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285" windowWidth="14430" windowHeight="12555" tabRatio="599" activeTab="7"/>
  </bookViews>
  <sheets>
    <sheet name="Декабрь15" sheetId="12" r:id="rId1"/>
    <sheet name="Январь16" sheetId="14" r:id="rId2"/>
    <sheet name="Февраль16" sheetId="16" r:id="rId3"/>
    <sheet name="Март16" sheetId="18" r:id="rId4"/>
    <sheet name="Апр16" sheetId="19" r:id="rId5"/>
    <sheet name="Окт16" sheetId="17" r:id="rId6"/>
    <sheet name="Нояб16" sheetId="20" r:id="rId7"/>
    <sheet name="декабрь 2016" sheetId="21" r:id="rId8"/>
  </sheets>
  <definedNames>
    <definedName name="_xlnm.Print_Titles" localSheetId="6">Нояб16!$13:$13</definedName>
    <definedName name="_xlnm.Print_Titles" localSheetId="5">Окт16!$13:$13</definedName>
  </definedNames>
  <calcPr calcId="145621" refMode="R1C1"/>
</workbook>
</file>

<file path=xl/calcChain.xml><?xml version="1.0" encoding="utf-8"?>
<calcChain xmlns="http://schemas.openxmlformats.org/spreadsheetml/2006/main">
  <c r="E150" i="21" l="1"/>
  <c r="C150" i="21"/>
  <c r="F149" i="21"/>
  <c r="G149" i="21" s="1"/>
  <c r="F148" i="21"/>
  <c r="G148" i="21" s="1"/>
  <c r="F147" i="21"/>
  <c r="G147" i="21" s="1"/>
  <c r="F146" i="21"/>
  <c r="G146" i="21" s="1"/>
  <c r="F145" i="21"/>
  <c r="G145" i="21" s="1"/>
  <c r="F144" i="21"/>
  <c r="G144" i="21" s="1"/>
  <c r="F143" i="21"/>
  <c r="G143" i="21" s="1"/>
  <c r="F142" i="21"/>
  <c r="G142" i="21" s="1"/>
  <c r="F141" i="21"/>
  <c r="G141" i="21" s="1"/>
  <c r="F140" i="21"/>
  <c r="G140" i="21" s="1"/>
  <c r="F139" i="21"/>
  <c r="G139" i="21" s="1"/>
  <c r="F138" i="21"/>
  <c r="G138" i="21" s="1"/>
  <c r="F137" i="21"/>
  <c r="G137" i="21" s="1"/>
  <c r="G136" i="21"/>
  <c r="F136" i="21"/>
  <c r="G135" i="21"/>
  <c r="F135" i="21"/>
  <c r="G134" i="21"/>
  <c r="F134" i="21"/>
  <c r="G133" i="21"/>
  <c r="F133" i="21"/>
  <c r="G132" i="21"/>
  <c r="F132" i="21"/>
  <c r="G131" i="21"/>
  <c r="F131" i="21"/>
  <c r="G130" i="21"/>
  <c r="F130" i="21"/>
  <c r="G129" i="21"/>
  <c r="F129" i="21"/>
  <c r="G128" i="21"/>
  <c r="F128" i="21"/>
  <c r="G127" i="21"/>
  <c r="F127" i="21"/>
  <c r="G126" i="21"/>
  <c r="F126" i="21"/>
  <c r="G125" i="21"/>
  <c r="F125" i="21"/>
  <c r="G124" i="21"/>
  <c r="F124" i="21"/>
  <c r="G123" i="21"/>
  <c r="F123" i="21"/>
  <c r="G122" i="21"/>
  <c r="F122" i="21"/>
  <c r="G121" i="21"/>
  <c r="F121" i="21"/>
  <c r="G120" i="21"/>
  <c r="F120" i="21"/>
  <c r="G119" i="21"/>
  <c r="F119" i="21"/>
  <c r="G118" i="21"/>
  <c r="F118" i="21"/>
  <c r="G117" i="21"/>
  <c r="F117" i="21"/>
  <c r="G116" i="21"/>
  <c r="F116" i="21"/>
  <c r="G115" i="21"/>
  <c r="F115" i="21"/>
  <c r="G114" i="21"/>
  <c r="F114" i="21"/>
  <c r="G113" i="21"/>
  <c r="F113" i="21"/>
  <c r="G112" i="21"/>
  <c r="F112" i="21"/>
  <c r="G111" i="21"/>
  <c r="F111" i="21"/>
  <c r="G110" i="21"/>
  <c r="F110" i="21"/>
  <c r="G109" i="21"/>
  <c r="F109" i="21"/>
  <c r="G108" i="21"/>
  <c r="F108" i="21"/>
  <c r="G107" i="21"/>
  <c r="F107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6" i="21"/>
  <c r="F86" i="21"/>
  <c r="G85" i="21"/>
  <c r="F85" i="21"/>
  <c r="F84" i="21"/>
  <c r="G84" i="21" s="1"/>
  <c r="F83" i="21"/>
  <c r="G83" i="21" s="1"/>
  <c r="F82" i="21"/>
  <c r="G82" i="21" s="1"/>
  <c r="F81" i="21"/>
  <c r="G81" i="21" s="1"/>
  <c r="F80" i="21"/>
  <c r="G80" i="21" s="1"/>
  <c r="F79" i="21"/>
  <c r="G79" i="21" s="1"/>
  <c r="F78" i="21"/>
  <c r="G78" i="21" s="1"/>
  <c r="F77" i="21"/>
  <c r="G77" i="21" s="1"/>
  <c r="F76" i="21"/>
  <c r="G76" i="21" s="1"/>
  <c r="F75" i="21"/>
  <c r="G75" i="21" s="1"/>
  <c r="F74" i="21"/>
  <c r="G74" i="21" s="1"/>
  <c r="F73" i="21"/>
  <c r="G73" i="21" s="1"/>
  <c r="F72" i="21"/>
  <c r="G72" i="21" s="1"/>
  <c r="F71" i="21"/>
  <c r="G71" i="21" s="1"/>
  <c r="F70" i="21"/>
  <c r="G70" i="21" s="1"/>
  <c r="F69" i="21"/>
  <c r="G69" i="21" s="1"/>
  <c r="F68" i="21"/>
  <c r="G68" i="21" s="1"/>
  <c r="F67" i="21"/>
  <c r="G67" i="21" s="1"/>
  <c r="F66" i="21"/>
  <c r="G66" i="21" s="1"/>
  <c r="F65" i="21"/>
  <c r="G65" i="21" s="1"/>
  <c r="F64" i="21"/>
  <c r="G64" i="21" s="1"/>
  <c r="F63" i="21"/>
  <c r="G63" i="21" s="1"/>
  <c r="F62" i="21"/>
  <c r="G62" i="21" s="1"/>
  <c r="F61" i="21"/>
  <c r="G61" i="21" s="1"/>
  <c r="F60" i="21"/>
  <c r="G60" i="21" s="1"/>
  <c r="F59" i="21"/>
  <c r="G59" i="21" s="1"/>
  <c r="F58" i="21"/>
  <c r="G58" i="21" s="1"/>
  <c r="F57" i="21"/>
  <c r="G57" i="21" s="1"/>
  <c r="G56" i="21"/>
  <c r="F56" i="21"/>
  <c r="G55" i="21"/>
  <c r="F55" i="21"/>
  <c r="G54" i="21"/>
  <c r="F54" i="21"/>
  <c r="G53" i="21"/>
  <c r="F53" i="21"/>
  <c r="G52" i="21"/>
  <c r="F52" i="21"/>
  <c r="F51" i="21"/>
  <c r="F50" i="21"/>
  <c r="G49" i="21"/>
  <c r="F49" i="21"/>
  <c r="G48" i="21"/>
  <c r="F48" i="21"/>
  <c r="G47" i="21"/>
  <c r="F47" i="21"/>
  <c r="G46" i="21"/>
  <c r="F46" i="21"/>
  <c r="F45" i="21"/>
  <c r="F44" i="21"/>
  <c r="F43" i="21"/>
  <c r="F42" i="21"/>
  <c r="G41" i="21"/>
  <c r="F41" i="21"/>
  <c r="G40" i="21"/>
  <c r="F40" i="21"/>
  <c r="G39" i="21"/>
  <c r="F39" i="21"/>
  <c r="G38" i="21"/>
  <c r="F38" i="21"/>
  <c r="F37" i="21"/>
  <c r="F36" i="21"/>
  <c r="F35" i="21"/>
  <c r="F34" i="21"/>
  <c r="F33" i="21"/>
  <c r="G33" i="21" s="1"/>
  <c r="F32" i="21"/>
  <c r="G32" i="21" s="1"/>
  <c r="F31" i="21"/>
  <c r="G31" i="21" s="1"/>
  <c r="F30" i="21"/>
  <c r="G30" i="21" s="1"/>
  <c r="F29" i="21"/>
  <c r="G29" i="21" s="1"/>
  <c r="F28" i="21"/>
  <c r="G28" i="21" s="1"/>
  <c r="F27" i="21"/>
  <c r="G27" i="21" s="1"/>
  <c r="F26" i="21"/>
  <c r="G26" i="21" s="1"/>
  <c r="F25" i="21"/>
  <c r="G25" i="21" s="1"/>
  <c r="F24" i="21"/>
  <c r="G24" i="21" s="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H8" i="21"/>
  <c r="F150" i="21" l="1"/>
  <c r="G14" i="21"/>
  <c r="G43" i="20"/>
  <c r="F43" i="20" s="1"/>
  <c r="E43" i="20" s="1"/>
  <c r="G44" i="20"/>
  <c r="G45" i="20"/>
  <c r="G42" i="20"/>
  <c r="F44" i="20"/>
  <c r="E44" i="20" s="1"/>
  <c r="F45" i="20"/>
  <c r="E45" i="20" s="1"/>
  <c r="F42" i="20"/>
  <c r="E42" i="20" s="1"/>
  <c r="G150" i="21" l="1"/>
  <c r="H9" i="21" s="1"/>
  <c r="H10" i="21" s="1"/>
  <c r="E150" i="20"/>
  <c r="C150" i="20"/>
  <c r="F149" i="20"/>
  <c r="G149" i="20" s="1"/>
  <c r="F148" i="20"/>
  <c r="G148" i="20" s="1"/>
  <c r="F147" i="20"/>
  <c r="G147" i="20" s="1"/>
  <c r="D150" i="20"/>
  <c r="F145" i="20"/>
  <c r="G145" i="20" s="1"/>
  <c r="F144" i="20"/>
  <c r="G144" i="20" s="1"/>
  <c r="F143" i="20"/>
  <c r="G143" i="20" s="1"/>
  <c r="F142" i="20"/>
  <c r="G142" i="20" s="1"/>
  <c r="F141" i="20"/>
  <c r="G141" i="20" s="1"/>
  <c r="F140" i="20"/>
  <c r="G140" i="20" s="1"/>
  <c r="F139" i="20"/>
  <c r="G139" i="20" s="1"/>
  <c r="F138" i="20"/>
  <c r="G138" i="20" s="1"/>
  <c r="F137" i="20"/>
  <c r="G137" i="20" s="1"/>
  <c r="F136" i="20"/>
  <c r="G136" i="20" s="1"/>
  <c r="F135" i="20"/>
  <c r="G135" i="20" s="1"/>
  <c r="F134" i="20"/>
  <c r="G134" i="20" s="1"/>
  <c r="F133" i="20"/>
  <c r="G133" i="20" s="1"/>
  <c r="F132" i="20"/>
  <c r="G132" i="20" s="1"/>
  <c r="F131" i="20"/>
  <c r="G131" i="20" s="1"/>
  <c r="F130" i="20"/>
  <c r="G130" i="20" s="1"/>
  <c r="F129" i="20"/>
  <c r="G129" i="20" s="1"/>
  <c r="F128" i="20"/>
  <c r="G128" i="20" s="1"/>
  <c r="F127" i="20"/>
  <c r="G127" i="20" s="1"/>
  <c r="F126" i="20"/>
  <c r="G126" i="20" s="1"/>
  <c r="F125" i="20"/>
  <c r="G125" i="20" s="1"/>
  <c r="F124" i="20"/>
  <c r="G124" i="20" s="1"/>
  <c r="F123" i="20"/>
  <c r="G123" i="20" s="1"/>
  <c r="F122" i="20"/>
  <c r="G122" i="20" s="1"/>
  <c r="F121" i="20"/>
  <c r="G121" i="20" s="1"/>
  <c r="F120" i="20"/>
  <c r="G120" i="20" s="1"/>
  <c r="F119" i="20"/>
  <c r="G119" i="20" s="1"/>
  <c r="F118" i="20"/>
  <c r="G118" i="20" s="1"/>
  <c r="F117" i="20"/>
  <c r="G117" i="20" s="1"/>
  <c r="F116" i="20"/>
  <c r="G116" i="20" s="1"/>
  <c r="F115" i="20"/>
  <c r="G115" i="20" s="1"/>
  <c r="F114" i="20"/>
  <c r="G114" i="20" s="1"/>
  <c r="F113" i="20"/>
  <c r="G113" i="20" s="1"/>
  <c r="F112" i="20"/>
  <c r="G112" i="20" s="1"/>
  <c r="F111" i="20"/>
  <c r="G111" i="20" s="1"/>
  <c r="F110" i="20"/>
  <c r="G110" i="20" s="1"/>
  <c r="F109" i="20"/>
  <c r="G109" i="20" s="1"/>
  <c r="F108" i="20"/>
  <c r="G108" i="20" s="1"/>
  <c r="F107" i="20"/>
  <c r="G107" i="20" s="1"/>
  <c r="F106" i="20"/>
  <c r="G106" i="20" s="1"/>
  <c r="F105" i="20"/>
  <c r="G105" i="20" s="1"/>
  <c r="F104" i="20"/>
  <c r="G104" i="20" s="1"/>
  <c r="F103" i="20"/>
  <c r="G103" i="20" s="1"/>
  <c r="F102" i="20"/>
  <c r="G102" i="20" s="1"/>
  <c r="F101" i="20"/>
  <c r="G101" i="20" s="1"/>
  <c r="F100" i="20"/>
  <c r="G100" i="20" s="1"/>
  <c r="F99" i="20"/>
  <c r="G99" i="20" s="1"/>
  <c r="F98" i="20"/>
  <c r="G98" i="20" s="1"/>
  <c r="F97" i="20"/>
  <c r="G97" i="20" s="1"/>
  <c r="F96" i="20"/>
  <c r="G96" i="20" s="1"/>
  <c r="F95" i="20"/>
  <c r="G95" i="20" s="1"/>
  <c r="F94" i="20"/>
  <c r="G94" i="20" s="1"/>
  <c r="F93" i="20"/>
  <c r="G93" i="20" s="1"/>
  <c r="F92" i="20"/>
  <c r="G92" i="20" s="1"/>
  <c r="F91" i="20"/>
  <c r="G91" i="20" s="1"/>
  <c r="F90" i="20"/>
  <c r="G90" i="20" s="1"/>
  <c r="F89" i="20"/>
  <c r="G89" i="20" s="1"/>
  <c r="F88" i="20"/>
  <c r="G88" i="20" s="1"/>
  <c r="F87" i="20"/>
  <c r="G87" i="20" s="1"/>
  <c r="F86" i="20"/>
  <c r="G86" i="20" s="1"/>
  <c r="F85" i="20"/>
  <c r="G85" i="20" s="1"/>
  <c r="F84" i="20"/>
  <c r="G84" i="20" s="1"/>
  <c r="F83" i="20"/>
  <c r="G83" i="20" s="1"/>
  <c r="F82" i="20"/>
  <c r="G82" i="20" s="1"/>
  <c r="F81" i="20"/>
  <c r="G81" i="20" s="1"/>
  <c r="F80" i="20"/>
  <c r="G80" i="20" s="1"/>
  <c r="F79" i="20"/>
  <c r="G79" i="20" s="1"/>
  <c r="F78" i="20"/>
  <c r="G78" i="20" s="1"/>
  <c r="F77" i="20"/>
  <c r="G77" i="20" s="1"/>
  <c r="F76" i="20"/>
  <c r="G76" i="20" s="1"/>
  <c r="F75" i="20"/>
  <c r="G75" i="20" s="1"/>
  <c r="F74" i="20"/>
  <c r="G74" i="20" s="1"/>
  <c r="F73" i="20"/>
  <c r="G73" i="20" s="1"/>
  <c r="F72" i="20"/>
  <c r="G72" i="20" s="1"/>
  <c r="F71" i="20"/>
  <c r="G71" i="20" s="1"/>
  <c r="F70" i="20"/>
  <c r="G70" i="20" s="1"/>
  <c r="F69" i="20"/>
  <c r="G69" i="20" s="1"/>
  <c r="F68" i="20"/>
  <c r="G68" i="20" s="1"/>
  <c r="F67" i="20"/>
  <c r="G67" i="20" s="1"/>
  <c r="F66" i="20"/>
  <c r="G66" i="20" s="1"/>
  <c r="F65" i="20"/>
  <c r="G65" i="20" s="1"/>
  <c r="F64" i="20"/>
  <c r="G64" i="20" s="1"/>
  <c r="F63" i="20"/>
  <c r="G63" i="20" s="1"/>
  <c r="F62" i="20"/>
  <c r="G62" i="20" s="1"/>
  <c r="F61" i="20"/>
  <c r="G61" i="20" s="1"/>
  <c r="F60" i="20"/>
  <c r="G60" i="20" s="1"/>
  <c r="F59" i="20"/>
  <c r="G59" i="20" s="1"/>
  <c r="F58" i="20"/>
  <c r="G58" i="20" s="1"/>
  <c r="F57" i="20"/>
  <c r="G57" i="20" s="1"/>
  <c r="F56" i="20"/>
  <c r="G56" i="20" s="1"/>
  <c r="F55" i="20"/>
  <c r="G55" i="20" s="1"/>
  <c r="F54" i="20"/>
  <c r="G54" i="20" s="1"/>
  <c r="F53" i="20"/>
  <c r="G53" i="20" s="1"/>
  <c r="F52" i="20"/>
  <c r="G52" i="20" s="1"/>
  <c r="F51" i="20"/>
  <c r="G51" i="20" s="1"/>
  <c r="F50" i="20"/>
  <c r="G50" i="20" s="1"/>
  <c r="F49" i="20"/>
  <c r="G49" i="20" s="1"/>
  <c r="F48" i="20"/>
  <c r="G48" i="20" s="1"/>
  <c r="F47" i="20"/>
  <c r="G47" i="20" s="1"/>
  <c r="F46" i="20"/>
  <c r="G46" i="20" s="1"/>
  <c r="F41" i="20"/>
  <c r="G41" i="20" s="1"/>
  <c r="F40" i="20"/>
  <c r="G40" i="20" s="1"/>
  <c r="F39" i="20"/>
  <c r="G39" i="20" s="1"/>
  <c r="F38" i="20"/>
  <c r="G38" i="20" s="1"/>
  <c r="F37" i="20"/>
  <c r="G37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0" i="20"/>
  <c r="G30" i="20" s="1"/>
  <c r="F29" i="20"/>
  <c r="G29" i="20" s="1"/>
  <c r="F28" i="20"/>
  <c r="G28" i="20" s="1"/>
  <c r="F27" i="20"/>
  <c r="G27" i="20" s="1"/>
  <c r="F26" i="20"/>
  <c r="G26" i="20" s="1"/>
  <c r="F25" i="20"/>
  <c r="G25" i="20" s="1"/>
  <c r="G24" i="20"/>
  <c r="F24" i="20"/>
  <c r="F23" i="20"/>
  <c r="G23" i="20" s="1"/>
  <c r="F22" i="20"/>
  <c r="G22" i="20" s="1"/>
  <c r="F21" i="20"/>
  <c r="G21" i="20" s="1"/>
  <c r="F20" i="20"/>
  <c r="G20" i="20" s="1"/>
  <c r="F19" i="20"/>
  <c r="G19" i="20" s="1"/>
  <c r="F18" i="20"/>
  <c r="G18" i="20" s="1"/>
  <c r="F17" i="20"/>
  <c r="G17" i="20" s="1"/>
  <c r="G16" i="20"/>
  <c r="F16" i="20"/>
  <c r="G15" i="20"/>
  <c r="F15" i="20"/>
  <c r="F14" i="20"/>
  <c r="G14" i="20" s="1"/>
  <c r="H149" i="21" l="1"/>
  <c r="I149" i="21" s="1"/>
  <c r="H148" i="21"/>
  <c r="I148" i="21" s="1"/>
  <c r="H147" i="21"/>
  <c r="I147" i="21" s="1"/>
  <c r="H146" i="21"/>
  <c r="I146" i="21" s="1"/>
  <c r="H145" i="21"/>
  <c r="I145" i="21" s="1"/>
  <c r="H144" i="21"/>
  <c r="I144" i="21" s="1"/>
  <c r="H143" i="21"/>
  <c r="I143" i="21" s="1"/>
  <c r="H142" i="21"/>
  <c r="I142" i="21" s="1"/>
  <c r="H141" i="21"/>
  <c r="I141" i="21" s="1"/>
  <c r="H140" i="21"/>
  <c r="I140" i="21" s="1"/>
  <c r="H139" i="21"/>
  <c r="I139" i="21" s="1"/>
  <c r="H138" i="21"/>
  <c r="I138" i="21" s="1"/>
  <c r="H137" i="21"/>
  <c r="I137" i="21" s="1"/>
  <c r="H136" i="21"/>
  <c r="I136" i="21" s="1"/>
  <c r="H135" i="21"/>
  <c r="I135" i="21" s="1"/>
  <c r="H134" i="21"/>
  <c r="I134" i="21" s="1"/>
  <c r="H133" i="21"/>
  <c r="I133" i="21" s="1"/>
  <c r="H132" i="21"/>
  <c r="I132" i="21" s="1"/>
  <c r="H131" i="21"/>
  <c r="I131" i="21" s="1"/>
  <c r="H130" i="21"/>
  <c r="I130" i="21" s="1"/>
  <c r="H129" i="21"/>
  <c r="I129" i="21" s="1"/>
  <c r="H128" i="21"/>
  <c r="I128" i="21" s="1"/>
  <c r="H127" i="21"/>
  <c r="I127" i="21" s="1"/>
  <c r="H126" i="21"/>
  <c r="I126" i="21" s="1"/>
  <c r="H125" i="21"/>
  <c r="I125" i="21" s="1"/>
  <c r="H124" i="21"/>
  <c r="I124" i="21" s="1"/>
  <c r="H123" i="21"/>
  <c r="I123" i="21" s="1"/>
  <c r="H122" i="21"/>
  <c r="I122" i="21" s="1"/>
  <c r="H121" i="21"/>
  <c r="I121" i="21" s="1"/>
  <c r="H120" i="21"/>
  <c r="I120" i="21" s="1"/>
  <c r="H119" i="21"/>
  <c r="I119" i="21" s="1"/>
  <c r="H118" i="21"/>
  <c r="I118" i="21" s="1"/>
  <c r="H117" i="21"/>
  <c r="I117" i="21" s="1"/>
  <c r="H116" i="21"/>
  <c r="I116" i="21" s="1"/>
  <c r="H115" i="21"/>
  <c r="I115" i="21" s="1"/>
  <c r="H114" i="21"/>
  <c r="I114" i="21" s="1"/>
  <c r="H113" i="21"/>
  <c r="I113" i="21" s="1"/>
  <c r="H112" i="21"/>
  <c r="I112" i="21" s="1"/>
  <c r="H111" i="21"/>
  <c r="I111" i="21" s="1"/>
  <c r="H110" i="21"/>
  <c r="I110" i="21" s="1"/>
  <c r="H109" i="21"/>
  <c r="I109" i="21" s="1"/>
  <c r="H108" i="21"/>
  <c r="I108" i="21" s="1"/>
  <c r="H107" i="21"/>
  <c r="I107" i="21" s="1"/>
  <c r="H106" i="21"/>
  <c r="I106" i="21" s="1"/>
  <c r="H105" i="21"/>
  <c r="I105" i="21" s="1"/>
  <c r="H104" i="21"/>
  <c r="I104" i="21" s="1"/>
  <c r="H103" i="21"/>
  <c r="I103" i="21" s="1"/>
  <c r="H102" i="21"/>
  <c r="I102" i="21" s="1"/>
  <c r="H101" i="21"/>
  <c r="I101" i="21" s="1"/>
  <c r="H100" i="21"/>
  <c r="I100" i="21" s="1"/>
  <c r="H99" i="21"/>
  <c r="I99" i="21" s="1"/>
  <c r="H98" i="21"/>
  <c r="I98" i="21" s="1"/>
  <c r="H97" i="21"/>
  <c r="I97" i="21" s="1"/>
  <c r="H96" i="21"/>
  <c r="I96" i="21" s="1"/>
  <c r="H95" i="21"/>
  <c r="I95" i="21" s="1"/>
  <c r="H94" i="21"/>
  <c r="I94" i="21" s="1"/>
  <c r="H93" i="21"/>
  <c r="I93" i="21" s="1"/>
  <c r="H92" i="21"/>
  <c r="I92" i="21" s="1"/>
  <c r="H91" i="21"/>
  <c r="I91" i="21" s="1"/>
  <c r="H90" i="21"/>
  <c r="I90" i="21" s="1"/>
  <c r="H89" i="21"/>
  <c r="I89" i="21" s="1"/>
  <c r="H88" i="21"/>
  <c r="I88" i="21" s="1"/>
  <c r="H87" i="21"/>
  <c r="I87" i="21" s="1"/>
  <c r="H86" i="21"/>
  <c r="I86" i="21" s="1"/>
  <c r="H85" i="21"/>
  <c r="I85" i="21" s="1"/>
  <c r="H84" i="21"/>
  <c r="I84" i="21" s="1"/>
  <c r="H83" i="21"/>
  <c r="I83" i="21" s="1"/>
  <c r="H82" i="21"/>
  <c r="I82" i="21" s="1"/>
  <c r="H81" i="21"/>
  <c r="I81" i="21" s="1"/>
  <c r="H80" i="21"/>
  <c r="I80" i="21" s="1"/>
  <c r="H78" i="21"/>
  <c r="I78" i="21" s="1"/>
  <c r="H77" i="21"/>
  <c r="I77" i="21" s="1"/>
  <c r="H76" i="21"/>
  <c r="I76" i="21" s="1"/>
  <c r="H75" i="21"/>
  <c r="I75" i="21" s="1"/>
  <c r="H74" i="21"/>
  <c r="I74" i="21" s="1"/>
  <c r="H73" i="21"/>
  <c r="I73" i="21" s="1"/>
  <c r="H72" i="21"/>
  <c r="I72" i="21" s="1"/>
  <c r="H71" i="21"/>
  <c r="I71" i="21" s="1"/>
  <c r="H70" i="21"/>
  <c r="I70" i="21" s="1"/>
  <c r="H69" i="21"/>
  <c r="I69" i="21" s="1"/>
  <c r="H68" i="21"/>
  <c r="I68" i="21" s="1"/>
  <c r="H67" i="21"/>
  <c r="I67" i="21" s="1"/>
  <c r="H66" i="21"/>
  <c r="I66" i="21" s="1"/>
  <c r="H65" i="21"/>
  <c r="I65" i="21" s="1"/>
  <c r="H64" i="21"/>
  <c r="I64" i="21" s="1"/>
  <c r="H63" i="21"/>
  <c r="I63" i="21" s="1"/>
  <c r="H62" i="21"/>
  <c r="I62" i="21" s="1"/>
  <c r="H61" i="21"/>
  <c r="I61" i="21" s="1"/>
  <c r="H60" i="21"/>
  <c r="I60" i="21" s="1"/>
  <c r="H59" i="21"/>
  <c r="I59" i="21" s="1"/>
  <c r="H58" i="21"/>
  <c r="I58" i="21" s="1"/>
  <c r="H57" i="21"/>
  <c r="I57" i="21" s="1"/>
  <c r="H79" i="21"/>
  <c r="I79" i="21" s="1"/>
  <c r="H56" i="21"/>
  <c r="I56" i="21" s="1"/>
  <c r="H55" i="21"/>
  <c r="I55" i="21" s="1"/>
  <c r="H54" i="21"/>
  <c r="I54" i="21" s="1"/>
  <c r="H53" i="21"/>
  <c r="I53" i="21" s="1"/>
  <c r="H52" i="21"/>
  <c r="I52" i="21" s="1"/>
  <c r="H49" i="21"/>
  <c r="I49" i="21" s="1"/>
  <c r="H48" i="21"/>
  <c r="I48" i="21" s="1"/>
  <c r="H47" i="21"/>
  <c r="I47" i="21" s="1"/>
  <c r="H46" i="21"/>
  <c r="I46" i="21" s="1"/>
  <c r="H41" i="21"/>
  <c r="I41" i="21" s="1"/>
  <c r="H40" i="21"/>
  <c r="I40" i="21" s="1"/>
  <c r="H39" i="21"/>
  <c r="I39" i="21" s="1"/>
  <c r="H38" i="21"/>
  <c r="I38" i="21" s="1"/>
  <c r="H50" i="21"/>
  <c r="I50" i="21" s="1"/>
  <c r="H44" i="21"/>
  <c r="I44" i="21" s="1"/>
  <c r="H42" i="21"/>
  <c r="I42" i="21" s="1"/>
  <c r="H36" i="21"/>
  <c r="I36" i="21" s="1"/>
  <c r="H33" i="21"/>
  <c r="I33" i="21" s="1"/>
  <c r="H32" i="21"/>
  <c r="I32" i="21" s="1"/>
  <c r="H31" i="21"/>
  <c r="I31" i="21" s="1"/>
  <c r="H30" i="21"/>
  <c r="I30" i="21" s="1"/>
  <c r="H21" i="21"/>
  <c r="I21" i="21" s="1"/>
  <c r="H20" i="21"/>
  <c r="I20" i="21" s="1"/>
  <c r="H19" i="21"/>
  <c r="I19" i="21" s="1"/>
  <c r="H18" i="21"/>
  <c r="I18" i="21" s="1"/>
  <c r="H17" i="21"/>
  <c r="I17" i="21" s="1"/>
  <c r="H16" i="21"/>
  <c r="I16" i="21" s="1"/>
  <c r="H15" i="21"/>
  <c r="I15" i="21" s="1"/>
  <c r="H51" i="21"/>
  <c r="I51" i="21" s="1"/>
  <c r="H45" i="21"/>
  <c r="I45" i="21" s="1"/>
  <c r="H43" i="21"/>
  <c r="I43" i="21" s="1"/>
  <c r="H37" i="21"/>
  <c r="I37" i="21" s="1"/>
  <c r="H35" i="21"/>
  <c r="I35" i="21" s="1"/>
  <c r="H34" i="21"/>
  <c r="I34" i="21" s="1"/>
  <c r="H29" i="21"/>
  <c r="I29" i="21" s="1"/>
  <c r="H28" i="21"/>
  <c r="I28" i="21" s="1"/>
  <c r="H27" i="21"/>
  <c r="I27" i="21" s="1"/>
  <c r="H26" i="21"/>
  <c r="I26" i="21" s="1"/>
  <c r="H25" i="21"/>
  <c r="I25" i="21" s="1"/>
  <c r="H24" i="21"/>
  <c r="I24" i="21" s="1"/>
  <c r="H23" i="21"/>
  <c r="I23" i="21" s="1"/>
  <c r="H22" i="21"/>
  <c r="I22" i="21" s="1"/>
  <c r="H14" i="21"/>
  <c r="F146" i="20"/>
  <c r="G146" i="20" s="1"/>
  <c r="G150" i="20" s="1"/>
  <c r="H9" i="20" s="1"/>
  <c r="H10" i="20" s="1"/>
  <c r="D146" i="17"/>
  <c r="F146" i="17" s="1"/>
  <c r="D150" i="17"/>
  <c r="E150" i="17"/>
  <c r="F70" i="17"/>
  <c r="G70" i="17" s="1"/>
  <c r="F71" i="17"/>
  <c r="G71" i="17"/>
  <c r="F72" i="17"/>
  <c r="G72" i="17" s="1"/>
  <c r="F73" i="17"/>
  <c r="G73" i="17" s="1"/>
  <c r="F74" i="17"/>
  <c r="G74" i="17"/>
  <c r="F75" i="17"/>
  <c r="G75" i="17"/>
  <c r="F76" i="17"/>
  <c r="G76" i="17" s="1"/>
  <c r="F77" i="17"/>
  <c r="G77" i="17" s="1"/>
  <c r="F78" i="17"/>
  <c r="G78" i="17"/>
  <c r="F79" i="17"/>
  <c r="G79" i="17"/>
  <c r="F80" i="17"/>
  <c r="G80" i="17" s="1"/>
  <c r="F81" i="17"/>
  <c r="G81" i="17" s="1"/>
  <c r="F82" i="17"/>
  <c r="G82" i="17"/>
  <c r="F83" i="17"/>
  <c r="G83" i="17"/>
  <c r="F84" i="17"/>
  <c r="G84" i="17" s="1"/>
  <c r="F85" i="17"/>
  <c r="G85" i="17" s="1"/>
  <c r="F86" i="17"/>
  <c r="G86" i="17" s="1"/>
  <c r="F87" i="17"/>
  <c r="G87" i="17" s="1"/>
  <c r="F88" i="17"/>
  <c r="G88" i="17" s="1"/>
  <c r="F89" i="17"/>
  <c r="G89" i="17"/>
  <c r="F90" i="17"/>
  <c r="G90" i="17"/>
  <c r="F91" i="17"/>
  <c r="G91" i="17"/>
  <c r="F92" i="17"/>
  <c r="G92" i="17" s="1"/>
  <c r="F93" i="17"/>
  <c r="G93" i="17" s="1"/>
  <c r="F94" i="17"/>
  <c r="G94" i="17" s="1"/>
  <c r="F95" i="17"/>
  <c r="G95" i="17" s="1"/>
  <c r="F96" i="17"/>
  <c r="G96" i="17" s="1"/>
  <c r="F97" i="17"/>
  <c r="G97" i="17"/>
  <c r="F98" i="17"/>
  <c r="G98" i="17"/>
  <c r="F99" i="17"/>
  <c r="G99" i="17"/>
  <c r="F100" i="17"/>
  <c r="G100" i="17" s="1"/>
  <c r="F101" i="17"/>
  <c r="G101" i="17" s="1"/>
  <c r="F102" i="17"/>
  <c r="G102" i="17" s="1"/>
  <c r="F103" i="17"/>
  <c r="G103" i="17" s="1"/>
  <c r="F104" i="17"/>
  <c r="G104" i="17" s="1"/>
  <c r="F105" i="17"/>
  <c r="G105" i="17"/>
  <c r="F106" i="17"/>
  <c r="G106" i="17"/>
  <c r="F107" i="17"/>
  <c r="G107" i="17"/>
  <c r="F108" i="17"/>
  <c r="G108" i="17" s="1"/>
  <c r="F109" i="17"/>
  <c r="G109" i="17" s="1"/>
  <c r="F110" i="17"/>
  <c r="G110" i="17" s="1"/>
  <c r="F111" i="17"/>
  <c r="G111" i="17" s="1"/>
  <c r="F112" i="17"/>
  <c r="G112" i="17" s="1"/>
  <c r="F113" i="17"/>
  <c r="G113" i="17" s="1"/>
  <c r="F114" i="17"/>
  <c r="G114" i="17" s="1"/>
  <c r="F115" i="17"/>
  <c r="G115" i="17" s="1"/>
  <c r="F116" i="17"/>
  <c r="G116" i="17" s="1"/>
  <c r="F117" i="17"/>
  <c r="G117" i="17"/>
  <c r="F118" i="17"/>
  <c r="G118" i="17"/>
  <c r="F119" i="17"/>
  <c r="G119" i="17"/>
  <c r="F120" i="17"/>
  <c r="G120" i="17" s="1"/>
  <c r="F121" i="17"/>
  <c r="G121" i="17" s="1"/>
  <c r="F122" i="17"/>
  <c r="G122" i="17" s="1"/>
  <c r="F123" i="17"/>
  <c r="G123" i="17" s="1"/>
  <c r="F124" i="17"/>
  <c r="G124" i="17" s="1"/>
  <c r="F125" i="17"/>
  <c r="G125" i="17"/>
  <c r="F126" i="17"/>
  <c r="G126" i="17"/>
  <c r="F127" i="17"/>
  <c r="G127" i="17"/>
  <c r="F128" i="17"/>
  <c r="G128" i="17" s="1"/>
  <c r="F129" i="17"/>
  <c r="G129" i="17" s="1"/>
  <c r="F130" i="17"/>
  <c r="G130" i="17" s="1"/>
  <c r="F131" i="17"/>
  <c r="G131" i="17" s="1"/>
  <c r="F132" i="17"/>
  <c r="G132" i="17" s="1"/>
  <c r="F133" i="17"/>
  <c r="G133" i="17"/>
  <c r="F134" i="17"/>
  <c r="G134" i="17"/>
  <c r="F135" i="17"/>
  <c r="G135" i="17"/>
  <c r="F136" i="17"/>
  <c r="G136" i="17" s="1"/>
  <c r="F137" i="17"/>
  <c r="G137" i="17" s="1"/>
  <c r="F138" i="17"/>
  <c r="G138" i="17" s="1"/>
  <c r="F139" i="17"/>
  <c r="G139" i="17" s="1"/>
  <c r="F140" i="17"/>
  <c r="G140" i="17" s="1"/>
  <c r="F141" i="17"/>
  <c r="G141" i="17" s="1"/>
  <c r="F142" i="17"/>
  <c r="G142" i="17" s="1"/>
  <c r="F143" i="17"/>
  <c r="G143" i="17" s="1"/>
  <c r="F144" i="17"/>
  <c r="G144" i="17" s="1"/>
  <c r="F145" i="17"/>
  <c r="G145" i="17" s="1"/>
  <c r="F147" i="17"/>
  <c r="G147" i="17" s="1"/>
  <c r="F148" i="17"/>
  <c r="G148" i="17" s="1"/>
  <c r="F149" i="17"/>
  <c r="G149" i="17" s="1"/>
  <c r="F23" i="17"/>
  <c r="G23" i="17" s="1"/>
  <c r="F24" i="17"/>
  <c r="G24" i="17" s="1"/>
  <c r="F25" i="17"/>
  <c r="G25" i="17" s="1"/>
  <c r="F26" i="17"/>
  <c r="G26" i="17" s="1"/>
  <c r="F27" i="17"/>
  <c r="G27" i="17" s="1"/>
  <c r="F28" i="17"/>
  <c r="G28" i="17" s="1"/>
  <c r="F29" i="17"/>
  <c r="G29" i="17" s="1"/>
  <c r="F30" i="17"/>
  <c r="G30" i="17" s="1"/>
  <c r="F31" i="17"/>
  <c r="G31" i="17" s="1"/>
  <c r="F32" i="17"/>
  <c r="G32" i="17" s="1"/>
  <c r="F33" i="17"/>
  <c r="G33" i="17" s="1"/>
  <c r="F34" i="17"/>
  <c r="G34" i="17" s="1"/>
  <c r="F35" i="17"/>
  <c r="G35" i="17" s="1"/>
  <c r="F36" i="17"/>
  <c r="G36" i="17" s="1"/>
  <c r="F37" i="17"/>
  <c r="G37" i="17" s="1"/>
  <c r="F38" i="17"/>
  <c r="G38" i="17" s="1"/>
  <c r="F39" i="17"/>
  <c r="G39" i="17" s="1"/>
  <c r="F40" i="17"/>
  <c r="G40" i="17" s="1"/>
  <c r="F41" i="17"/>
  <c r="G41" i="17" s="1"/>
  <c r="F42" i="17"/>
  <c r="G42" i="17" s="1"/>
  <c r="F43" i="17"/>
  <c r="G43" i="17" s="1"/>
  <c r="F44" i="17"/>
  <c r="G44" i="17" s="1"/>
  <c r="F45" i="17"/>
  <c r="G45" i="17" s="1"/>
  <c r="F46" i="17"/>
  <c r="G46" i="17" s="1"/>
  <c r="F47" i="17"/>
  <c r="G47" i="17" s="1"/>
  <c r="F48" i="17"/>
  <c r="G48" i="17" s="1"/>
  <c r="F49" i="17"/>
  <c r="G49" i="17" s="1"/>
  <c r="F50" i="17"/>
  <c r="G50" i="17" s="1"/>
  <c r="F51" i="17"/>
  <c r="G51" i="17" s="1"/>
  <c r="F52" i="17"/>
  <c r="G52" i="17" s="1"/>
  <c r="F53" i="17"/>
  <c r="G53" i="17" s="1"/>
  <c r="F54" i="17"/>
  <c r="G54" i="17" s="1"/>
  <c r="F55" i="17"/>
  <c r="G55" i="17" s="1"/>
  <c r="F56" i="17"/>
  <c r="G56" i="17" s="1"/>
  <c r="F57" i="17"/>
  <c r="G57" i="17" s="1"/>
  <c r="F58" i="17"/>
  <c r="G58" i="17" s="1"/>
  <c r="F59" i="17"/>
  <c r="G59" i="17" s="1"/>
  <c r="F60" i="17"/>
  <c r="G60" i="17" s="1"/>
  <c r="F61" i="17"/>
  <c r="G61" i="17" s="1"/>
  <c r="F62" i="17"/>
  <c r="G62" i="17" s="1"/>
  <c r="F63" i="17"/>
  <c r="G63" i="17" s="1"/>
  <c r="F64" i="17"/>
  <c r="G64" i="17" s="1"/>
  <c r="F65" i="17"/>
  <c r="G65" i="17" s="1"/>
  <c r="F66" i="17"/>
  <c r="G66" i="17" s="1"/>
  <c r="F67" i="17"/>
  <c r="G67" i="17" s="1"/>
  <c r="F68" i="17"/>
  <c r="G68" i="17" s="1"/>
  <c r="F69" i="17"/>
  <c r="G69" i="17" s="1"/>
  <c r="H150" i="21" l="1"/>
  <c r="I14" i="21"/>
  <c r="I150" i="21" s="1"/>
  <c r="H145" i="20"/>
  <c r="I145" i="20" s="1"/>
  <c r="H144" i="20"/>
  <c r="I144" i="20" s="1"/>
  <c r="H143" i="20"/>
  <c r="I143" i="20" s="1"/>
  <c r="H142" i="20"/>
  <c r="I142" i="20" s="1"/>
  <c r="H149" i="20"/>
  <c r="I149" i="20" s="1"/>
  <c r="H148" i="20"/>
  <c r="I148" i="20" s="1"/>
  <c r="H147" i="20"/>
  <c r="I147" i="20" s="1"/>
  <c r="H146" i="20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100" i="20"/>
  <c r="I100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4" i="20"/>
  <c r="I74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H52" i="20"/>
  <c r="I52" i="20" s="1"/>
  <c r="H51" i="20"/>
  <c r="I51" i="20" s="1"/>
  <c r="H50" i="20"/>
  <c r="I50" i="20" s="1"/>
  <c r="H49" i="20"/>
  <c r="I49" i="20" s="1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F150" i="20"/>
  <c r="I146" i="20"/>
  <c r="G146" i="17"/>
  <c r="C150" i="17"/>
  <c r="F22" i="17"/>
  <c r="G22" i="17" s="1"/>
  <c r="F21" i="17"/>
  <c r="G21" i="17" s="1"/>
  <c r="F20" i="17"/>
  <c r="G20" i="17" s="1"/>
  <c r="F19" i="17"/>
  <c r="G19" i="17" s="1"/>
  <c r="F18" i="17"/>
  <c r="G18" i="17" s="1"/>
  <c r="F17" i="17"/>
  <c r="G17" i="17" s="1"/>
  <c r="F16" i="17"/>
  <c r="G16" i="17" s="1"/>
  <c r="F15" i="17"/>
  <c r="G15" i="17" s="1"/>
  <c r="F14" i="17"/>
  <c r="F150" i="17" s="1"/>
  <c r="G150" i="17" l="1"/>
  <c r="H150" i="20"/>
  <c r="I14" i="20"/>
  <c r="I150" i="20" s="1"/>
  <c r="G14" i="17"/>
  <c r="H9" i="17" l="1"/>
  <c r="H10" i="17" s="1"/>
  <c r="H72" i="17" l="1"/>
  <c r="H76" i="17"/>
  <c r="H80" i="17"/>
  <c r="H84" i="17"/>
  <c r="H88" i="17"/>
  <c r="H92" i="17"/>
  <c r="H96" i="17"/>
  <c r="H100" i="17"/>
  <c r="H104" i="17"/>
  <c r="H108" i="17"/>
  <c r="H112" i="17"/>
  <c r="H116" i="17"/>
  <c r="I116" i="17" s="1"/>
  <c r="H120" i="17"/>
  <c r="I120" i="17" s="1"/>
  <c r="H124" i="17"/>
  <c r="H128" i="17"/>
  <c r="I128" i="17" s="1"/>
  <c r="H132" i="17"/>
  <c r="I132" i="17" s="1"/>
  <c r="H136" i="17"/>
  <c r="H140" i="17"/>
  <c r="H144" i="17"/>
  <c r="H148" i="17"/>
  <c r="I148" i="17" s="1"/>
  <c r="H71" i="17"/>
  <c r="H75" i="17"/>
  <c r="H79" i="17"/>
  <c r="H83" i="17"/>
  <c r="I83" i="17" s="1"/>
  <c r="H87" i="17"/>
  <c r="I87" i="17" s="1"/>
  <c r="H91" i="17"/>
  <c r="H95" i="17"/>
  <c r="I95" i="17" s="1"/>
  <c r="H99" i="17"/>
  <c r="I99" i="17" s="1"/>
  <c r="H103" i="17"/>
  <c r="H107" i="17"/>
  <c r="H111" i="17"/>
  <c r="H115" i="17"/>
  <c r="I115" i="17" s="1"/>
  <c r="H119" i="17"/>
  <c r="I119" i="17" s="1"/>
  <c r="H123" i="17"/>
  <c r="H127" i="17"/>
  <c r="I127" i="17" s="1"/>
  <c r="H131" i="17"/>
  <c r="I131" i="17" s="1"/>
  <c r="H135" i="17"/>
  <c r="H139" i="17"/>
  <c r="I139" i="17" s="1"/>
  <c r="H143" i="17"/>
  <c r="I143" i="17" s="1"/>
  <c r="H147" i="17"/>
  <c r="I147" i="17" s="1"/>
  <c r="H142" i="17"/>
  <c r="I142" i="17" s="1"/>
  <c r="H146" i="17"/>
  <c r="H70" i="17"/>
  <c r="I70" i="17" s="1"/>
  <c r="H74" i="17"/>
  <c r="H78" i="17"/>
  <c r="I78" i="17" s="1"/>
  <c r="H82" i="17"/>
  <c r="H86" i="17"/>
  <c r="I86" i="17" s="1"/>
  <c r="H90" i="17"/>
  <c r="H94" i="17"/>
  <c r="I94" i="17" s="1"/>
  <c r="H98" i="17"/>
  <c r="H102" i="17"/>
  <c r="I102" i="17" s="1"/>
  <c r="H106" i="17"/>
  <c r="H110" i="17"/>
  <c r="I110" i="17" s="1"/>
  <c r="H114" i="17"/>
  <c r="H118" i="17"/>
  <c r="I118" i="17" s="1"/>
  <c r="H122" i="17"/>
  <c r="H126" i="17"/>
  <c r="I126" i="17" s="1"/>
  <c r="H134" i="17"/>
  <c r="H73" i="17"/>
  <c r="I73" i="17" s="1"/>
  <c r="H77" i="17"/>
  <c r="H81" i="17"/>
  <c r="I81" i="17" s="1"/>
  <c r="H85" i="17"/>
  <c r="H89" i="17"/>
  <c r="I89" i="17" s="1"/>
  <c r="H93" i="17"/>
  <c r="H97" i="17"/>
  <c r="I97" i="17" s="1"/>
  <c r="H101" i="17"/>
  <c r="H105" i="17"/>
  <c r="I105" i="17" s="1"/>
  <c r="H109" i="17"/>
  <c r="H113" i="17"/>
  <c r="I113" i="17" s="1"/>
  <c r="H117" i="17"/>
  <c r="H121" i="17"/>
  <c r="I121" i="17" s="1"/>
  <c r="H125" i="17"/>
  <c r="H129" i="17"/>
  <c r="H133" i="17"/>
  <c r="H137" i="17"/>
  <c r="I137" i="17" s="1"/>
  <c r="H141" i="17"/>
  <c r="H145" i="17"/>
  <c r="I145" i="17" s="1"/>
  <c r="H149" i="17"/>
  <c r="I149" i="17" s="1"/>
  <c r="H130" i="17"/>
  <c r="H138" i="17"/>
  <c r="I146" i="17"/>
  <c r="I135" i="17"/>
  <c r="I123" i="17"/>
  <c r="I111" i="17"/>
  <c r="I107" i="17"/>
  <c r="I103" i="17"/>
  <c r="I91" i="17"/>
  <c r="I79" i="17"/>
  <c r="I75" i="17"/>
  <c r="I71" i="17"/>
  <c r="H67" i="17"/>
  <c r="I67" i="17" s="1"/>
  <c r="I144" i="17"/>
  <c r="I140" i="17"/>
  <c r="I136" i="17"/>
  <c r="I124" i="17"/>
  <c r="I112" i="17"/>
  <c r="I108" i="17"/>
  <c r="I104" i="17"/>
  <c r="I100" i="17"/>
  <c r="I96" i="17"/>
  <c r="I92" i="17"/>
  <c r="I88" i="17"/>
  <c r="I84" i="17"/>
  <c r="I80" i="17"/>
  <c r="I76" i="17"/>
  <c r="I72" i="17"/>
  <c r="H68" i="17"/>
  <c r="I68" i="17" s="1"/>
  <c r="I141" i="17"/>
  <c r="I133" i="17"/>
  <c r="I129" i="17"/>
  <c r="I125" i="17"/>
  <c r="I117" i="17"/>
  <c r="I109" i="17"/>
  <c r="I101" i="17"/>
  <c r="I93" i="17"/>
  <c r="I85" i="17"/>
  <c r="I77" i="17"/>
  <c r="H69" i="17"/>
  <c r="I69" i="17" s="1"/>
  <c r="I138" i="17"/>
  <c r="I134" i="17"/>
  <c r="I130" i="17"/>
  <c r="I122" i="17"/>
  <c r="I114" i="17"/>
  <c r="I106" i="17"/>
  <c r="I98" i="17"/>
  <c r="I90" i="17"/>
  <c r="I82" i="17"/>
  <c r="I74" i="17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H52" i="17"/>
  <c r="I52" i="17" s="1"/>
  <c r="H51" i="17"/>
  <c r="I51" i="17" s="1"/>
  <c r="H50" i="17"/>
  <c r="I50" i="17" s="1"/>
  <c r="H49" i="17"/>
  <c r="I49" i="17" s="1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H150" i="17" l="1"/>
  <c r="I14" i="17"/>
  <c r="I150" i="17" s="1"/>
  <c r="F85" i="19"/>
  <c r="D150" i="19"/>
  <c r="C150" i="19"/>
  <c r="G149" i="19"/>
  <c r="F149" i="19"/>
  <c r="G148" i="19"/>
  <c r="F148" i="19"/>
  <c r="G147" i="19"/>
  <c r="F147" i="19"/>
  <c r="G146" i="19"/>
  <c r="F146" i="19"/>
  <c r="G145" i="19"/>
  <c r="F145" i="19"/>
  <c r="G144" i="19"/>
  <c r="F144" i="19"/>
  <c r="G143" i="19"/>
  <c r="F143" i="19"/>
  <c r="G142" i="19"/>
  <c r="F142" i="19"/>
  <c r="G141" i="19"/>
  <c r="F141" i="19"/>
  <c r="G140" i="19"/>
  <c r="F140" i="19"/>
  <c r="G139" i="19"/>
  <c r="F139" i="19"/>
  <c r="G138" i="19"/>
  <c r="F138" i="19"/>
  <c r="G137" i="19"/>
  <c r="F137" i="19"/>
  <c r="G136" i="19"/>
  <c r="F136" i="19"/>
  <c r="G135" i="19"/>
  <c r="F135" i="19"/>
  <c r="G134" i="19"/>
  <c r="F134" i="19"/>
  <c r="G133" i="19"/>
  <c r="F133" i="19"/>
  <c r="G132" i="19"/>
  <c r="F132" i="19"/>
  <c r="G131" i="19"/>
  <c r="F131" i="19"/>
  <c r="G130" i="19"/>
  <c r="F130" i="19"/>
  <c r="G129" i="19"/>
  <c r="F129" i="19"/>
  <c r="G128" i="19"/>
  <c r="F128" i="19"/>
  <c r="G127" i="19"/>
  <c r="F127" i="19"/>
  <c r="G126" i="19"/>
  <c r="F126" i="19"/>
  <c r="G125" i="19"/>
  <c r="F125" i="19"/>
  <c r="G124" i="19"/>
  <c r="F124" i="19"/>
  <c r="G123" i="19"/>
  <c r="F123" i="19"/>
  <c r="G122" i="19"/>
  <c r="F122" i="19"/>
  <c r="G121" i="19"/>
  <c r="F121" i="19"/>
  <c r="G120" i="19"/>
  <c r="F120" i="19"/>
  <c r="G119" i="19"/>
  <c r="F119" i="19"/>
  <c r="G118" i="19"/>
  <c r="F118" i="19"/>
  <c r="G117" i="19"/>
  <c r="F117" i="19"/>
  <c r="G116" i="19"/>
  <c r="F116" i="19"/>
  <c r="G115" i="19"/>
  <c r="F115" i="19"/>
  <c r="G114" i="19"/>
  <c r="F114" i="19"/>
  <c r="G113" i="19"/>
  <c r="F113" i="19"/>
  <c r="G112" i="19"/>
  <c r="F112" i="19"/>
  <c r="G111" i="19"/>
  <c r="F111" i="19"/>
  <c r="G110" i="19"/>
  <c r="F110" i="19"/>
  <c r="G109" i="19"/>
  <c r="F109" i="19"/>
  <c r="G108" i="19"/>
  <c r="F108" i="19"/>
  <c r="G107" i="19"/>
  <c r="F107" i="19"/>
  <c r="G106" i="19"/>
  <c r="F106" i="19"/>
  <c r="G105" i="19"/>
  <c r="F105" i="19"/>
  <c r="G104" i="19"/>
  <c r="F104" i="19"/>
  <c r="G103" i="19"/>
  <c r="F103" i="19"/>
  <c r="G102" i="19"/>
  <c r="F102" i="19"/>
  <c r="G101" i="19"/>
  <c r="F101" i="19"/>
  <c r="G100" i="19"/>
  <c r="F100" i="19"/>
  <c r="G99" i="19"/>
  <c r="F99" i="19"/>
  <c r="G98" i="19"/>
  <c r="F98" i="19"/>
  <c r="G97" i="19"/>
  <c r="F97" i="19"/>
  <c r="G96" i="19"/>
  <c r="F96" i="19"/>
  <c r="G95" i="19"/>
  <c r="F95" i="19"/>
  <c r="G94" i="19"/>
  <c r="F94" i="19"/>
  <c r="G93" i="19"/>
  <c r="F93" i="19"/>
  <c r="G92" i="19"/>
  <c r="F92" i="19"/>
  <c r="G91" i="19"/>
  <c r="F91" i="19"/>
  <c r="G90" i="19"/>
  <c r="F90" i="19"/>
  <c r="G89" i="19"/>
  <c r="F89" i="19"/>
  <c r="G88" i="19"/>
  <c r="F88" i="19"/>
  <c r="G87" i="19"/>
  <c r="F87" i="19"/>
  <c r="G86" i="19"/>
  <c r="F86" i="19"/>
  <c r="G85" i="19"/>
  <c r="G84" i="19"/>
  <c r="F84" i="19"/>
  <c r="G83" i="19"/>
  <c r="F83" i="19"/>
  <c r="G82" i="19"/>
  <c r="F82" i="19"/>
  <c r="G81" i="19"/>
  <c r="F81" i="19"/>
  <c r="G80" i="19"/>
  <c r="F80" i="19"/>
  <c r="G79" i="19"/>
  <c r="F79" i="19"/>
  <c r="G78" i="19"/>
  <c r="F78" i="19"/>
  <c r="G77" i="19"/>
  <c r="F77" i="19"/>
  <c r="G76" i="19"/>
  <c r="F76" i="19"/>
  <c r="G75" i="19"/>
  <c r="F75" i="19"/>
  <c r="G74" i="19"/>
  <c r="F74" i="19"/>
  <c r="G73" i="19"/>
  <c r="F73" i="19"/>
  <c r="G72" i="19"/>
  <c r="F72" i="19"/>
  <c r="G71" i="19"/>
  <c r="F71" i="19"/>
  <c r="G70" i="19"/>
  <c r="F70" i="19"/>
  <c r="G69" i="19"/>
  <c r="F69" i="19"/>
  <c r="G68" i="19"/>
  <c r="F68" i="19"/>
  <c r="G67" i="19"/>
  <c r="F67" i="19"/>
  <c r="G66" i="19"/>
  <c r="F66" i="19"/>
  <c r="G65" i="19"/>
  <c r="F65" i="19"/>
  <c r="G64" i="19"/>
  <c r="F64" i="19"/>
  <c r="G63" i="19"/>
  <c r="F63" i="19"/>
  <c r="G62" i="19"/>
  <c r="F62" i="19"/>
  <c r="G61" i="19"/>
  <c r="F61" i="19"/>
  <c r="G60" i="19"/>
  <c r="F60" i="19"/>
  <c r="G59" i="19"/>
  <c r="F59" i="19"/>
  <c r="G58" i="19"/>
  <c r="F58" i="19"/>
  <c r="G57" i="19"/>
  <c r="F57" i="19"/>
  <c r="G56" i="19"/>
  <c r="F56" i="19"/>
  <c r="G55" i="19"/>
  <c r="F55" i="19"/>
  <c r="G54" i="19"/>
  <c r="F54" i="19"/>
  <c r="G53" i="19"/>
  <c r="F53" i="19"/>
  <c r="G52" i="19"/>
  <c r="F52" i="19"/>
  <c r="G51" i="19"/>
  <c r="F51" i="19"/>
  <c r="G50" i="19"/>
  <c r="F50" i="19"/>
  <c r="G49" i="19"/>
  <c r="F49" i="19"/>
  <c r="G48" i="19"/>
  <c r="F48" i="19"/>
  <c r="G47" i="19"/>
  <c r="F47" i="19"/>
  <c r="G46" i="19"/>
  <c r="F46" i="19"/>
  <c r="G45" i="19"/>
  <c r="F45" i="19"/>
  <c r="G44" i="19"/>
  <c r="F44" i="19"/>
  <c r="G43" i="19"/>
  <c r="F43" i="19"/>
  <c r="G42" i="19"/>
  <c r="F42" i="19"/>
  <c r="G41" i="19"/>
  <c r="F41" i="19"/>
  <c r="G40" i="19"/>
  <c r="F40" i="19"/>
  <c r="G39" i="19"/>
  <c r="F39" i="19"/>
  <c r="G38" i="19"/>
  <c r="F38" i="19"/>
  <c r="G37" i="19"/>
  <c r="F37" i="19"/>
  <c r="G36" i="19"/>
  <c r="F36" i="19"/>
  <c r="G35" i="19"/>
  <c r="F35" i="19"/>
  <c r="G34" i="19"/>
  <c r="F34" i="19"/>
  <c r="G33" i="19"/>
  <c r="F33" i="19"/>
  <c r="G32" i="19"/>
  <c r="F32" i="19"/>
  <c r="G31" i="19"/>
  <c r="F31" i="19"/>
  <c r="G30" i="19"/>
  <c r="F30" i="19"/>
  <c r="G29" i="19"/>
  <c r="F29" i="19"/>
  <c r="G28" i="19"/>
  <c r="F28" i="19"/>
  <c r="G27" i="19"/>
  <c r="F27" i="19"/>
  <c r="G26" i="19"/>
  <c r="F26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F14" i="19"/>
  <c r="F150" i="19" l="1"/>
  <c r="G14" i="19"/>
  <c r="G150" i="19" l="1"/>
  <c r="H9" i="19" s="1"/>
  <c r="H10" i="19" s="1"/>
  <c r="C150" i="18"/>
  <c r="G50" i="18"/>
  <c r="F50" i="18"/>
  <c r="F51" i="18"/>
  <c r="G51" i="18"/>
  <c r="G146" i="18"/>
  <c r="F146" i="18"/>
  <c r="H146" i="19" l="1"/>
  <c r="I146" i="19" s="1"/>
  <c r="H14" i="19"/>
  <c r="I14" i="19" s="1"/>
  <c r="H22" i="19"/>
  <c r="I22" i="19" s="1"/>
  <c r="H46" i="19"/>
  <c r="I46" i="19" s="1"/>
  <c r="H26" i="19"/>
  <c r="I26" i="19" s="1"/>
  <c r="H42" i="19"/>
  <c r="I42" i="19" s="1"/>
  <c r="H58" i="19"/>
  <c r="I58" i="19" s="1"/>
  <c r="H74" i="19"/>
  <c r="I74" i="19" s="1"/>
  <c r="H62" i="19"/>
  <c r="I62" i="19" s="1"/>
  <c r="H78" i="19"/>
  <c r="I78" i="19" s="1"/>
  <c r="H90" i="19"/>
  <c r="I90" i="19" s="1"/>
  <c r="H86" i="19"/>
  <c r="I86" i="19" s="1"/>
  <c r="H102" i="19"/>
  <c r="I102" i="19" s="1"/>
  <c r="H106" i="19"/>
  <c r="I106" i="19" s="1"/>
  <c r="H110" i="19"/>
  <c r="I110" i="19" s="1"/>
  <c r="H126" i="19"/>
  <c r="I126" i="19" s="1"/>
  <c r="H134" i="19"/>
  <c r="I134" i="19" s="1"/>
  <c r="H142" i="19"/>
  <c r="I142" i="19" s="1"/>
  <c r="H147" i="19"/>
  <c r="I147" i="19" s="1"/>
  <c r="H143" i="19"/>
  <c r="I143" i="19" s="1"/>
  <c r="H139" i="19"/>
  <c r="I139" i="19" s="1"/>
  <c r="H135" i="19"/>
  <c r="I135" i="19" s="1"/>
  <c r="H131" i="19"/>
  <c r="I131" i="19" s="1"/>
  <c r="H127" i="19"/>
  <c r="I127" i="19" s="1"/>
  <c r="H123" i="19"/>
  <c r="I123" i="19" s="1"/>
  <c r="H119" i="19"/>
  <c r="I119" i="19" s="1"/>
  <c r="H115" i="19"/>
  <c r="I115" i="19" s="1"/>
  <c r="H111" i="19"/>
  <c r="I111" i="19" s="1"/>
  <c r="H107" i="19"/>
  <c r="I107" i="19" s="1"/>
  <c r="H103" i="19"/>
  <c r="I103" i="19" s="1"/>
  <c r="H99" i="19"/>
  <c r="I99" i="19" s="1"/>
  <c r="H95" i="19"/>
  <c r="I95" i="19" s="1"/>
  <c r="H91" i="19"/>
  <c r="I91" i="19" s="1"/>
  <c r="H87" i="19"/>
  <c r="I87" i="19" s="1"/>
  <c r="H83" i="19"/>
  <c r="I83" i="19" s="1"/>
  <c r="H79" i="19"/>
  <c r="I79" i="19" s="1"/>
  <c r="H75" i="19"/>
  <c r="I75" i="19" s="1"/>
  <c r="H71" i="19"/>
  <c r="I71" i="19" s="1"/>
  <c r="H67" i="19"/>
  <c r="I67" i="19" s="1"/>
  <c r="H63" i="19"/>
  <c r="I63" i="19" s="1"/>
  <c r="H59" i="19"/>
  <c r="I59" i="19" s="1"/>
  <c r="H55" i="19"/>
  <c r="I55" i="19" s="1"/>
  <c r="H51" i="19"/>
  <c r="I51" i="19" s="1"/>
  <c r="H47" i="19"/>
  <c r="I47" i="19" s="1"/>
  <c r="H43" i="19"/>
  <c r="I43" i="19" s="1"/>
  <c r="H39" i="19"/>
  <c r="I39" i="19" s="1"/>
  <c r="H35" i="19"/>
  <c r="I35" i="19" s="1"/>
  <c r="H31" i="19"/>
  <c r="I31" i="19" s="1"/>
  <c r="H27" i="19"/>
  <c r="I27" i="19" s="1"/>
  <c r="H23" i="19"/>
  <c r="I23" i="19" s="1"/>
  <c r="H19" i="19"/>
  <c r="I19" i="19" s="1"/>
  <c r="H15" i="19"/>
  <c r="I15" i="19" s="1"/>
  <c r="H20" i="19"/>
  <c r="I20" i="19" s="1"/>
  <c r="H28" i="19"/>
  <c r="I28" i="19" s="1"/>
  <c r="H36" i="19"/>
  <c r="I36" i="19" s="1"/>
  <c r="H44" i="19"/>
  <c r="I44" i="19" s="1"/>
  <c r="H52" i="19"/>
  <c r="I52" i="19" s="1"/>
  <c r="H60" i="19"/>
  <c r="I60" i="19" s="1"/>
  <c r="H68" i="19"/>
  <c r="I68" i="19" s="1"/>
  <c r="H76" i="19"/>
  <c r="I76" i="19" s="1"/>
  <c r="H84" i="19"/>
  <c r="I84" i="19" s="1"/>
  <c r="H92" i="19"/>
  <c r="I92" i="19" s="1"/>
  <c r="H100" i="19"/>
  <c r="I100" i="19" s="1"/>
  <c r="H108" i="19"/>
  <c r="I108" i="19" s="1"/>
  <c r="H116" i="19"/>
  <c r="I116" i="19" s="1"/>
  <c r="H124" i="19"/>
  <c r="I124" i="19" s="1"/>
  <c r="H132" i="19"/>
  <c r="I132" i="19" s="1"/>
  <c r="H140" i="19"/>
  <c r="I140" i="19" s="1"/>
  <c r="H148" i="19"/>
  <c r="I148" i="19" s="1"/>
  <c r="H72" i="19"/>
  <c r="I72" i="19" s="1"/>
  <c r="H96" i="19"/>
  <c r="I96" i="19" s="1"/>
  <c r="H112" i="19"/>
  <c r="I112" i="19" s="1"/>
  <c r="H128" i="19"/>
  <c r="I128" i="19" s="1"/>
  <c r="H144" i="19"/>
  <c r="I144" i="19" s="1"/>
  <c r="H30" i="19"/>
  <c r="I30" i="19" s="1"/>
  <c r="H38" i="19"/>
  <c r="I38" i="19" s="1"/>
  <c r="H18" i="19"/>
  <c r="I18" i="19" s="1"/>
  <c r="H34" i="19"/>
  <c r="I34" i="19" s="1"/>
  <c r="H50" i="19"/>
  <c r="I50" i="19" s="1"/>
  <c r="H66" i="19"/>
  <c r="I66" i="19" s="1"/>
  <c r="H54" i="19"/>
  <c r="I54" i="19" s="1"/>
  <c r="H70" i="19"/>
  <c r="I70" i="19" s="1"/>
  <c r="H82" i="19"/>
  <c r="I82" i="19" s="1"/>
  <c r="H98" i="19"/>
  <c r="I98" i="19" s="1"/>
  <c r="H94" i="19"/>
  <c r="I94" i="19" s="1"/>
  <c r="H114" i="19"/>
  <c r="I114" i="19" s="1"/>
  <c r="H122" i="19"/>
  <c r="I122" i="19" s="1"/>
  <c r="H118" i="19"/>
  <c r="I118" i="19" s="1"/>
  <c r="H130" i="19"/>
  <c r="I130" i="19" s="1"/>
  <c r="H138" i="19"/>
  <c r="I138" i="19" s="1"/>
  <c r="H149" i="19"/>
  <c r="I149" i="19" s="1"/>
  <c r="H145" i="19"/>
  <c r="I145" i="19" s="1"/>
  <c r="H141" i="19"/>
  <c r="I141" i="19" s="1"/>
  <c r="H137" i="19"/>
  <c r="I137" i="19" s="1"/>
  <c r="H133" i="19"/>
  <c r="I133" i="19" s="1"/>
  <c r="H129" i="19"/>
  <c r="I129" i="19" s="1"/>
  <c r="H125" i="19"/>
  <c r="I125" i="19" s="1"/>
  <c r="H121" i="19"/>
  <c r="I121" i="19" s="1"/>
  <c r="H117" i="19"/>
  <c r="I117" i="19" s="1"/>
  <c r="H113" i="19"/>
  <c r="I113" i="19" s="1"/>
  <c r="H109" i="19"/>
  <c r="I109" i="19" s="1"/>
  <c r="H105" i="19"/>
  <c r="I105" i="19" s="1"/>
  <c r="H101" i="19"/>
  <c r="I101" i="19" s="1"/>
  <c r="H97" i="19"/>
  <c r="I97" i="19" s="1"/>
  <c r="H93" i="19"/>
  <c r="I93" i="19" s="1"/>
  <c r="H89" i="19"/>
  <c r="I89" i="19" s="1"/>
  <c r="H85" i="19"/>
  <c r="I85" i="19" s="1"/>
  <c r="H81" i="19"/>
  <c r="I81" i="19" s="1"/>
  <c r="H77" i="19"/>
  <c r="I77" i="19" s="1"/>
  <c r="H73" i="19"/>
  <c r="I73" i="19" s="1"/>
  <c r="H69" i="19"/>
  <c r="I69" i="19" s="1"/>
  <c r="H65" i="19"/>
  <c r="I65" i="19" s="1"/>
  <c r="H61" i="19"/>
  <c r="I61" i="19" s="1"/>
  <c r="H57" i="19"/>
  <c r="I57" i="19" s="1"/>
  <c r="H53" i="19"/>
  <c r="I53" i="19" s="1"/>
  <c r="H49" i="19"/>
  <c r="I49" i="19" s="1"/>
  <c r="H45" i="19"/>
  <c r="I45" i="19" s="1"/>
  <c r="H41" i="19"/>
  <c r="I41" i="19" s="1"/>
  <c r="H37" i="19"/>
  <c r="I37" i="19" s="1"/>
  <c r="H33" i="19"/>
  <c r="I33" i="19" s="1"/>
  <c r="H29" i="19"/>
  <c r="I29" i="19" s="1"/>
  <c r="H25" i="19"/>
  <c r="I25" i="19" s="1"/>
  <c r="H21" i="19"/>
  <c r="I21" i="19" s="1"/>
  <c r="H17" i="19"/>
  <c r="I17" i="19" s="1"/>
  <c r="H16" i="19"/>
  <c r="I16" i="19" s="1"/>
  <c r="H24" i="19"/>
  <c r="I24" i="19" s="1"/>
  <c r="H32" i="19"/>
  <c r="I32" i="19" s="1"/>
  <c r="H40" i="19"/>
  <c r="I40" i="19" s="1"/>
  <c r="H48" i="19"/>
  <c r="I48" i="19" s="1"/>
  <c r="H56" i="19"/>
  <c r="I56" i="19" s="1"/>
  <c r="H64" i="19"/>
  <c r="I64" i="19" s="1"/>
  <c r="H80" i="19"/>
  <c r="I80" i="19" s="1"/>
  <c r="I150" i="19" s="1"/>
  <c r="H88" i="19"/>
  <c r="I88" i="19" s="1"/>
  <c r="H104" i="19"/>
  <c r="I104" i="19" s="1"/>
  <c r="H120" i="19"/>
  <c r="I120" i="19" s="1"/>
  <c r="H136" i="19"/>
  <c r="I136" i="19" s="1"/>
  <c r="H150" i="19"/>
  <c r="G54" i="18"/>
  <c r="G55" i="18"/>
  <c r="F55" i="18"/>
  <c r="D153" i="16"/>
  <c r="F14" i="18"/>
  <c r="G70" i="18" l="1"/>
  <c r="G145" i="18"/>
  <c r="F145" i="18"/>
  <c r="F70" i="18"/>
  <c r="G49" i="18"/>
  <c r="G48" i="18"/>
  <c r="G52" i="18"/>
  <c r="G53" i="18"/>
  <c r="G47" i="18"/>
  <c r="G16" i="18"/>
  <c r="F52" i="18"/>
  <c r="D150" i="18"/>
  <c r="E150" i="18"/>
  <c r="G149" i="18"/>
  <c r="F149" i="18"/>
  <c r="G148" i="18"/>
  <c r="F148" i="18"/>
  <c r="G147" i="18"/>
  <c r="F147" i="18"/>
  <c r="G144" i="18"/>
  <c r="F144" i="18"/>
  <c r="G143" i="18"/>
  <c r="F143" i="18"/>
  <c r="G142" i="18"/>
  <c r="F142" i="18"/>
  <c r="G141" i="18"/>
  <c r="F141" i="18"/>
  <c r="G140" i="18"/>
  <c r="F140" i="18"/>
  <c r="G139" i="18"/>
  <c r="F139" i="18"/>
  <c r="G138" i="18"/>
  <c r="F138" i="18"/>
  <c r="G137" i="18"/>
  <c r="F137" i="18"/>
  <c r="G136" i="18"/>
  <c r="F136" i="18"/>
  <c r="G135" i="18"/>
  <c r="F135" i="18"/>
  <c r="G134" i="18"/>
  <c r="F134" i="18"/>
  <c r="G133" i="18"/>
  <c r="F133" i="18"/>
  <c r="G132" i="18"/>
  <c r="F132" i="18"/>
  <c r="G131" i="18"/>
  <c r="F131" i="18"/>
  <c r="G130" i="18"/>
  <c r="F130" i="18"/>
  <c r="G129" i="18"/>
  <c r="F129" i="18"/>
  <c r="G128" i="18"/>
  <c r="F128" i="18"/>
  <c r="G127" i="18"/>
  <c r="F127" i="18"/>
  <c r="G126" i="18"/>
  <c r="F126" i="18"/>
  <c r="G125" i="18"/>
  <c r="F125" i="18"/>
  <c r="G124" i="18"/>
  <c r="F124" i="18"/>
  <c r="G123" i="18"/>
  <c r="F123" i="18"/>
  <c r="G122" i="18"/>
  <c r="F122" i="18"/>
  <c r="G121" i="18"/>
  <c r="F121" i="18"/>
  <c r="G120" i="18"/>
  <c r="F120" i="18"/>
  <c r="G119" i="18"/>
  <c r="F119" i="18"/>
  <c r="G118" i="18"/>
  <c r="F118" i="18"/>
  <c r="G117" i="18"/>
  <c r="F117" i="18"/>
  <c r="G116" i="18"/>
  <c r="F116" i="18"/>
  <c r="G115" i="18"/>
  <c r="F115" i="18"/>
  <c r="G114" i="18"/>
  <c r="F114" i="18"/>
  <c r="G113" i="18"/>
  <c r="F113" i="18"/>
  <c r="G112" i="18"/>
  <c r="F112" i="18"/>
  <c r="G111" i="18"/>
  <c r="F111" i="18"/>
  <c r="G110" i="18"/>
  <c r="F110" i="18"/>
  <c r="G109" i="18"/>
  <c r="F109" i="18"/>
  <c r="G108" i="18"/>
  <c r="F108" i="18"/>
  <c r="G107" i="18"/>
  <c r="F107" i="18"/>
  <c r="G106" i="18"/>
  <c r="F106" i="18"/>
  <c r="G105" i="18"/>
  <c r="F105" i="18"/>
  <c r="G104" i="18"/>
  <c r="F104" i="18"/>
  <c r="G103" i="18"/>
  <c r="F103" i="18"/>
  <c r="G102" i="18"/>
  <c r="F102" i="18"/>
  <c r="G101" i="18"/>
  <c r="F101" i="18"/>
  <c r="G100" i="18"/>
  <c r="F100" i="18"/>
  <c r="G99" i="18"/>
  <c r="F99" i="18"/>
  <c r="G98" i="18"/>
  <c r="F98" i="18"/>
  <c r="G97" i="18"/>
  <c r="F97" i="18"/>
  <c r="G96" i="18"/>
  <c r="F96" i="18"/>
  <c r="G95" i="18"/>
  <c r="F95" i="18"/>
  <c r="G94" i="18"/>
  <c r="F94" i="18"/>
  <c r="G93" i="18"/>
  <c r="F93" i="18"/>
  <c r="G92" i="18"/>
  <c r="F92" i="18"/>
  <c r="G91" i="18"/>
  <c r="F91" i="18"/>
  <c r="G90" i="18"/>
  <c r="F90" i="18"/>
  <c r="G89" i="18"/>
  <c r="F89" i="18"/>
  <c r="G88" i="18"/>
  <c r="F88" i="18"/>
  <c r="G87" i="18"/>
  <c r="F87" i="18"/>
  <c r="G86" i="18"/>
  <c r="F86" i="18"/>
  <c r="G85" i="18"/>
  <c r="F85" i="18"/>
  <c r="G84" i="18"/>
  <c r="F84" i="18"/>
  <c r="G83" i="18"/>
  <c r="F83" i="18"/>
  <c r="G82" i="18"/>
  <c r="F82" i="18"/>
  <c r="G81" i="18"/>
  <c r="F81" i="18"/>
  <c r="G80" i="18"/>
  <c r="F80" i="18"/>
  <c r="G79" i="18"/>
  <c r="F79" i="18"/>
  <c r="G78" i="18"/>
  <c r="F78" i="18"/>
  <c r="G77" i="18"/>
  <c r="F77" i="18"/>
  <c r="G76" i="18"/>
  <c r="F76" i="18"/>
  <c r="G75" i="18"/>
  <c r="F75" i="18"/>
  <c r="G74" i="18"/>
  <c r="F74" i="18"/>
  <c r="G73" i="18"/>
  <c r="F73" i="18"/>
  <c r="G72" i="18"/>
  <c r="F72" i="18"/>
  <c r="G71" i="18"/>
  <c r="F71" i="18"/>
  <c r="G69" i="18"/>
  <c r="F69" i="18"/>
  <c r="G68" i="18"/>
  <c r="F68" i="18"/>
  <c r="G67" i="18"/>
  <c r="F67" i="18"/>
  <c r="G66" i="18"/>
  <c r="F66" i="18"/>
  <c r="G65" i="18"/>
  <c r="F65" i="18"/>
  <c r="G64" i="18"/>
  <c r="F64" i="18"/>
  <c r="G63" i="18"/>
  <c r="F63" i="18"/>
  <c r="G62" i="18"/>
  <c r="F62" i="18"/>
  <c r="G61" i="18"/>
  <c r="F61" i="18"/>
  <c r="G60" i="18"/>
  <c r="F60" i="18"/>
  <c r="G59" i="18"/>
  <c r="F59" i="18"/>
  <c r="G58" i="18"/>
  <c r="F58" i="18"/>
  <c r="G57" i="18"/>
  <c r="F57" i="18"/>
  <c r="G56" i="18"/>
  <c r="F56" i="18"/>
  <c r="F54" i="18"/>
  <c r="F53" i="18"/>
  <c r="F49" i="18"/>
  <c r="F48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F16" i="18"/>
  <c r="G15" i="18"/>
  <c r="F15" i="18"/>
  <c r="F150" i="18" l="1"/>
  <c r="G14" i="18"/>
  <c r="G150" i="18" l="1"/>
  <c r="H9" i="18" s="1"/>
  <c r="H10" i="18" s="1"/>
  <c r="H70" i="18" s="1"/>
  <c r="I70" i="18" s="1"/>
  <c r="H51" i="18" l="1"/>
  <c r="I51" i="18" s="1"/>
  <c r="H50" i="18"/>
  <c r="I50" i="18" s="1"/>
  <c r="H146" i="18"/>
  <c r="I146" i="18" s="1"/>
  <c r="H149" i="18"/>
  <c r="I149" i="18" s="1"/>
  <c r="H147" i="18"/>
  <c r="I147" i="18" s="1"/>
  <c r="H144" i="18"/>
  <c r="I144" i="18" s="1"/>
  <c r="H142" i="18"/>
  <c r="I142" i="18" s="1"/>
  <c r="H140" i="18"/>
  <c r="I140" i="18" s="1"/>
  <c r="H138" i="18"/>
  <c r="I138" i="18" s="1"/>
  <c r="H136" i="18"/>
  <c r="I136" i="18" s="1"/>
  <c r="H134" i="18"/>
  <c r="I134" i="18" s="1"/>
  <c r="H132" i="18"/>
  <c r="I132" i="18" s="1"/>
  <c r="H130" i="18"/>
  <c r="I130" i="18" s="1"/>
  <c r="H128" i="18"/>
  <c r="I128" i="18" s="1"/>
  <c r="H126" i="18"/>
  <c r="I126" i="18" s="1"/>
  <c r="H124" i="18"/>
  <c r="I124" i="18" s="1"/>
  <c r="H122" i="18"/>
  <c r="I122" i="18" s="1"/>
  <c r="H120" i="18"/>
  <c r="I120" i="18" s="1"/>
  <c r="H118" i="18"/>
  <c r="I118" i="18" s="1"/>
  <c r="H116" i="18"/>
  <c r="I116" i="18" s="1"/>
  <c r="H114" i="18"/>
  <c r="I114" i="18" s="1"/>
  <c r="H112" i="18"/>
  <c r="I112" i="18" s="1"/>
  <c r="H110" i="18"/>
  <c r="I110" i="18" s="1"/>
  <c r="H108" i="18"/>
  <c r="I108" i="18" s="1"/>
  <c r="H106" i="18"/>
  <c r="I106" i="18" s="1"/>
  <c r="H104" i="18"/>
  <c r="I104" i="18" s="1"/>
  <c r="H102" i="18"/>
  <c r="I102" i="18" s="1"/>
  <c r="H100" i="18"/>
  <c r="I100" i="18" s="1"/>
  <c r="H98" i="18"/>
  <c r="I98" i="18" s="1"/>
  <c r="H96" i="18"/>
  <c r="I96" i="18" s="1"/>
  <c r="H94" i="18"/>
  <c r="I94" i="18" s="1"/>
  <c r="H92" i="18"/>
  <c r="I92" i="18" s="1"/>
  <c r="H90" i="18"/>
  <c r="I90" i="18" s="1"/>
  <c r="H88" i="18"/>
  <c r="I88" i="18" s="1"/>
  <c r="H86" i="18"/>
  <c r="I86" i="18" s="1"/>
  <c r="H84" i="18"/>
  <c r="I84" i="18" s="1"/>
  <c r="H82" i="18"/>
  <c r="I82" i="18" s="1"/>
  <c r="H80" i="18"/>
  <c r="I80" i="18" s="1"/>
  <c r="H78" i="18"/>
  <c r="I78" i="18" s="1"/>
  <c r="H76" i="18"/>
  <c r="I76" i="18" s="1"/>
  <c r="H74" i="18"/>
  <c r="I74" i="18" s="1"/>
  <c r="H72" i="18"/>
  <c r="I72" i="18" s="1"/>
  <c r="H69" i="18"/>
  <c r="I69" i="18" s="1"/>
  <c r="H67" i="18"/>
  <c r="I67" i="18" s="1"/>
  <c r="H65" i="18"/>
  <c r="I65" i="18" s="1"/>
  <c r="H63" i="18"/>
  <c r="I63" i="18" s="1"/>
  <c r="H148" i="18"/>
  <c r="I148" i="18" s="1"/>
  <c r="H145" i="18"/>
  <c r="I145" i="18" s="1"/>
  <c r="H143" i="18"/>
  <c r="I143" i="18" s="1"/>
  <c r="H141" i="18"/>
  <c r="I141" i="18" s="1"/>
  <c r="H139" i="18"/>
  <c r="I139" i="18" s="1"/>
  <c r="H137" i="18"/>
  <c r="I137" i="18" s="1"/>
  <c r="H135" i="18"/>
  <c r="I135" i="18" s="1"/>
  <c r="H133" i="18"/>
  <c r="I133" i="18" s="1"/>
  <c r="H131" i="18"/>
  <c r="I131" i="18" s="1"/>
  <c r="H129" i="18"/>
  <c r="I129" i="18" s="1"/>
  <c r="H127" i="18"/>
  <c r="I127" i="18" s="1"/>
  <c r="H125" i="18"/>
  <c r="I125" i="18" s="1"/>
  <c r="H123" i="18"/>
  <c r="I123" i="18" s="1"/>
  <c r="H121" i="18"/>
  <c r="I121" i="18" s="1"/>
  <c r="H119" i="18"/>
  <c r="I119" i="18" s="1"/>
  <c r="H117" i="18"/>
  <c r="I117" i="18" s="1"/>
  <c r="H115" i="18"/>
  <c r="I115" i="18" s="1"/>
  <c r="H113" i="18"/>
  <c r="I113" i="18" s="1"/>
  <c r="H111" i="18"/>
  <c r="I111" i="18" s="1"/>
  <c r="H109" i="18"/>
  <c r="I109" i="18" s="1"/>
  <c r="H107" i="18"/>
  <c r="I107" i="18" s="1"/>
  <c r="H105" i="18"/>
  <c r="I105" i="18" s="1"/>
  <c r="H103" i="18"/>
  <c r="I103" i="18" s="1"/>
  <c r="H101" i="18"/>
  <c r="I101" i="18" s="1"/>
  <c r="H99" i="18"/>
  <c r="I99" i="18" s="1"/>
  <c r="H97" i="18"/>
  <c r="I97" i="18" s="1"/>
  <c r="H95" i="18"/>
  <c r="I95" i="18" s="1"/>
  <c r="H93" i="18"/>
  <c r="I93" i="18" s="1"/>
  <c r="H91" i="18"/>
  <c r="I91" i="18" s="1"/>
  <c r="H89" i="18"/>
  <c r="I89" i="18" s="1"/>
  <c r="H87" i="18"/>
  <c r="I87" i="18" s="1"/>
  <c r="H85" i="18"/>
  <c r="I85" i="18" s="1"/>
  <c r="H83" i="18"/>
  <c r="I83" i="18" s="1"/>
  <c r="H81" i="18"/>
  <c r="I81" i="18" s="1"/>
  <c r="H79" i="18"/>
  <c r="I79" i="18" s="1"/>
  <c r="H77" i="18"/>
  <c r="I77" i="18" s="1"/>
  <c r="H75" i="18"/>
  <c r="I75" i="18" s="1"/>
  <c r="H73" i="18"/>
  <c r="I73" i="18" s="1"/>
  <c r="H71" i="18"/>
  <c r="I71" i="18" s="1"/>
  <c r="H68" i="18"/>
  <c r="I68" i="18" s="1"/>
  <c r="H66" i="18"/>
  <c r="I66" i="18" s="1"/>
  <c r="H64" i="18"/>
  <c r="I64" i="18" s="1"/>
  <c r="H62" i="18"/>
  <c r="I62" i="18" s="1"/>
  <c r="H60" i="18"/>
  <c r="I60" i="18" s="1"/>
  <c r="H58" i="18"/>
  <c r="I58" i="18" s="1"/>
  <c r="H56" i="18"/>
  <c r="I56" i="18" s="1"/>
  <c r="H54" i="18"/>
  <c r="I54" i="18" s="1"/>
  <c r="H52" i="18"/>
  <c r="I52" i="18" s="1"/>
  <c r="H49" i="18"/>
  <c r="I49" i="18" s="1"/>
  <c r="H47" i="18"/>
  <c r="I47" i="18" s="1"/>
  <c r="H45" i="18"/>
  <c r="I45" i="18" s="1"/>
  <c r="H43" i="18"/>
  <c r="I43" i="18" s="1"/>
  <c r="H41" i="18"/>
  <c r="I41" i="18" s="1"/>
  <c r="H39" i="18"/>
  <c r="I39" i="18" s="1"/>
  <c r="H37" i="18"/>
  <c r="I37" i="18" s="1"/>
  <c r="H35" i="18"/>
  <c r="I35" i="18" s="1"/>
  <c r="H33" i="18"/>
  <c r="I33" i="18" s="1"/>
  <c r="H31" i="18"/>
  <c r="I31" i="18" s="1"/>
  <c r="H29" i="18"/>
  <c r="I29" i="18" s="1"/>
  <c r="H27" i="18"/>
  <c r="I27" i="18" s="1"/>
  <c r="H25" i="18"/>
  <c r="I25" i="18" s="1"/>
  <c r="H23" i="18"/>
  <c r="I23" i="18" s="1"/>
  <c r="H21" i="18"/>
  <c r="I21" i="18" s="1"/>
  <c r="H19" i="18"/>
  <c r="I19" i="18" s="1"/>
  <c r="H17" i="18"/>
  <c r="I17" i="18" s="1"/>
  <c r="H15" i="18"/>
  <c r="I15" i="18" s="1"/>
  <c r="H59" i="18"/>
  <c r="I59" i="18" s="1"/>
  <c r="H61" i="18"/>
  <c r="I61" i="18" s="1"/>
  <c r="H57" i="18"/>
  <c r="I57" i="18" s="1"/>
  <c r="H53" i="18"/>
  <c r="I53" i="18" s="1"/>
  <c r="H48" i="18"/>
  <c r="I48" i="18" s="1"/>
  <c r="H44" i="18"/>
  <c r="I44" i="18" s="1"/>
  <c r="H40" i="18"/>
  <c r="I40" i="18" s="1"/>
  <c r="H36" i="18"/>
  <c r="I36" i="18" s="1"/>
  <c r="H32" i="18"/>
  <c r="I32" i="18" s="1"/>
  <c r="H28" i="18"/>
  <c r="I28" i="18" s="1"/>
  <c r="H24" i="18"/>
  <c r="I24" i="18" s="1"/>
  <c r="H20" i="18"/>
  <c r="I20" i="18" s="1"/>
  <c r="H16" i="18"/>
  <c r="I16" i="18" s="1"/>
  <c r="H55" i="18"/>
  <c r="I55" i="18" s="1"/>
  <c r="H46" i="18"/>
  <c r="I46" i="18" s="1"/>
  <c r="H42" i="18"/>
  <c r="I42" i="18" s="1"/>
  <c r="H38" i="18"/>
  <c r="I38" i="18" s="1"/>
  <c r="H34" i="18"/>
  <c r="I34" i="18" s="1"/>
  <c r="H30" i="18"/>
  <c r="I30" i="18" s="1"/>
  <c r="H26" i="18"/>
  <c r="I26" i="18" s="1"/>
  <c r="H22" i="18"/>
  <c r="I22" i="18" s="1"/>
  <c r="H18" i="18"/>
  <c r="I18" i="18" s="1"/>
  <c r="H14" i="18"/>
  <c r="I14" i="18" l="1"/>
  <c r="I150" i="18" s="1"/>
  <c r="H150" i="18"/>
  <c r="F150" i="16" l="1"/>
  <c r="F151" i="16"/>
  <c r="F152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65" i="16"/>
  <c r="F66" i="16"/>
  <c r="F67" i="16"/>
  <c r="F68" i="16"/>
  <c r="F69" i="16"/>
  <c r="F70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2" i="16"/>
  <c r="F15" i="16"/>
  <c r="F16" i="16"/>
  <c r="F17" i="16"/>
  <c r="F18" i="16"/>
  <c r="F19" i="16"/>
  <c r="F20" i="16"/>
  <c r="F21" i="16"/>
  <c r="F22" i="16"/>
  <c r="F14" i="16"/>
  <c r="G14" i="16" s="1"/>
  <c r="G15" i="16"/>
  <c r="F153" i="16" l="1"/>
  <c r="E153" i="16"/>
  <c r="F14" i="12" l="1"/>
  <c r="F146" i="14" l="1"/>
  <c r="F56" i="14" l="1"/>
  <c r="F24" i="14" l="1"/>
  <c r="C153" i="16" l="1"/>
  <c r="G152" i="16"/>
  <c r="G151" i="16"/>
  <c r="G150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3" i="16" l="1"/>
  <c r="H9" i="16" l="1"/>
  <c r="H10" i="16" s="1"/>
  <c r="H152" i="16" s="1"/>
  <c r="H97" i="16" l="1"/>
  <c r="I97" i="16" s="1"/>
  <c r="H15" i="16"/>
  <c r="H26" i="16"/>
  <c r="H14" i="16"/>
  <c r="H20" i="16"/>
  <c r="I20" i="16" s="1"/>
  <c r="H17" i="16"/>
  <c r="I17" i="16" s="1"/>
  <c r="H34" i="16"/>
  <c r="I34" i="16" s="1"/>
  <c r="H29" i="16"/>
  <c r="I29" i="16" s="1"/>
  <c r="H45" i="16"/>
  <c r="I45" i="16" s="1"/>
  <c r="H61" i="16"/>
  <c r="I61" i="16" s="1"/>
  <c r="H30" i="16"/>
  <c r="I30" i="16" s="1"/>
  <c r="H62" i="16"/>
  <c r="I62" i="16" s="1"/>
  <c r="H98" i="16"/>
  <c r="I98" i="16" s="1"/>
  <c r="H28" i="16"/>
  <c r="I28" i="16" s="1"/>
  <c r="H40" i="16"/>
  <c r="I40" i="16" s="1"/>
  <c r="H21" i="16"/>
  <c r="I21" i="16" s="1"/>
  <c r="H37" i="16"/>
  <c r="I37" i="16" s="1"/>
  <c r="H53" i="16"/>
  <c r="I53" i="16" s="1"/>
  <c r="H16" i="16"/>
  <c r="I16" i="16" s="1"/>
  <c r="H52" i="16"/>
  <c r="I52" i="16" s="1"/>
  <c r="H82" i="16"/>
  <c r="I82" i="16" s="1"/>
  <c r="H130" i="16"/>
  <c r="I130" i="16" s="1"/>
  <c r="H25" i="16"/>
  <c r="I25" i="16" s="1"/>
  <c r="H33" i="16"/>
  <c r="I33" i="16" s="1"/>
  <c r="H41" i="16"/>
  <c r="I41" i="16" s="1"/>
  <c r="H49" i="16"/>
  <c r="I49" i="16" s="1"/>
  <c r="H57" i="16"/>
  <c r="I57" i="16" s="1"/>
  <c r="H65" i="16"/>
  <c r="I65" i="16" s="1"/>
  <c r="H22" i="16"/>
  <c r="I22" i="16" s="1"/>
  <c r="H42" i="16"/>
  <c r="I42" i="16" s="1"/>
  <c r="H67" i="16"/>
  <c r="I67" i="16" s="1"/>
  <c r="H74" i="16"/>
  <c r="I74" i="16" s="1"/>
  <c r="H90" i="16"/>
  <c r="I90" i="16" s="1"/>
  <c r="H114" i="16"/>
  <c r="I114" i="16" s="1"/>
  <c r="H77" i="16"/>
  <c r="I77" i="16" s="1"/>
  <c r="H46" i="16"/>
  <c r="I46" i="16" s="1"/>
  <c r="H56" i="16"/>
  <c r="I56" i="16" s="1"/>
  <c r="H70" i="16"/>
  <c r="I70" i="16" s="1"/>
  <c r="H66" i="16"/>
  <c r="I66" i="16" s="1"/>
  <c r="H78" i="16"/>
  <c r="I78" i="16" s="1"/>
  <c r="H86" i="16"/>
  <c r="I86" i="16" s="1"/>
  <c r="H94" i="16"/>
  <c r="I94" i="16" s="1"/>
  <c r="H106" i="16"/>
  <c r="I106" i="16" s="1"/>
  <c r="H122" i="16"/>
  <c r="I122" i="16" s="1"/>
  <c r="H138" i="16"/>
  <c r="I138" i="16" s="1"/>
  <c r="H85" i="16"/>
  <c r="I85" i="16" s="1"/>
  <c r="H93" i="16"/>
  <c r="I93" i="16" s="1"/>
  <c r="H102" i="16"/>
  <c r="I102" i="16" s="1"/>
  <c r="H110" i="16"/>
  <c r="I110" i="16" s="1"/>
  <c r="H118" i="16"/>
  <c r="I118" i="16" s="1"/>
  <c r="H126" i="16"/>
  <c r="I126" i="16" s="1"/>
  <c r="H134" i="16"/>
  <c r="I134" i="16" s="1"/>
  <c r="H73" i="16"/>
  <c r="I73" i="16" s="1"/>
  <c r="H81" i="16"/>
  <c r="I81" i="16" s="1"/>
  <c r="H89" i="16"/>
  <c r="I89" i="16" s="1"/>
  <c r="H151" i="16"/>
  <c r="I151" i="16" s="1"/>
  <c r="H146" i="16"/>
  <c r="I146" i="16" s="1"/>
  <c r="H142" i="16"/>
  <c r="I142" i="16" s="1"/>
  <c r="I152" i="16"/>
  <c r="H147" i="16"/>
  <c r="I147" i="16" s="1"/>
  <c r="H143" i="16"/>
  <c r="I143" i="16" s="1"/>
  <c r="H139" i="16"/>
  <c r="I139" i="16" s="1"/>
  <c r="H135" i="16"/>
  <c r="I135" i="16" s="1"/>
  <c r="H131" i="16"/>
  <c r="I131" i="16" s="1"/>
  <c r="H127" i="16"/>
  <c r="I127" i="16" s="1"/>
  <c r="H123" i="16"/>
  <c r="I123" i="16" s="1"/>
  <c r="H119" i="16"/>
  <c r="I119" i="16" s="1"/>
  <c r="H115" i="16"/>
  <c r="I115" i="16" s="1"/>
  <c r="H111" i="16"/>
  <c r="I111" i="16" s="1"/>
  <c r="H107" i="16"/>
  <c r="I107" i="16" s="1"/>
  <c r="H103" i="16"/>
  <c r="I103" i="16" s="1"/>
  <c r="H99" i="16"/>
  <c r="I99" i="16" s="1"/>
  <c r="H95" i="16"/>
  <c r="I95" i="16" s="1"/>
  <c r="H91" i="16"/>
  <c r="I91" i="16" s="1"/>
  <c r="H87" i="16"/>
  <c r="I87" i="16" s="1"/>
  <c r="H83" i="16"/>
  <c r="I83" i="16" s="1"/>
  <c r="H79" i="16"/>
  <c r="I79" i="16" s="1"/>
  <c r="H75" i="16"/>
  <c r="I75" i="16" s="1"/>
  <c r="H69" i="16"/>
  <c r="I69" i="16" s="1"/>
  <c r="H136" i="16"/>
  <c r="I136" i="16" s="1"/>
  <c r="H132" i="16"/>
  <c r="I132" i="16" s="1"/>
  <c r="H128" i="16"/>
  <c r="I128" i="16" s="1"/>
  <c r="H124" i="16"/>
  <c r="I124" i="16" s="1"/>
  <c r="H120" i="16"/>
  <c r="I120" i="16" s="1"/>
  <c r="H116" i="16"/>
  <c r="I116" i="16" s="1"/>
  <c r="H112" i="16"/>
  <c r="I112" i="16" s="1"/>
  <c r="H108" i="16"/>
  <c r="I108" i="16" s="1"/>
  <c r="H104" i="16"/>
  <c r="I104" i="16" s="1"/>
  <c r="H100" i="16"/>
  <c r="I100" i="16" s="1"/>
  <c r="H96" i="16"/>
  <c r="I96" i="16" s="1"/>
  <c r="H92" i="16"/>
  <c r="I92" i="16" s="1"/>
  <c r="H88" i="16"/>
  <c r="I88" i="16" s="1"/>
  <c r="H84" i="16"/>
  <c r="I84" i="16" s="1"/>
  <c r="H80" i="16"/>
  <c r="I80" i="16" s="1"/>
  <c r="H76" i="16"/>
  <c r="I76" i="16" s="1"/>
  <c r="H71" i="16"/>
  <c r="I71" i="16" s="1"/>
  <c r="H64" i="16"/>
  <c r="I64" i="16" s="1"/>
  <c r="H60" i="16"/>
  <c r="I60" i="16" s="1"/>
  <c r="H68" i="16"/>
  <c r="I68" i="16" s="1"/>
  <c r="H58" i="16"/>
  <c r="I58" i="16" s="1"/>
  <c r="H54" i="16"/>
  <c r="I54" i="16" s="1"/>
  <c r="H48" i="16"/>
  <c r="I48" i="16" s="1"/>
  <c r="H44" i="16"/>
  <c r="I44" i="16" s="1"/>
  <c r="H38" i="16"/>
  <c r="I38" i="16" s="1"/>
  <c r="I26" i="16"/>
  <c r="H18" i="16"/>
  <c r="I18" i="16" s="1"/>
  <c r="I14" i="16"/>
  <c r="H63" i="16"/>
  <c r="I63" i="16" s="1"/>
  <c r="H59" i="16"/>
  <c r="I59" i="16" s="1"/>
  <c r="H55" i="16"/>
  <c r="I55" i="16" s="1"/>
  <c r="H50" i="16"/>
  <c r="I50" i="16" s="1"/>
  <c r="H47" i="16"/>
  <c r="I47" i="16" s="1"/>
  <c r="H43" i="16"/>
  <c r="I43" i="16" s="1"/>
  <c r="H39" i="16"/>
  <c r="I39" i="16" s="1"/>
  <c r="H35" i="16"/>
  <c r="I35" i="16" s="1"/>
  <c r="H31" i="16"/>
  <c r="I31" i="16" s="1"/>
  <c r="H27" i="16"/>
  <c r="I27" i="16" s="1"/>
  <c r="H23" i="16"/>
  <c r="I23" i="16" s="1"/>
  <c r="H19" i="16"/>
  <c r="I19" i="16" s="1"/>
  <c r="I15" i="16"/>
  <c r="H36" i="16"/>
  <c r="I36" i="16" s="1"/>
  <c r="H32" i="16"/>
  <c r="I32" i="16" s="1"/>
  <c r="H24" i="16"/>
  <c r="I24" i="16" s="1"/>
  <c r="H148" i="16"/>
  <c r="I148" i="16" s="1"/>
  <c r="H144" i="16"/>
  <c r="I144" i="16" s="1"/>
  <c r="H140" i="16"/>
  <c r="I140" i="16" s="1"/>
  <c r="H150" i="16"/>
  <c r="I150" i="16" s="1"/>
  <c r="H145" i="16"/>
  <c r="I145" i="16" s="1"/>
  <c r="H141" i="16"/>
  <c r="I141" i="16" s="1"/>
  <c r="H137" i="16"/>
  <c r="I137" i="16" s="1"/>
  <c r="H133" i="16"/>
  <c r="I133" i="16" s="1"/>
  <c r="H129" i="16"/>
  <c r="I129" i="16" s="1"/>
  <c r="H125" i="16"/>
  <c r="I125" i="16" s="1"/>
  <c r="H121" i="16"/>
  <c r="I121" i="16" s="1"/>
  <c r="H117" i="16"/>
  <c r="I117" i="16" s="1"/>
  <c r="H113" i="16"/>
  <c r="I113" i="16" s="1"/>
  <c r="H109" i="16"/>
  <c r="I109" i="16" s="1"/>
  <c r="H105" i="16"/>
  <c r="I105" i="16" s="1"/>
  <c r="H101" i="16"/>
  <c r="I101" i="16" s="1"/>
  <c r="H153" i="16" l="1"/>
  <c r="I153" i="16"/>
  <c r="F14" i="14" l="1"/>
  <c r="E150" i="14" l="1"/>
  <c r="D150" i="14" l="1"/>
  <c r="C150" i="14"/>
  <c r="F149" i="14"/>
  <c r="F148" i="14"/>
  <c r="F147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5" i="14"/>
  <c r="F54" i="14"/>
  <c r="F53" i="14"/>
  <c r="F52" i="14"/>
  <c r="F51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3" i="14"/>
  <c r="F22" i="14"/>
  <c r="F21" i="14"/>
  <c r="F20" i="14"/>
  <c r="F19" i="14"/>
  <c r="F18" i="14"/>
  <c r="F17" i="14"/>
  <c r="F16" i="14"/>
  <c r="F15" i="14"/>
  <c r="F150" i="14" s="1"/>
  <c r="G9" i="14" l="1"/>
  <c r="G10" i="14" s="1"/>
  <c r="G14" i="14" s="1"/>
  <c r="G149" i="14" l="1"/>
  <c r="H149" i="14" s="1"/>
  <c r="G148" i="14"/>
  <c r="H148" i="14" s="1"/>
  <c r="G146" i="14"/>
  <c r="H146" i="14" s="1"/>
  <c r="G144" i="14"/>
  <c r="H144" i="14" s="1"/>
  <c r="G142" i="14"/>
  <c r="H142" i="14" s="1"/>
  <c r="G140" i="14"/>
  <c r="H140" i="14" s="1"/>
  <c r="G138" i="14"/>
  <c r="H138" i="14" s="1"/>
  <c r="G136" i="14"/>
  <c r="H136" i="14" s="1"/>
  <c r="G134" i="14"/>
  <c r="H134" i="14" s="1"/>
  <c r="G132" i="14"/>
  <c r="H132" i="14" s="1"/>
  <c r="G130" i="14"/>
  <c r="H130" i="14" s="1"/>
  <c r="G128" i="14"/>
  <c r="H128" i="14" s="1"/>
  <c r="G126" i="14"/>
  <c r="H126" i="14" s="1"/>
  <c r="G124" i="14"/>
  <c r="H124" i="14" s="1"/>
  <c r="G122" i="14"/>
  <c r="H122" i="14" s="1"/>
  <c r="G120" i="14"/>
  <c r="H120" i="14" s="1"/>
  <c r="G118" i="14"/>
  <c r="H118" i="14" s="1"/>
  <c r="G116" i="14"/>
  <c r="H116" i="14" s="1"/>
  <c r="G114" i="14"/>
  <c r="H114" i="14" s="1"/>
  <c r="G112" i="14"/>
  <c r="H112" i="14" s="1"/>
  <c r="G110" i="14"/>
  <c r="H110" i="14" s="1"/>
  <c r="G108" i="14"/>
  <c r="H108" i="14" s="1"/>
  <c r="G105" i="14"/>
  <c r="H105" i="14" s="1"/>
  <c r="G104" i="14"/>
  <c r="H104" i="14" s="1"/>
  <c r="G102" i="14"/>
  <c r="H102" i="14" s="1"/>
  <c r="G100" i="14"/>
  <c r="H100" i="14" s="1"/>
  <c r="G98" i="14"/>
  <c r="H98" i="14" s="1"/>
  <c r="G147" i="14"/>
  <c r="H147" i="14" s="1"/>
  <c r="G141" i="14"/>
  <c r="H141" i="14" s="1"/>
  <c r="G137" i="14"/>
  <c r="H137" i="14" s="1"/>
  <c r="G133" i="14"/>
  <c r="H133" i="14" s="1"/>
  <c r="G131" i="14"/>
  <c r="H131" i="14" s="1"/>
  <c r="G123" i="14"/>
  <c r="H123" i="14" s="1"/>
  <c r="G113" i="14"/>
  <c r="H113" i="14" s="1"/>
  <c r="G111" i="14"/>
  <c r="H111" i="14" s="1"/>
  <c r="G109" i="14"/>
  <c r="H109" i="14" s="1"/>
  <c r="G107" i="14"/>
  <c r="H107" i="14" s="1"/>
  <c r="G101" i="14"/>
  <c r="H101" i="14" s="1"/>
  <c r="G97" i="14"/>
  <c r="H97" i="14" s="1"/>
  <c r="G95" i="14"/>
  <c r="H95" i="14" s="1"/>
  <c r="G145" i="14"/>
  <c r="H145" i="14" s="1"/>
  <c r="G143" i="14"/>
  <c r="H143" i="14" s="1"/>
  <c r="G139" i="14"/>
  <c r="H139" i="14" s="1"/>
  <c r="G135" i="14"/>
  <c r="H135" i="14" s="1"/>
  <c r="G129" i="14"/>
  <c r="H129" i="14" s="1"/>
  <c r="G127" i="14"/>
  <c r="H127" i="14" s="1"/>
  <c r="G125" i="14"/>
  <c r="H125" i="14" s="1"/>
  <c r="G121" i="14"/>
  <c r="H121" i="14" s="1"/>
  <c r="G119" i="14"/>
  <c r="H119" i="14" s="1"/>
  <c r="G117" i="14"/>
  <c r="H117" i="14" s="1"/>
  <c r="G115" i="14"/>
  <c r="H115" i="14" s="1"/>
  <c r="G106" i="14"/>
  <c r="H106" i="14" s="1"/>
  <c r="G103" i="14"/>
  <c r="H103" i="14" s="1"/>
  <c r="G99" i="14"/>
  <c r="H99" i="14" s="1"/>
  <c r="G96" i="14"/>
  <c r="H96" i="14" s="1"/>
  <c r="G94" i="14"/>
  <c r="H94" i="14" s="1"/>
  <c r="G92" i="14"/>
  <c r="H92" i="14" s="1"/>
  <c r="G90" i="14"/>
  <c r="H90" i="14" s="1"/>
  <c r="G88" i="14"/>
  <c r="H88" i="14" s="1"/>
  <c r="G86" i="14"/>
  <c r="H86" i="14" s="1"/>
  <c r="G84" i="14"/>
  <c r="H84" i="14" s="1"/>
  <c r="G82" i="14"/>
  <c r="H82" i="14" s="1"/>
  <c r="G80" i="14"/>
  <c r="H80" i="14" s="1"/>
  <c r="G78" i="14"/>
  <c r="H78" i="14" s="1"/>
  <c r="G75" i="14"/>
  <c r="H75" i="14" s="1"/>
  <c r="G73" i="14"/>
  <c r="H73" i="14" s="1"/>
  <c r="G71" i="14"/>
  <c r="H71" i="14" s="1"/>
  <c r="G69" i="14"/>
  <c r="H69" i="14" s="1"/>
  <c r="G67" i="14"/>
  <c r="H67" i="14" s="1"/>
  <c r="G66" i="14"/>
  <c r="H66" i="14" s="1"/>
  <c r="G64" i="14"/>
  <c r="H64" i="14" s="1"/>
  <c r="G62" i="14"/>
  <c r="H62" i="14" s="1"/>
  <c r="G60" i="14"/>
  <c r="H60" i="14" s="1"/>
  <c r="G58" i="14"/>
  <c r="H58" i="14" s="1"/>
  <c r="G56" i="14"/>
  <c r="H56" i="14" s="1"/>
  <c r="G54" i="14"/>
  <c r="H54" i="14" s="1"/>
  <c r="G52" i="14"/>
  <c r="H52" i="14" s="1"/>
  <c r="G50" i="14"/>
  <c r="H50" i="14" s="1"/>
  <c r="G48" i="14"/>
  <c r="H48" i="14" s="1"/>
  <c r="G46" i="14"/>
  <c r="H46" i="14" s="1"/>
  <c r="G44" i="14"/>
  <c r="H44" i="14" s="1"/>
  <c r="G42" i="14"/>
  <c r="H42" i="14" s="1"/>
  <c r="G40" i="14"/>
  <c r="H40" i="14" s="1"/>
  <c r="G38" i="14"/>
  <c r="H38" i="14" s="1"/>
  <c r="G36" i="14"/>
  <c r="H36" i="14" s="1"/>
  <c r="G34" i="14"/>
  <c r="H34" i="14" s="1"/>
  <c r="G32" i="14"/>
  <c r="H32" i="14" s="1"/>
  <c r="G30" i="14"/>
  <c r="H30" i="14" s="1"/>
  <c r="G28" i="14"/>
  <c r="H28" i="14" s="1"/>
  <c r="G26" i="14"/>
  <c r="H26" i="14" s="1"/>
  <c r="G24" i="14"/>
  <c r="H24" i="14" s="1"/>
  <c r="G22" i="14"/>
  <c r="H22" i="14" s="1"/>
  <c r="G20" i="14"/>
  <c r="H20" i="14" s="1"/>
  <c r="G18" i="14"/>
  <c r="H18" i="14" s="1"/>
  <c r="G15" i="14"/>
  <c r="H15" i="14" s="1"/>
  <c r="G93" i="14"/>
  <c r="H93" i="14" s="1"/>
  <c r="G91" i="14"/>
  <c r="H91" i="14" s="1"/>
  <c r="G89" i="14"/>
  <c r="H89" i="14" s="1"/>
  <c r="G77" i="14"/>
  <c r="H77" i="14" s="1"/>
  <c r="G59" i="14"/>
  <c r="H59" i="14" s="1"/>
  <c r="G57" i="14"/>
  <c r="H57" i="14" s="1"/>
  <c r="G49" i="14"/>
  <c r="H49" i="14" s="1"/>
  <c r="G47" i="14"/>
  <c r="H47" i="14" s="1"/>
  <c r="G45" i="14"/>
  <c r="H45" i="14" s="1"/>
  <c r="G43" i="14"/>
  <c r="H43" i="14" s="1"/>
  <c r="G39" i="14"/>
  <c r="H39" i="14" s="1"/>
  <c r="G37" i="14"/>
  <c r="H37" i="14" s="1"/>
  <c r="G35" i="14"/>
  <c r="H35" i="14" s="1"/>
  <c r="G31" i="14"/>
  <c r="H31" i="14" s="1"/>
  <c r="G25" i="14"/>
  <c r="H25" i="14" s="1"/>
  <c r="G87" i="14"/>
  <c r="H87" i="14" s="1"/>
  <c r="G85" i="14"/>
  <c r="H85" i="14" s="1"/>
  <c r="G83" i="14"/>
  <c r="H83" i="14" s="1"/>
  <c r="G81" i="14"/>
  <c r="H81" i="14" s="1"/>
  <c r="G79" i="14"/>
  <c r="H79" i="14" s="1"/>
  <c r="G76" i="14"/>
  <c r="H76" i="14" s="1"/>
  <c r="G74" i="14"/>
  <c r="H74" i="14" s="1"/>
  <c r="G72" i="14"/>
  <c r="H72" i="14" s="1"/>
  <c r="G70" i="14"/>
  <c r="H70" i="14" s="1"/>
  <c r="G68" i="14"/>
  <c r="H68" i="14" s="1"/>
  <c r="G65" i="14"/>
  <c r="H65" i="14" s="1"/>
  <c r="G63" i="14"/>
  <c r="H63" i="14" s="1"/>
  <c r="G61" i="14"/>
  <c r="H61" i="14" s="1"/>
  <c r="G55" i="14"/>
  <c r="H55" i="14" s="1"/>
  <c r="G53" i="14"/>
  <c r="H53" i="14" s="1"/>
  <c r="G51" i="14"/>
  <c r="H51" i="14" s="1"/>
  <c r="G41" i="14"/>
  <c r="H41" i="14" s="1"/>
  <c r="G29" i="14"/>
  <c r="H29" i="14" s="1"/>
  <c r="G27" i="14"/>
  <c r="H27" i="14" s="1"/>
  <c r="G21" i="14"/>
  <c r="H21" i="14" s="1"/>
  <c r="G19" i="14"/>
  <c r="H19" i="14" s="1"/>
  <c r="G17" i="14"/>
  <c r="H17" i="14" s="1"/>
  <c r="G16" i="14"/>
  <c r="H16" i="14" s="1"/>
  <c r="G33" i="14"/>
  <c r="H33" i="14" s="1"/>
  <c r="G23" i="14"/>
  <c r="H23" i="14" s="1"/>
  <c r="G150" i="14" l="1"/>
  <c r="H14" i="14"/>
  <c r="H150" i="14" l="1"/>
  <c r="F149" i="12" l="1"/>
  <c r="D150" i="12"/>
  <c r="E150" i="12"/>
  <c r="F143" i="12" l="1"/>
  <c r="F144" i="12"/>
  <c r="F145" i="12"/>
  <c r="F146" i="12"/>
  <c r="F147" i="12"/>
  <c r="F148" i="12"/>
  <c r="F132" i="12"/>
  <c r="F133" i="12"/>
  <c r="F134" i="12"/>
  <c r="F135" i="12"/>
  <c r="F136" i="12"/>
  <c r="F137" i="12"/>
  <c r="F138" i="12"/>
  <c r="F139" i="12"/>
  <c r="F140" i="12"/>
  <c r="F141" i="12"/>
  <c r="F142" i="12"/>
  <c r="F131" i="12"/>
  <c r="F15" i="12"/>
  <c r="C150" i="12" l="1"/>
  <c r="F77" i="12" l="1"/>
  <c r="F130" i="12" l="1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0" i="12" l="1"/>
  <c r="G9" i="12" s="1"/>
  <c r="G10" i="12" s="1"/>
  <c r="G14" i="12" s="1"/>
  <c r="G31" i="12" l="1"/>
  <c r="H31" i="12" s="1"/>
  <c r="G56" i="12"/>
  <c r="G111" i="12"/>
  <c r="H111" i="12" s="1"/>
  <c r="G122" i="12"/>
  <c r="G19" i="12"/>
  <c r="G57" i="12"/>
  <c r="G112" i="12"/>
  <c r="H112" i="12" s="1"/>
  <c r="G123" i="12"/>
  <c r="H14" i="12"/>
  <c r="G34" i="12"/>
  <c r="G89" i="12"/>
  <c r="H89" i="12" s="1"/>
  <c r="G73" i="12"/>
  <c r="G101" i="12"/>
  <c r="H101" i="12" s="1"/>
  <c r="G128" i="12"/>
  <c r="G149" i="12"/>
  <c r="H149" i="12" s="1"/>
  <c r="G29" i="12"/>
  <c r="G43" i="12"/>
  <c r="H43" i="12" s="1"/>
  <c r="G64" i="12"/>
  <c r="G90" i="12"/>
  <c r="G74" i="12"/>
  <c r="G102" i="12"/>
  <c r="H102" i="12" s="1"/>
  <c r="G133" i="12"/>
  <c r="H133" i="12" s="1"/>
  <c r="G125" i="12"/>
  <c r="H125" i="12" s="1"/>
  <c r="G117" i="12"/>
  <c r="G146" i="12"/>
  <c r="H146" i="12" s="1"/>
  <c r="G138" i="12"/>
  <c r="H138" i="12" s="1"/>
  <c r="G18" i="12"/>
  <c r="H18" i="12" s="1"/>
  <c r="G83" i="12"/>
  <c r="G95" i="12"/>
  <c r="H95" i="12" s="1"/>
  <c r="G143" i="12"/>
  <c r="H143" i="12" s="1"/>
  <c r="G37" i="12"/>
  <c r="H37" i="12" s="1"/>
  <c r="G84" i="12"/>
  <c r="G96" i="12"/>
  <c r="H96" i="12" s="1"/>
  <c r="G144" i="12"/>
  <c r="H144" i="12" s="1"/>
  <c r="G16" i="12"/>
  <c r="H16" i="12" s="1"/>
  <c r="G54" i="12"/>
  <c r="G81" i="12"/>
  <c r="H81" i="12" s="1"/>
  <c r="G109" i="12"/>
  <c r="G93" i="12"/>
  <c r="H93" i="12" s="1"/>
  <c r="G120" i="12"/>
  <c r="G141" i="12"/>
  <c r="H141" i="12" s="1"/>
  <c r="G17" i="12"/>
  <c r="G35" i="12"/>
  <c r="H35" i="12" s="1"/>
  <c r="G55" i="12"/>
  <c r="G82" i="12"/>
  <c r="H82" i="12" s="1"/>
  <c r="G110" i="12"/>
  <c r="G94" i="12"/>
  <c r="H94" i="12" s="1"/>
  <c r="G129" i="12"/>
  <c r="G121" i="12"/>
  <c r="H121" i="12" s="1"/>
  <c r="G113" i="12"/>
  <c r="G142" i="12"/>
  <c r="H142" i="12" s="1"/>
  <c r="G36" i="12"/>
  <c r="G23" i="12"/>
  <c r="H23" i="12" s="1"/>
  <c r="G62" i="12"/>
  <c r="G42" i="12"/>
  <c r="H42" i="12" s="1"/>
  <c r="G24" i="12"/>
  <c r="G136" i="12"/>
  <c r="H136" i="12" s="1"/>
  <c r="G115" i="12"/>
  <c r="G131" i="12"/>
  <c r="H131" i="12" s="1"/>
  <c r="G104" i="12"/>
  <c r="G76" i="12"/>
  <c r="H76" i="12" s="1"/>
  <c r="G49" i="12"/>
  <c r="G66" i="12"/>
  <c r="H66" i="12" s="1"/>
  <c r="G45" i="12"/>
  <c r="G135" i="12"/>
  <c r="H135" i="12" s="1"/>
  <c r="G114" i="12"/>
  <c r="G130" i="12"/>
  <c r="H130" i="12" s="1"/>
  <c r="G103" i="12"/>
  <c r="G75" i="12"/>
  <c r="H75" i="12" s="1"/>
  <c r="G63" i="12"/>
  <c r="G65" i="12"/>
  <c r="H65" i="12" s="1"/>
  <c r="G44" i="12"/>
  <c r="G26" i="12"/>
  <c r="H26" i="12" s="1"/>
  <c r="G134" i="12"/>
  <c r="H134" i="12" s="1"/>
  <c r="G98" i="12"/>
  <c r="H98" i="12" s="1"/>
  <c r="G106" i="12"/>
  <c r="G70" i="12"/>
  <c r="H70" i="12" s="1"/>
  <c r="G78" i="12"/>
  <c r="G86" i="12"/>
  <c r="H86" i="12" s="1"/>
  <c r="G51" i="12"/>
  <c r="H51" i="12" s="1"/>
  <c r="G59" i="12"/>
  <c r="H59" i="12" s="1"/>
  <c r="G68" i="12"/>
  <c r="H68" i="12" s="1"/>
  <c r="G39" i="12"/>
  <c r="H39" i="12" s="1"/>
  <c r="G47" i="12"/>
  <c r="H47" i="12" s="1"/>
  <c r="G21" i="12"/>
  <c r="H21" i="12" s="1"/>
  <c r="G137" i="12"/>
  <c r="H137" i="12" s="1"/>
  <c r="G145" i="12"/>
  <c r="H145" i="12" s="1"/>
  <c r="G116" i="12"/>
  <c r="H116" i="12" s="1"/>
  <c r="G124" i="12"/>
  <c r="H124" i="12" s="1"/>
  <c r="G132" i="12"/>
  <c r="H132" i="12" s="1"/>
  <c r="G97" i="12"/>
  <c r="H97" i="12" s="1"/>
  <c r="G105" i="12"/>
  <c r="H105" i="12" s="1"/>
  <c r="G69" i="12"/>
  <c r="H69" i="12" s="1"/>
  <c r="G77" i="12"/>
  <c r="G85" i="12"/>
  <c r="H85" i="12" s="1"/>
  <c r="G50" i="12"/>
  <c r="H50" i="12" s="1"/>
  <c r="G58" i="12"/>
  <c r="H58" i="12" s="1"/>
  <c r="G67" i="12"/>
  <c r="H67" i="12" s="1"/>
  <c r="G38" i="12"/>
  <c r="H38" i="12" s="1"/>
  <c r="G46" i="12"/>
  <c r="H46" i="12" s="1"/>
  <c r="G20" i="12"/>
  <c r="H20" i="12" s="1"/>
  <c r="G28" i="12"/>
  <c r="H28" i="12" s="1"/>
  <c r="G27" i="12"/>
  <c r="H27" i="12" s="1"/>
  <c r="G140" i="12"/>
  <c r="H140" i="12" s="1"/>
  <c r="G148" i="12"/>
  <c r="H148" i="12" s="1"/>
  <c r="G119" i="12"/>
  <c r="H119" i="12" s="1"/>
  <c r="G127" i="12"/>
  <c r="G92" i="12"/>
  <c r="G100" i="12"/>
  <c r="H100" i="12" s="1"/>
  <c r="G108" i="12"/>
  <c r="H108" i="12" s="1"/>
  <c r="G72" i="12"/>
  <c r="H72" i="12" s="1"/>
  <c r="G80" i="12"/>
  <c r="H80" i="12" s="1"/>
  <c r="G88" i="12"/>
  <c r="H88" i="12" s="1"/>
  <c r="G53" i="12"/>
  <c r="H53" i="12" s="1"/>
  <c r="G61" i="12"/>
  <c r="H61" i="12" s="1"/>
  <c r="G33" i="12"/>
  <c r="H33" i="12" s="1"/>
  <c r="G41" i="12"/>
  <c r="H41" i="12" s="1"/>
  <c r="G15" i="12"/>
  <c r="H15" i="12" s="1"/>
  <c r="G25" i="12"/>
  <c r="H25" i="12" s="1"/>
  <c r="G139" i="12"/>
  <c r="H139" i="12" s="1"/>
  <c r="G147" i="12"/>
  <c r="H147" i="12" s="1"/>
  <c r="G118" i="12"/>
  <c r="H118" i="12" s="1"/>
  <c r="G126" i="12"/>
  <c r="H126" i="12" s="1"/>
  <c r="G91" i="12"/>
  <c r="H91" i="12" s="1"/>
  <c r="G99" i="12"/>
  <c r="H99" i="12" s="1"/>
  <c r="G107" i="12"/>
  <c r="H107" i="12" s="1"/>
  <c r="G71" i="12"/>
  <c r="H71" i="12" s="1"/>
  <c r="G79" i="12"/>
  <c r="G87" i="12"/>
  <c r="H87" i="12" s="1"/>
  <c r="G52" i="12"/>
  <c r="H52" i="12" s="1"/>
  <c r="G60" i="12"/>
  <c r="H60" i="12" s="1"/>
  <c r="G32" i="12"/>
  <c r="H32" i="12" s="1"/>
  <c r="G40" i="12"/>
  <c r="H40" i="12" s="1"/>
  <c r="G48" i="12"/>
  <c r="H48" i="12" s="1"/>
  <c r="G22" i="12"/>
  <c r="H22" i="12" s="1"/>
  <c r="G30" i="12"/>
  <c r="H30" i="12" s="1"/>
  <c r="H74" i="12"/>
  <c r="H73" i="12"/>
  <c r="H64" i="12"/>
  <c r="H63" i="12"/>
  <c r="H62" i="12"/>
  <c r="H57" i="12"/>
  <c r="H56" i="12"/>
  <c r="H55" i="12"/>
  <c r="H54" i="12"/>
  <c r="H49" i="12"/>
  <c r="H45" i="12"/>
  <c r="H44" i="12"/>
  <c r="H36" i="12"/>
  <c r="H34" i="12"/>
  <c r="H29" i="12"/>
  <c r="H24" i="12"/>
  <c r="H19" i="12"/>
  <c r="H17" i="12"/>
  <c r="H129" i="12"/>
  <c r="H128" i="12"/>
  <c r="H127" i="12"/>
  <c r="H123" i="12"/>
  <c r="H122" i="12"/>
  <c r="H120" i="12"/>
  <c r="H117" i="12"/>
  <c r="H115" i="12"/>
  <c r="H114" i="12"/>
  <c r="H113" i="12"/>
  <c r="H110" i="12"/>
  <c r="H109" i="12"/>
  <c r="H106" i="12"/>
  <c r="H104" i="12"/>
  <c r="H103" i="12"/>
  <c r="H92" i="12"/>
  <c r="H90" i="12"/>
  <c r="H84" i="12"/>
  <c r="H83" i="12"/>
  <c r="H79" i="12"/>
  <c r="H78" i="12"/>
  <c r="H77" i="12"/>
  <c r="G150" i="12" l="1"/>
  <c r="H150" i="12"/>
</calcChain>
</file>

<file path=xl/comments1.xml><?xml version="1.0" encoding="utf-8"?>
<comments xmlns="http://schemas.openxmlformats.org/spreadsheetml/2006/main">
  <authors>
    <author>Автор</author>
  </authors>
  <commentList>
    <comment ref="D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новый счетчик от 0 показ</t>
        </r>
      </text>
    </comment>
    <comment ref="D7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новый счетчик от 0 показ</t>
        </r>
      </text>
    </comment>
    <comment ref="E7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новый счетчик от 0 показ</t>
        </r>
      </text>
    </comment>
    <comment ref="B110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новый счетчик от 0 пок</t>
        </r>
      </text>
    </comment>
    <comment ref="E1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новый счетчик от 0 пок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ошибочно были заполнены в марте, фактические 5524
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ошибочно были заполнены в марте, фактические 5524
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перепутаны показания счетчиков в январе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перепутаны показания счетчиков в январе
</t>
        </r>
      </text>
    </comment>
    <comment ref="E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январе 2016 были поставлены ошибочные показания, теперь будет до превышения</t>
        </r>
      </text>
    </comment>
    <comment ref="B110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ошибочно завышены в январе 2016, будет так пока не превысит</t>
        </r>
      </text>
    </comment>
    <comment ref="D1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исправили нач показания на 1434кВт=1,23354Гкалошибочные показания по неиспр счетчику
</t>
        </r>
      </text>
    </comment>
    <comment ref="E1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пока не превысит
</t>
        </r>
      </text>
    </comment>
  </commentList>
</comments>
</file>

<file path=xl/sharedStrings.xml><?xml version="1.0" encoding="utf-8"?>
<sst xmlns="http://schemas.openxmlformats.org/spreadsheetml/2006/main" count="211" uniqueCount="50">
  <si>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</si>
  <si>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</si>
  <si>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</si>
  <si>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</si>
  <si>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</si>
  <si>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</si>
  <si>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</si>
  <si>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</si>
  <si>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</si>
  <si>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</si>
  <si>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</si>
  <si>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</si>
  <si>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</si>
  <si>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</si>
  <si>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Справочно: 1 кВт = 0,00086Гкал</t>
  </si>
  <si>
    <t>Разница, Гкал</t>
  </si>
  <si>
    <t>Всего, Гкал</t>
  </si>
  <si>
    <t>Показания кВт на 27.12.15</t>
  </si>
  <si>
    <t>Исп.  Съедина К.И.</t>
  </si>
  <si>
    <t>ВКТ-7 сет.№ 073. Зав.№00252873</t>
  </si>
  <si>
    <t>Квартиры+МОП</t>
  </si>
  <si>
    <t>Показания кВт на 01.12.15</t>
  </si>
  <si>
    <t>Разница, Гкал                   с 01.12.15 по 27.12.15 гг.</t>
  </si>
  <si>
    <t xml:space="preserve"> Расчет показателей отопления в жилом доме по адресу: г. Белгород, ул. Кирпичная д. 65б                                   </t>
  </si>
  <si>
    <t>за период с  01.12.15 по  27.12.15 гг.</t>
  </si>
  <si>
    <t>за период с  27.12.15 по  26.01.16 гг.</t>
  </si>
  <si>
    <t>Разница, Гкал                   с 27.12.15 по 26.01.16 гг.</t>
  </si>
  <si>
    <t>Показания кВт на 26.01.16</t>
  </si>
  <si>
    <t>по норме</t>
  </si>
  <si>
    <t>Показания кВт на 25.02.16</t>
  </si>
  <si>
    <t>Разница, Гкал                   с 27.01.16 по 25.02.16 гг.</t>
  </si>
  <si>
    <t>за период с  26.01.16 по  25.02.16 гг.</t>
  </si>
  <si>
    <t>Разница, кВт</t>
  </si>
  <si>
    <t>Разница *0,00086, Гкал</t>
  </si>
  <si>
    <t>Показания кВт на 27.03.16</t>
  </si>
  <si>
    <t>за период с  25.02.16 по  27.03.16 гг.</t>
  </si>
  <si>
    <t>Разница, Гкал                   с 25.02.16 по 26.03.16 гг.</t>
  </si>
  <si>
    <t>Разница, Гкал                   с 27.03.16 по 11.04.16 гг.</t>
  </si>
  <si>
    <t>Показания кВт на 11.04.16</t>
  </si>
  <si>
    <t>за период с  27.03.16 по  11.04.16 гг.</t>
  </si>
  <si>
    <t>Разница, Гкал                   с 11.04.16 по  25.10.16 гг.</t>
  </si>
  <si>
    <t>Показания кВт на 25.10.16</t>
  </si>
  <si>
    <t>за период с  11.04.16 по  25.10.16 гг.</t>
  </si>
  <si>
    <t>Истомина А.В.</t>
  </si>
  <si>
    <t>Показания кВт на 28.11.16</t>
  </si>
  <si>
    <t>Разница, Гкал                   с 25.10.16 по  28.11.16 гг.</t>
  </si>
  <si>
    <t>за период с  25.10.16 по  28.11.16 гг.</t>
  </si>
  <si>
    <t>за период с  28.11.16 по  26.12.2016 гг.</t>
  </si>
  <si>
    <t>Разница, Гкал                   с 28.11.16 по  26.12.16 гг.</t>
  </si>
  <si>
    <t>Показания кВт на 26.12.16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</si>
</sst>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0"/>
    <numFmt numFmtId="167" formatCode="0.000000"/>
    <numFmt numFmtId="168" formatCode="0.0000"/>
  </numFmts>
  <fonts count="3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theme="5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i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3" borderId="0" applyNumberFormat="0" applyBorder="0" applyAlignment="0" applyProtection="0"/>
  </cellStyleXfs>
  <cellXfs count="301">
    <xf numFmtId="0" fontId="0" fillId="0" borderId="0" xfId="0"/>
    <xf numFmtId="165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0" borderId="0" xfId="0" applyFill="1"/>
    <xf numFmtId="164" fontId="1" fillId="0" borderId="0" xfId="0" applyNumberFormat="1" applyFont="1" applyFill="1" applyBorder="1"/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/>
    <xf numFmtId="164" fontId="0" fillId="2" borderId="1" xfId="0" applyNumberFormat="1" applyFont="1" applyFill="1" applyBorder="1"/>
    <xf numFmtId="3" fontId="12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3" fontId="1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4" fontId="14" fillId="0" borderId="0" xfId="0" applyNumberFormat="1" applyFont="1" applyFill="1" applyBorder="1"/>
    <xf numFmtId="1" fontId="18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/>
    <xf numFmtId="167" fontId="0" fillId="2" borderId="1" xfId="0" applyNumberFormat="1" applyFont="1" applyFill="1" applyBorder="1"/>
    <xf numFmtId="167" fontId="0" fillId="2" borderId="1" xfId="0" applyNumberFormat="1" applyFont="1" applyFill="1" applyBorder="1" applyAlignment="1">
      <alignment horizontal="right"/>
    </xf>
    <xf numFmtId="164" fontId="3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/>
    <xf numFmtId="0" fontId="1" fillId="2" borderId="0" xfId="0" applyFont="1" applyFill="1" applyBorder="1" applyAlignment="1">
      <alignment horizontal="right" vertical="center"/>
    </xf>
    <xf numFmtId="164" fontId="1" fillId="2" borderId="0" xfId="0" applyNumberFormat="1" applyFont="1" applyFill="1" applyBorder="1"/>
    <xf numFmtId="0" fontId="0" fillId="2" borderId="0" xfId="0" applyFont="1" applyFill="1" applyAlignment="1"/>
    <xf numFmtId="0" fontId="0" fillId="2" borderId="0" xfId="0" applyFont="1" applyFill="1"/>
    <xf numFmtId="1" fontId="0" fillId="2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7" fontId="14" fillId="0" borderId="0" xfId="0" applyNumberFormat="1" applyFont="1" applyFill="1" applyBorder="1"/>
    <xf numFmtId="1" fontId="14" fillId="0" borderId="0" xfId="0" applyNumberFormat="1" applyFont="1" applyFill="1" applyBorder="1"/>
    <xf numFmtId="0" fontId="12" fillId="0" borderId="1" xfId="0" applyFont="1" applyFill="1" applyBorder="1" applyAlignment="1">
      <alignment horizontal="center" vertical="center"/>
    </xf>
    <xf numFmtId="168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0" fontId="12" fillId="0" borderId="13" xfId="0" applyFont="1" applyFill="1" applyBorder="1" applyAlignment="1">
      <alignment horizontal="center" vertical="center"/>
    </xf>
    <xf numFmtId="0" fontId="14" fillId="0" borderId="0" xfId="0" applyNumberFormat="1" applyFont="1" applyFill="1" applyBorder="1"/>
    <xf numFmtId="3" fontId="12" fillId="0" borderId="11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Fill="1"/>
    <xf numFmtId="0" fontId="26" fillId="0" borderId="0" xfId="0" applyFont="1" applyFill="1" applyBorder="1"/>
    <xf numFmtId="4" fontId="26" fillId="0" borderId="0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/>
    <xf numFmtId="165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8" fontId="12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ont="1" applyFill="1" applyBorder="1"/>
    <xf numFmtId="168" fontId="0" fillId="0" borderId="3" xfId="0" applyNumberFormat="1" applyFont="1" applyFill="1" applyBorder="1"/>
    <xf numFmtId="168" fontId="12" fillId="0" borderId="3" xfId="0" applyNumberFormat="1" applyFont="1" applyFill="1" applyBorder="1"/>
    <xf numFmtId="168" fontId="12" fillId="0" borderId="5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0" fillId="2" borderId="1" xfId="0" applyNumberFormat="1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vertical="center"/>
    </xf>
    <xf numFmtId="167" fontId="0" fillId="2" borderId="0" xfId="0" applyNumberFormat="1" applyFont="1" applyFill="1"/>
    <xf numFmtId="1" fontId="0" fillId="2" borderId="0" xfId="0" applyNumberFormat="1" applyFont="1" applyFill="1"/>
    <xf numFmtId="168" fontId="0" fillId="2" borderId="0" xfId="0" applyNumberFormat="1" applyFont="1" applyFill="1"/>
    <xf numFmtId="3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/>
    <xf numFmtId="0" fontId="0" fillId="2" borderId="13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vertical="center"/>
    </xf>
    <xf numFmtId="167" fontId="0" fillId="2" borderId="13" xfId="0" applyNumberFormat="1" applyFont="1" applyFill="1" applyBorder="1" applyAlignment="1">
      <alignment horizontal="center" vertical="center"/>
    </xf>
    <xf numFmtId="167" fontId="0" fillId="2" borderId="13" xfId="0" applyNumberFormat="1" applyFont="1" applyFill="1" applyBorder="1" applyAlignment="1">
      <alignment horizontal="right" vertical="center"/>
    </xf>
    <xf numFmtId="3" fontId="0" fillId="2" borderId="14" xfId="0" applyNumberFormat="1" applyFont="1" applyFill="1" applyBorder="1" applyAlignment="1">
      <alignment horizontal="center"/>
    </xf>
    <xf numFmtId="1" fontId="0" fillId="2" borderId="0" xfId="0" applyNumberFormat="1" applyFont="1" applyFill="1" applyBorder="1"/>
    <xf numFmtId="4" fontId="0" fillId="2" borderId="0" xfId="0" applyNumberFormat="1" applyFont="1" applyFill="1" applyBorder="1"/>
    <xf numFmtId="167" fontId="0" fillId="2" borderId="0" xfId="0" applyNumberFormat="1" applyFont="1" applyFill="1" applyBorder="1"/>
    <xf numFmtId="3" fontId="0" fillId="2" borderId="11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0" fontId="0" fillId="2" borderId="1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19" fillId="2" borderId="0" xfId="0" applyNumberFormat="1" applyFont="1" applyFill="1"/>
    <xf numFmtId="4" fontId="19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/>
    <xf numFmtId="165" fontId="0" fillId="2" borderId="1" xfId="0" applyNumberFormat="1" applyFont="1" applyFill="1" applyBorder="1" applyAlignment="1">
      <alignment horizontal="center"/>
    </xf>
    <xf numFmtId="0" fontId="0" fillId="2" borderId="1" xfId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0" fillId="0" borderId="0" xfId="0" applyNumberFormat="1" applyFill="1"/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/>
    <xf numFmtId="167" fontId="0" fillId="0" borderId="1" xfId="0" applyNumberFormat="1" applyFont="1" applyFill="1" applyBorder="1"/>
    <xf numFmtId="167" fontId="0" fillId="0" borderId="0" xfId="0" applyNumberFormat="1" applyFont="1" applyFill="1"/>
    <xf numFmtId="1" fontId="0" fillId="0" borderId="0" xfId="0" applyNumberFormat="1" applyFont="1" applyFill="1"/>
    <xf numFmtId="168" fontId="0" fillId="0" borderId="0" xfId="0" applyNumberFormat="1" applyFont="1" applyFill="1"/>
    <xf numFmtId="2" fontId="0" fillId="0" borderId="0" xfId="0" applyNumberFormat="1" applyFont="1" applyFill="1"/>
    <xf numFmtId="3" fontId="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/>
    <xf numFmtId="167" fontId="0" fillId="0" borderId="0" xfId="0" applyNumberFormat="1" applyFont="1" applyFill="1" applyBorder="1"/>
    <xf numFmtId="2" fontId="0" fillId="0" borderId="0" xfId="0" applyNumberFormat="1" applyFill="1"/>
    <xf numFmtId="0" fontId="14" fillId="0" borderId="0" xfId="0" applyFont="1" applyFill="1"/>
    <xf numFmtId="0" fontId="0" fillId="0" borderId="1" xfId="1" applyFont="1" applyFill="1" applyBorder="1"/>
    <xf numFmtId="165" fontId="0" fillId="0" borderId="1" xfId="0" applyNumberFormat="1" applyFont="1" applyFill="1" applyBorder="1"/>
    <xf numFmtId="1" fontId="0" fillId="0" borderId="1" xfId="0" applyNumberFormat="1" applyFont="1" applyFill="1" applyBorder="1"/>
    <xf numFmtId="164" fontId="0" fillId="0" borderId="1" xfId="0" applyNumberFormat="1" applyFont="1" applyFill="1" applyBorder="1"/>
    <xf numFmtId="164" fontId="19" fillId="0" borderId="0" xfId="0" applyNumberFormat="1" applyFont="1" applyFill="1"/>
    <xf numFmtId="4" fontId="19" fillId="0" borderId="0" xfId="0" applyNumberFormat="1" applyFont="1" applyFill="1"/>
    <xf numFmtId="1" fontId="5" fillId="0" borderId="0" xfId="0" applyNumberFormat="1" applyFont="1" applyFill="1" applyAlignment="1"/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 vertical="center"/>
    </xf>
    <xf numFmtId="167" fontId="0" fillId="0" borderId="0" xfId="0" applyNumberFormat="1" applyFill="1"/>
    <xf numFmtId="1" fontId="0" fillId="0" borderId="0" xfId="0" applyNumberFormat="1" applyFill="1"/>
    <xf numFmtId="0" fontId="12" fillId="0" borderId="1" xfId="0" applyFont="1" applyFill="1" applyBorder="1"/>
    <xf numFmtId="166" fontId="12" fillId="0" borderId="1" xfId="0" applyNumberFormat="1" applyFont="1" applyFill="1" applyBorder="1"/>
    <xf numFmtId="167" fontId="12" fillId="0" borderId="1" xfId="0" applyNumberFormat="1" applyFont="1" applyFill="1" applyBorder="1"/>
    <xf numFmtId="168" fontId="0" fillId="0" borderId="0" xfId="0" applyNumberFormat="1" applyFill="1"/>
    <xf numFmtId="2" fontId="14" fillId="0" borderId="0" xfId="0" applyNumberFormat="1" applyFont="1" applyFill="1"/>
    <xf numFmtId="2" fontId="12" fillId="0" borderId="0" xfId="0" applyNumberFormat="1" applyFont="1" applyFill="1"/>
    <xf numFmtId="4" fontId="14" fillId="0" borderId="0" xfId="0" applyNumberFormat="1" applyFont="1" applyFill="1"/>
    <xf numFmtId="0" fontId="16" fillId="0" borderId="1" xfId="1" applyFill="1" applyBorder="1"/>
    <xf numFmtId="0" fontId="0" fillId="0" borderId="1" xfId="0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right"/>
    </xf>
    <xf numFmtId="167" fontId="12" fillId="0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167" fontId="12" fillId="0" borderId="13" xfId="0" applyNumberFormat="1" applyFont="1" applyFill="1" applyBorder="1" applyAlignment="1">
      <alignment horizontal="center" vertical="center"/>
    </xf>
    <xf numFmtId="167" fontId="12" fillId="0" borderId="13" xfId="0" applyNumberFormat="1" applyFont="1" applyFill="1" applyBorder="1" applyAlignment="1">
      <alignment horizontal="right" vertical="center"/>
    </xf>
    <xf numFmtId="1" fontId="14" fillId="0" borderId="1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1" fontId="0" fillId="0" borderId="0" xfId="0" applyNumberFormat="1" applyFill="1" applyBorder="1"/>
    <xf numFmtId="167" fontId="12" fillId="0" borderId="0" xfId="0" applyNumberFormat="1" applyFont="1" applyFill="1" applyBorder="1"/>
    <xf numFmtId="1" fontId="23" fillId="0" borderId="1" xfId="0" applyNumberFormat="1" applyFont="1" applyFill="1" applyBorder="1" applyAlignment="1">
      <alignment horizontal="center"/>
    </xf>
    <xf numFmtId="0" fontId="16" fillId="0" borderId="1" xfId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8" fontId="0" fillId="2" borderId="3" xfId="0" applyNumberFormat="1" applyFont="1" applyFill="1" applyBorder="1"/>
    <xf numFmtId="168" fontId="12" fillId="2" borderId="3" xfId="0" applyNumberFormat="1" applyFont="1" applyFill="1" applyBorder="1"/>
    <xf numFmtId="1" fontId="12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top" wrapText="1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workbookViewId="0">
      <selection activeCell="G18" sqref="G18"/>
    </sheetView>
  </sheetViews>
  <sheetFormatPr defaultRowHeight="15" x14ac:dyDescent="0.25"/>
  <cols>
    <col min="1" max="1" width="4.85546875" style="3" customWidth="1"/>
    <col min="2" max="2" width="12.5703125" style="3" customWidth="1"/>
    <col min="3" max="3" width="8.28515625" style="3" customWidth="1"/>
    <col min="4" max="5" width="10.5703125" style="3" customWidth="1"/>
    <col min="6" max="6" width="10.85546875" style="97" customWidth="1"/>
    <col min="7" max="7" width="14.5703125" style="93" customWidth="1"/>
    <col min="8" max="8" width="10.7109375" style="93" customWidth="1"/>
    <col min="9" max="9" width="2.140625" style="3" customWidth="1"/>
    <col min="10" max="10" width="14.5703125" style="3" customWidth="1"/>
    <col min="11" max="11" width="17.140625" style="3" customWidth="1"/>
    <col min="12" max="12" width="10.7109375" style="217" bestFit="1" customWidth="1"/>
    <col min="13" max="13" width="13.5703125" style="177" customWidth="1"/>
    <col min="14" max="16384" width="9.140625" style="3"/>
  </cols>
  <sheetData>
    <row r="1" spans="1:15" ht="18.75" customHeight="1" x14ac:dyDescent="0.3">
      <c r="A1" s="250" t="s">
        <v>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05"/>
    </row>
    <row r="2" spans="1:15" ht="9.75" customHeight="1" x14ac:dyDescent="0.3">
      <c r="A2" s="172"/>
      <c r="B2" s="172"/>
      <c r="C2" s="172"/>
      <c r="D2" s="172"/>
      <c r="E2" s="172"/>
      <c r="F2" s="172"/>
      <c r="G2" s="53"/>
      <c r="H2" s="53"/>
      <c r="I2" s="172"/>
      <c r="J2" s="172"/>
      <c r="K2" s="172"/>
      <c r="L2" s="206"/>
    </row>
    <row r="3" spans="1:15" ht="17.25" customHeight="1" x14ac:dyDescent="0.25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07"/>
    </row>
    <row r="4" spans="1:15" ht="16.5" customHeight="1" x14ac:dyDescent="0.25">
      <c r="A4" s="251" t="s">
        <v>24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07"/>
    </row>
    <row r="5" spans="1:15" ht="13.5" customHeight="1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208"/>
    </row>
    <row r="6" spans="1:15" ht="16.149999999999999" customHeight="1" x14ac:dyDescent="0.25">
      <c r="A6" s="252" t="s">
        <v>9</v>
      </c>
      <c r="B6" s="253"/>
      <c r="C6" s="253"/>
      <c r="D6" s="253"/>
      <c r="E6" s="253"/>
      <c r="F6" s="253"/>
      <c r="G6" s="254"/>
      <c r="H6" s="178"/>
      <c r="I6" s="59" t="s">
        <v>12</v>
      </c>
      <c r="J6" s="255" t="s">
        <v>13</v>
      </c>
      <c r="K6" s="256"/>
      <c r="L6" s="208"/>
    </row>
    <row r="7" spans="1:15" ht="37.9" customHeight="1" x14ac:dyDescent="0.25">
      <c r="A7" s="261" t="s">
        <v>4</v>
      </c>
      <c r="B7" s="261"/>
      <c r="C7" s="261"/>
      <c r="D7" s="261"/>
      <c r="E7" s="261" t="s">
        <v>5</v>
      </c>
      <c r="F7" s="261"/>
      <c r="G7" s="174" t="s">
        <v>22</v>
      </c>
      <c r="H7" s="179"/>
      <c r="I7" s="59"/>
      <c r="J7" s="257"/>
      <c r="K7" s="258"/>
      <c r="L7" s="208"/>
    </row>
    <row r="8" spans="1:15" ht="13.9" customHeight="1" x14ac:dyDescent="0.25">
      <c r="A8" s="262" t="s">
        <v>19</v>
      </c>
      <c r="B8" s="262"/>
      <c r="C8" s="262"/>
      <c r="D8" s="262"/>
      <c r="E8" s="261" t="s">
        <v>20</v>
      </c>
      <c r="F8" s="261"/>
      <c r="G8" s="119">
        <v>125.295</v>
      </c>
      <c r="H8" s="181"/>
      <c r="I8" s="59"/>
      <c r="J8" s="257"/>
      <c r="K8" s="258"/>
      <c r="L8" s="208"/>
    </row>
    <row r="9" spans="1:15" ht="13.9" customHeight="1" x14ac:dyDescent="0.25">
      <c r="A9" s="263" t="s">
        <v>6</v>
      </c>
      <c r="B9" s="264"/>
      <c r="C9" s="264"/>
      <c r="D9" s="265"/>
      <c r="E9" s="261" t="s">
        <v>10</v>
      </c>
      <c r="F9" s="261"/>
      <c r="G9" s="101">
        <f>F150</f>
        <v>76.139018400000012</v>
      </c>
      <c r="H9" s="181"/>
      <c r="I9" s="59"/>
      <c r="J9" s="257"/>
      <c r="K9" s="258"/>
      <c r="L9" s="208"/>
    </row>
    <row r="10" spans="1:15" ht="13.9" customHeight="1" x14ac:dyDescent="0.25">
      <c r="A10" s="266"/>
      <c r="B10" s="267"/>
      <c r="C10" s="267"/>
      <c r="D10" s="268"/>
      <c r="E10" s="261" t="s">
        <v>11</v>
      </c>
      <c r="F10" s="261"/>
      <c r="G10" s="101">
        <f>G8-G9</f>
        <v>49.15598159999999</v>
      </c>
      <c r="H10" s="181"/>
      <c r="I10" s="59"/>
      <c r="J10" s="259"/>
      <c r="K10" s="260"/>
      <c r="L10" s="208"/>
    </row>
    <row r="11" spans="1:15" ht="10.5" customHeight="1" x14ac:dyDescent="0.25">
      <c r="A11" s="62"/>
      <c r="B11" s="62"/>
      <c r="C11" s="62"/>
      <c r="D11" s="62"/>
      <c r="E11" s="58"/>
      <c r="F11" s="58"/>
      <c r="G11" s="63"/>
      <c r="H11" s="61"/>
      <c r="I11" s="59"/>
      <c r="J11" s="182"/>
      <c r="K11" s="182"/>
      <c r="L11" s="208"/>
    </row>
    <row r="12" spans="1:15" ht="13.9" customHeight="1" x14ac:dyDescent="0.25">
      <c r="A12" s="62"/>
      <c r="B12" s="62"/>
      <c r="C12" s="62"/>
      <c r="D12" s="62"/>
      <c r="E12" s="58"/>
      <c r="F12" s="58"/>
      <c r="G12" s="63"/>
      <c r="H12" s="61"/>
      <c r="I12" s="59"/>
      <c r="J12" s="269" t="s">
        <v>14</v>
      </c>
      <c r="K12" s="269"/>
      <c r="L12" s="208"/>
    </row>
    <row r="13" spans="1:15" s="184" customFormat="1" ht="42" customHeight="1" x14ac:dyDescent="0.25">
      <c r="A13" s="67" t="s">
        <v>0</v>
      </c>
      <c r="B13" s="68" t="s">
        <v>1</v>
      </c>
      <c r="C13" s="67" t="s">
        <v>2</v>
      </c>
      <c r="D13" s="209" t="s">
        <v>21</v>
      </c>
      <c r="E13" s="209" t="s">
        <v>17</v>
      </c>
      <c r="F13" s="5" t="s">
        <v>15</v>
      </c>
      <c r="G13" s="69" t="s">
        <v>7</v>
      </c>
      <c r="H13" s="102" t="s">
        <v>16</v>
      </c>
      <c r="I13" s="183"/>
      <c r="L13" s="210"/>
      <c r="O13" s="211"/>
    </row>
    <row r="14" spans="1:15" x14ac:dyDescent="0.25">
      <c r="A14" s="212">
        <v>1</v>
      </c>
      <c r="B14" s="10">
        <v>15705629</v>
      </c>
      <c r="C14" s="213">
        <v>45.2</v>
      </c>
      <c r="D14" s="214">
        <v>429</v>
      </c>
      <c r="E14" s="215">
        <v>1007</v>
      </c>
      <c r="F14" s="188">
        <f>(E14-D14)*0.00086</f>
        <v>0.49707999999999997</v>
      </c>
      <c r="G14" s="189">
        <f>C14/7235.3*$G$10</f>
        <v>0.30708476059320272</v>
      </c>
      <c r="H14" s="189">
        <f>F14+G14</f>
        <v>0.80416476059320274</v>
      </c>
      <c r="J14" s="216"/>
      <c r="K14" s="217"/>
      <c r="M14" s="3"/>
      <c r="O14" s="177"/>
    </row>
    <row r="15" spans="1:15" s="11" customFormat="1" x14ac:dyDescent="0.25">
      <c r="A15" s="218">
        <v>2</v>
      </c>
      <c r="B15" s="10">
        <v>15705811</v>
      </c>
      <c r="C15" s="213">
        <v>62</v>
      </c>
      <c r="D15" s="214">
        <v>581</v>
      </c>
      <c r="E15" s="215">
        <v>1353</v>
      </c>
      <c r="F15" s="219">
        <f>(E15-D15)*0.00086</f>
        <v>0.66391999999999995</v>
      </c>
      <c r="G15" s="220">
        <f t="shared" ref="G15:G45" si="0">C15/7235.3*$G$10</f>
        <v>0.42122245922076479</v>
      </c>
      <c r="H15" s="220">
        <f t="shared" ref="H15:H45" si="1">F15+G15</f>
        <v>1.0851424592207648</v>
      </c>
      <c r="J15" s="216"/>
      <c r="K15" s="221"/>
      <c r="L15" s="217"/>
      <c r="O15" s="177"/>
    </row>
    <row r="16" spans="1:15" x14ac:dyDescent="0.25">
      <c r="A16" s="212">
        <v>3</v>
      </c>
      <c r="B16" s="10">
        <v>15705532</v>
      </c>
      <c r="C16" s="213">
        <v>72.7</v>
      </c>
      <c r="D16" s="214">
        <v>297</v>
      </c>
      <c r="E16" s="215">
        <v>677</v>
      </c>
      <c r="F16" s="188">
        <f t="shared" ref="F16:F78" si="2">(E16-D16)*0.00086</f>
        <v>0.32679999999999998</v>
      </c>
      <c r="G16" s="189">
        <f t="shared" si="0"/>
        <v>0.4939173029895097</v>
      </c>
      <c r="H16" s="189">
        <f t="shared" si="1"/>
        <v>0.82071730298950962</v>
      </c>
      <c r="J16" s="197"/>
      <c r="K16" s="221"/>
      <c r="M16" s="3"/>
      <c r="O16" s="177"/>
    </row>
    <row r="17" spans="1:15" x14ac:dyDescent="0.25">
      <c r="A17" s="212">
        <v>4</v>
      </c>
      <c r="B17" s="10">
        <v>15705722</v>
      </c>
      <c r="C17" s="213">
        <v>46.9</v>
      </c>
      <c r="D17" s="214">
        <v>466</v>
      </c>
      <c r="E17" s="215">
        <v>1062</v>
      </c>
      <c r="F17" s="188">
        <f t="shared" si="2"/>
        <v>0.51256000000000002</v>
      </c>
      <c r="G17" s="189">
        <f t="shared" si="0"/>
        <v>0.31863440866861076</v>
      </c>
      <c r="H17" s="189">
        <f t="shared" si="1"/>
        <v>0.83119440866861072</v>
      </c>
      <c r="J17" s="197"/>
      <c r="K17" s="221"/>
      <c r="M17" s="3"/>
      <c r="O17" s="177"/>
    </row>
    <row r="18" spans="1:15" s="11" customFormat="1" x14ac:dyDescent="0.25">
      <c r="A18" s="218">
        <v>5</v>
      </c>
      <c r="B18" s="10">
        <v>15705673</v>
      </c>
      <c r="C18" s="213">
        <v>70.599999999999994</v>
      </c>
      <c r="D18" s="214">
        <v>509</v>
      </c>
      <c r="E18" s="215">
        <v>1081</v>
      </c>
      <c r="F18" s="219">
        <f t="shared" si="2"/>
        <v>0.49191999999999997</v>
      </c>
      <c r="G18" s="220">
        <f t="shared" si="0"/>
        <v>0.47965009066106434</v>
      </c>
      <c r="H18" s="220">
        <f t="shared" si="1"/>
        <v>0.97157009066106426</v>
      </c>
      <c r="J18" s="197"/>
      <c r="K18" s="217"/>
      <c r="L18" s="217"/>
      <c r="O18" s="177"/>
    </row>
    <row r="19" spans="1:15" x14ac:dyDescent="0.25">
      <c r="A19" s="212">
        <v>6</v>
      </c>
      <c r="B19" s="10">
        <v>15705735</v>
      </c>
      <c r="C19" s="213">
        <v>47.4</v>
      </c>
      <c r="D19" s="214">
        <v>207</v>
      </c>
      <c r="E19" s="215">
        <v>273</v>
      </c>
      <c r="F19" s="188">
        <f t="shared" si="2"/>
        <v>5.6759999999999998E-2</v>
      </c>
      <c r="G19" s="189">
        <f t="shared" si="0"/>
        <v>0.32203136398490728</v>
      </c>
      <c r="H19" s="189">
        <f t="shared" si="1"/>
        <v>0.37879136398490726</v>
      </c>
      <c r="J19" s="216"/>
      <c r="K19" s="217"/>
      <c r="M19" s="3"/>
      <c r="O19" s="177"/>
    </row>
    <row r="20" spans="1:15" x14ac:dyDescent="0.25">
      <c r="A20" s="212">
        <v>7</v>
      </c>
      <c r="B20" s="10">
        <v>15705581</v>
      </c>
      <c r="C20" s="213">
        <v>42.2</v>
      </c>
      <c r="D20" s="214">
        <v>337</v>
      </c>
      <c r="E20" s="215">
        <v>743</v>
      </c>
      <c r="F20" s="188">
        <f t="shared" si="2"/>
        <v>0.34915999999999997</v>
      </c>
      <c r="G20" s="189">
        <f t="shared" si="0"/>
        <v>0.2867030286954238</v>
      </c>
      <c r="H20" s="189">
        <f t="shared" si="1"/>
        <v>0.63586302869542377</v>
      </c>
      <c r="J20" s="216"/>
      <c r="K20" s="217"/>
      <c r="M20" s="3"/>
      <c r="O20" s="177"/>
    </row>
    <row r="21" spans="1:15" s="11" customFormat="1" x14ac:dyDescent="0.25">
      <c r="A21" s="218">
        <v>8</v>
      </c>
      <c r="B21" s="10">
        <v>15705529</v>
      </c>
      <c r="C21" s="213">
        <v>41.9</v>
      </c>
      <c r="D21" s="214">
        <v>300</v>
      </c>
      <c r="E21" s="215">
        <v>659</v>
      </c>
      <c r="F21" s="219">
        <f t="shared" si="2"/>
        <v>0.30874000000000001</v>
      </c>
      <c r="G21" s="220">
        <f t="shared" si="0"/>
        <v>0.28466485550564585</v>
      </c>
      <c r="H21" s="220">
        <f t="shared" si="1"/>
        <v>0.59340485550564592</v>
      </c>
      <c r="J21" s="197"/>
      <c r="K21" s="217"/>
      <c r="L21" s="217"/>
      <c r="O21" s="177"/>
    </row>
    <row r="22" spans="1:15" x14ac:dyDescent="0.25">
      <c r="A22" s="212">
        <v>9</v>
      </c>
      <c r="B22" s="10">
        <v>15705761</v>
      </c>
      <c r="C22" s="213">
        <v>44.8</v>
      </c>
      <c r="D22" s="214">
        <v>341</v>
      </c>
      <c r="E22" s="215">
        <v>874</v>
      </c>
      <c r="F22" s="188">
        <f t="shared" si="2"/>
        <v>0.45838000000000001</v>
      </c>
      <c r="G22" s="189">
        <f t="shared" si="0"/>
        <v>0.30436719634016546</v>
      </c>
      <c r="H22" s="189">
        <f t="shared" si="1"/>
        <v>0.76274719634016552</v>
      </c>
      <c r="J22" s="216"/>
      <c r="K22" s="217"/>
      <c r="M22" s="3"/>
      <c r="O22" s="177"/>
    </row>
    <row r="23" spans="1:15" x14ac:dyDescent="0.25">
      <c r="A23" s="212">
        <v>10</v>
      </c>
      <c r="B23" s="10">
        <v>15705614</v>
      </c>
      <c r="C23" s="213">
        <v>62.1</v>
      </c>
      <c r="D23" s="214">
        <v>10</v>
      </c>
      <c r="E23" s="215">
        <v>1160</v>
      </c>
      <c r="F23" s="188">
        <f t="shared" si="2"/>
        <v>0.98899999999999999</v>
      </c>
      <c r="G23" s="189">
        <f t="shared" si="0"/>
        <v>0.4219018502840241</v>
      </c>
      <c r="H23" s="189">
        <f t="shared" si="1"/>
        <v>1.410901850284024</v>
      </c>
      <c r="J23" s="216"/>
      <c r="K23" s="217"/>
      <c r="M23" s="3"/>
      <c r="O23" s="177"/>
    </row>
    <row r="24" spans="1:15" x14ac:dyDescent="0.25">
      <c r="A24" s="212">
        <v>11</v>
      </c>
      <c r="B24" s="10">
        <v>15705563</v>
      </c>
      <c r="C24" s="213">
        <v>72.8</v>
      </c>
      <c r="D24" s="214">
        <v>449</v>
      </c>
      <c r="E24" s="215">
        <v>1067</v>
      </c>
      <c r="F24" s="188">
        <f>(E24-D24)*0.00086</f>
        <v>0.53147999999999995</v>
      </c>
      <c r="G24" s="189">
        <f t="shared" si="0"/>
        <v>0.4945966940527689</v>
      </c>
      <c r="H24" s="189">
        <f t="shared" si="1"/>
        <v>1.0260766940527688</v>
      </c>
      <c r="J24" s="216"/>
      <c r="K24" s="217"/>
      <c r="M24" s="3"/>
      <c r="O24" s="177"/>
    </row>
    <row r="25" spans="1:15" x14ac:dyDescent="0.25">
      <c r="A25" s="212">
        <v>12</v>
      </c>
      <c r="B25" s="10">
        <v>15705671</v>
      </c>
      <c r="C25" s="213">
        <v>47</v>
      </c>
      <c r="D25" s="214">
        <v>15</v>
      </c>
      <c r="E25" s="215">
        <v>1054</v>
      </c>
      <c r="F25" s="188">
        <f t="shared" si="2"/>
        <v>0.89354</v>
      </c>
      <c r="G25" s="189">
        <f t="shared" si="0"/>
        <v>0.31931379973187007</v>
      </c>
      <c r="H25" s="189">
        <f t="shared" si="1"/>
        <v>1.21285379973187</v>
      </c>
      <c r="J25" s="216"/>
      <c r="K25" s="217"/>
      <c r="M25" s="3"/>
      <c r="O25" s="177"/>
    </row>
    <row r="26" spans="1:15" s="11" customFormat="1" x14ac:dyDescent="0.25">
      <c r="A26" s="218">
        <v>13</v>
      </c>
      <c r="B26" s="12">
        <v>15705541</v>
      </c>
      <c r="C26" s="213">
        <v>70.599999999999994</v>
      </c>
      <c r="D26" s="214">
        <v>487</v>
      </c>
      <c r="E26" s="215">
        <v>946</v>
      </c>
      <c r="F26" s="219">
        <f t="shared" si="2"/>
        <v>0.39473999999999998</v>
      </c>
      <c r="G26" s="220">
        <f t="shared" si="0"/>
        <v>0.47965009066106434</v>
      </c>
      <c r="H26" s="220">
        <f t="shared" si="1"/>
        <v>0.87439009066106432</v>
      </c>
      <c r="J26" s="197"/>
      <c r="K26" s="217"/>
      <c r="L26" s="217"/>
      <c r="O26" s="177"/>
    </row>
    <row r="27" spans="1:15" x14ac:dyDescent="0.25">
      <c r="A27" s="212">
        <v>14</v>
      </c>
      <c r="B27" s="12">
        <v>15705755</v>
      </c>
      <c r="C27" s="213">
        <v>47</v>
      </c>
      <c r="D27" s="214">
        <v>273</v>
      </c>
      <c r="E27" s="215">
        <v>612</v>
      </c>
      <c r="F27" s="188">
        <f t="shared" si="2"/>
        <v>0.29153999999999997</v>
      </c>
      <c r="G27" s="189">
        <f t="shared" si="0"/>
        <v>0.31931379973187007</v>
      </c>
      <c r="H27" s="189">
        <f t="shared" si="1"/>
        <v>0.61085379973187004</v>
      </c>
      <c r="J27" s="197"/>
      <c r="K27" s="217"/>
      <c r="M27" s="3"/>
      <c r="O27" s="177"/>
    </row>
    <row r="28" spans="1:15" x14ac:dyDescent="0.25">
      <c r="A28" s="212">
        <v>15</v>
      </c>
      <c r="B28" s="10">
        <v>15705575</v>
      </c>
      <c r="C28" s="213">
        <v>42.2</v>
      </c>
      <c r="D28" s="214">
        <v>10</v>
      </c>
      <c r="E28" s="215">
        <v>677</v>
      </c>
      <c r="F28" s="188">
        <f t="shared" si="2"/>
        <v>0.57362000000000002</v>
      </c>
      <c r="G28" s="189">
        <f t="shared" si="0"/>
        <v>0.2867030286954238</v>
      </c>
      <c r="H28" s="189">
        <f t="shared" si="1"/>
        <v>0.86032302869542376</v>
      </c>
      <c r="J28" s="216"/>
      <c r="K28" s="217"/>
      <c r="M28" s="3"/>
      <c r="O28" s="177"/>
    </row>
    <row r="29" spans="1:15" s="11" customFormat="1" x14ac:dyDescent="0.25">
      <c r="A29" s="218">
        <v>16</v>
      </c>
      <c r="B29" s="10">
        <v>15705800</v>
      </c>
      <c r="C29" s="213">
        <v>42.8</v>
      </c>
      <c r="D29" s="214">
        <v>320</v>
      </c>
      <c r="E29" s="215">
        <v>744</v>
      </c>
      <c r="F29" s="219">
        <f t="shared" si="2"/>
        <v>0.36463999999999996</v>
      </c>
      <c r="G29" s="220">
        <f t="shared" si="0"/>
        <v>0.29077937507497953</v>
      </c>
      <c r="H29" s="220">
        <f t="shared" si="1"/>
        <v>0.65541937507497949</v>
      </c>
      <c r="J29" s="222"/>
      <c r="K29" s="217"/>
      <c r="L29" s="217"/>
      <c r="O29" s="177"/>
    </row>
    <row r="30" spans="1:15" x14ac:dyDescent="0.25">
      <c r="A30" s="212">
        <v>17</v>
      </c>
      <c r="B30" s="10">
        <v>15708273</v>
      </c>
      <c r="C30" s="213">
        <v>45.8</v>
      </c>
      <c r="D30" s="214">
        <v>9</v>
      </c>
      <c r="E30" s="215">
        <v>1319</v>
      </c>
      <c r="F30" s="188">
        <f t="shared" si="2"/>
        <v>1.1266</v>
      </c>
      <c r="G30" s="189">
        <f t="shared" si="0"/>
        <v>0.31116110697275845</v>
      </c>
      <c r="H30" s="189">
        <f t="shared" si="1"/>
        <v>1.4377611069727585</v>
      </c>
      <c r="J30" s="216"/>
      <c r="K30" s="217"/>
      <c r="M30" s="3"/>
      <c r="O30" s="177"/>
    </row>
    <row r="31" spans="1:15" s="11" customFormat="1" x14ac:dyDescent="0.25">
      <c r="A31" s="218">
        <v>18</v>
      </c>
      <c r="B31" s="10">
        <v>15705659</v>
      </c>
      <c r="C31" s="213">
        <v>60.6</v>
      </c>
      <c r="D31" s="214">
        <v>402</v>
      </c>
      <c r="E31" s="215">
        <v>861</v>
      </c>
      <c r="F31" s="219">
        <f t="shared" si="2"/>
        <v>0.39473999999999998</v>
      </c>
      <c r="G31" s="220">
        <f t="shared" si="0"/>
        <v>0.41171098433513459</v>
      </c>
      <c r="H31" s="220">
        <f t="shared" si="1"/>
        <v>0.80645098433513462</v>
      </c>
      <c r="J31" s="197"/>
      <c r="K31" s="217"/>
      <c r="L31" s="217"/>
      <c r="O31" s="177"/>
    </row>
    <row r="32" spans="1:15" s="11" customFormat="1" x14ac:dyDescent="0.25">
      <c r="A32" s="218">
        <v>19</v>
      </c>
      <c r="B32" s="10">
        <v>15705850</v>
      </c>
      <c r="C32" s="213">
        <v>71.599999999999994</v>
      </c>
      <c r="D32" s="214">
        <v>11</v>
      </c>
      <c r="E32" s="215">
        <v>1073</v>
      </c>
      <c r="F32" s="219">
        <f t="shared" si="2"/>
        <v>0.91332000000000002</v>
      </c>
      <c r="G32" s="220">
        <f t="shared" si="0"/>
        <v>0.48644400129365734</v>
      </c>
      <c r="H32" s="220">
        <f t="shared" si="1"/>
        <v>1.3997640012936574</v>
      </c>
      <c r="J32" s="222"/>
      <c r="K32" s="217"/>
      <c r="L32" s="217"/>
      <c r="O32" s="177"/>
    </row>
    <row r="33" spans="1:15" x14ac:dyDescent="0.25">
      <c r="A33" s="212">
        <v>20</v>
      </c>
      <c r="B33" s="10">
        <v>15705665</v>
      </c>
      <c r="C33" s="213">
        <v>46.3</v>
      </c>
      <c r="D33" s="214">
        <v>20</v>
      </c>
      <c r="E33" s="215">
        <v>891</v>
      </c>
      <c r="F33" s="188">
        <f t="shared" si="2"/>
        <v>0.74905999999999995</v>
      </c>
      <c r="G33" s="189">
        <f t="shared" si="0"/>
        <v>0.31455806228905497</v>
      </c>
      <c r="H33" s="189">
        <f t="shared" si="1"/>
        <v>1.063618062289055</v>
      </c>
      <c r="J33" s="216"/>
      <c r="K33" s="217"/>
      <c r="M33" s="3"/>
      <c r="O33" s="177"/>
    </row>
    <row r="34" spans="1:15" x14ac:dyDescent="0.25">
      <c r="A34" s="212">
        <v>21</v>
      </c>
      <c r="B34" s="10">
        <v>15708400</v>
      </c>
      <c r="C34" s="213">
        <v>70.099999999999994</v>
      </c>
      <c r="D34" s="214">
        <v>216</v>
      </c>
      <c r="E34" s="215">
        <v>396</v>
      </c>
      <c r="F34" s="188">
        <f t="shared" si="2"/>
        <v>0.15479999999999999</v>
      </c>
      <c r="G34" s="189">
        <f t="shared" si="0"/>
        <v>0.47625313534476782</v>
      </c>
      <c r="H34" s="189">
        <f t="shared" si="1"/>
        <v>0.63105313534476781</v>
      </c>
      <c r="J34" s="216"/>
      <c r="K34" s="217"/>
      <c r="M34" s="3"/>
      <c r="O34" s="177"/>
    </row>
    <row r="35" spans="1:15" x14ac:dyDescent="0.25">
      <c r="A35" s="212">
        <v>22</v>
      </c>
      <c r="B35" s="10">
        <v>15705816</v>
      </c>
      <c r="C35" s="213">
        <v>48.1</v>
      </c>
      <c r="D35" s="214">
        <v>8</v>
      </c>
      <c r="E35" s="215">
        <v>584</v>
      </c>
      <c r="F35" s="188">
        <f t="shared" si="2"/>
        <v>0.49535999999999997</v>
      </c>
      <c r="G35" s="189">
        <f t="shared" si="0"/>
        <v>0.32678710142772233</v>
      </c>
      <c r="H35" s="189">
        <f t="shared" si="1"/>
        <v>0.82214710142772229</v>
      </c>
      <c r="J35" s="216"/>
      <c r="K35" s="217"/>
      <c r="M35" s="3"/>
      <c r="O35" s="177"/>
    </row>
    <row r="36" spans="1:15" x14ac:dyDescent="0.25">
      <c r="A36" s="212">
        <v>23</v>
      </c>
      <c r="B36" s="10">
        <v>15705524</v>
      </c>
      <c r="C36" s="213">
        <v>42</v>
      </c>
      <c r="D36" s="214">
        <v>14</v>
      </c>
      <c r="E36" s="215">
        <v>562</v>
      </c>
      <c r="F36" s="188">
        <f t="shared" si="2"/>
        <v>0.47127999999999998</v>
      </c>
      <c r="G36" s="189">
        <f t="shared" si="0"/>
        <v>0.28534424656890517</v>
      </c>
      <c r="H36" s="189">
        <f t="shared" si="1"/>
        <v>0.75662424656890515</v>
      </c>
      <c r="J36" s="216"/>
      <c r="K36" s="217"/>
      <c r="M36" s="3"/>
      <c r="O36" s="177"/>
    </row>
    <row r="37" spans="1:15" x14ac:dyDescent="0.25">
      <c r="A37" s="212">
        <v>24</v>
      </c>
      <c r="B37" s="10">
        <v>15705585</v>
      </c>
      <c r="C37" s="213">
        <v>41.4</v>
      </c>
      <c r="D37" s="214">
        <v>5</v>
      </c>
      <c r="E37" s="215">
        <v>556</v>
      </c>
      <c r="F37" s="188">
        <f t="shared" si="2"/>
        <v>0.47386</v>
      </c>
      <c r="G37" s="189">
        <f t="shared" si="0"/>
        <v>0.28126790018934938</v>
      </c>
      <c r="H37" s="189">
        <f t="shared" si="1"/>
        <v>0.75512790018934939</v>
      </c>
      <c r="J37" s="216"/>
      <c r="K37" s="217"/>
      <c r="M37" s="3"/>
      <c r="O37" s="177"/>
    </row>
    <row r="38" spans="1:15" x14ac:dyDescent="0.25">
      <c r="A38" s="212">
        <v>25</v>
      </c>
      <c r="B38" s="10">
        <v>15705746</v>
      </c>
      <c r="C38" s="213">
        <v>45.8</v>
      </c>
      <c r="D38" s="214">
        <v>194</v>
      </c>
      <c r="E38" s="215">
        <v>613</v>
      </c>
      <c r="F38" s="188">
        <f t="shared" si="2"/>
        <v>0.36033999999999999</v>
      </c>
      <c r="G38" s="189">
        <f t="shared" si="0"/>
        <v>0.31116110697275845</v>
      </c>
      <c r="H38" s="189">
        <f t="shared" si="1"/>
        <v>0.67150110697275844</v>
      </c>
      <c r="J38" s="216"/>
      <c r="K38" s="217"/>
      <c r="M38" s="3"/>
      <c r="O38" s="177"/>
    </row>
    <row r="39" spans="1:15" x14ac:dyDescent="0.25">
      <c r="A39" s="212">
        <v>26</v>
      </c>
      <c r="B39" s="10">
        <v>15705829</v>
      </c>
      <c r="C39" s="213">
        <v>60.4</v>
      </c>
      <c r="D39" s="214">
        <v>9</v>
      </c>
      <c r="E39" s="215">
        <v>753</v>
      </c>
      <c r="F39" s="188">
        <f t="shared" si="2"/>
        <v>0.63983999999999996</v>
      </c>
      <c r="G39" s="189">
        <f t="shared" si="0"/>
        <v>0.41035220220861596</v>
      </c>
      <c r="H39" s="189">
        <f t="shared" si="1"/>
        <v>1.0501922022086159</v>
      </c>
      <c r="J39" s="216"/>
      <c r="K39" s="217"/>
      <c r="M39" s="3"/>
      <c r="O39" s="177"/>
    </row>
    <row r="40" spans="1:15" s="11" customFormat="1" x14ac:dyDescent="0.25">
      <c r="A40" s="218">
        <v>27</v>
      </c>
      <c r="B40" s="10">
        <v>15705815</v>
      </c>
      <c r="C40" s="213">
        <v>72.099999999999994</v>
      </c>
      <c r="D40" s="214">
        <v>14</v>
      </c>
      <c r="E40" s="215">
        <v>628</v>
      </c>
      <c r="F40" s="219">
        <f t="shared" si="2"/>
        <v>0.52803999999999995</v>
      </c>
      <c r="G40" s="220">
        <f t="shared" si="0"/>
        <v>0.4898409566099538</v>
      </c>
      <c r="H40" s="220">
        <f t="shared" si="1"/>
        <v>1.0178809566099538</v>
      </c>
      <c r="J40" s="223"/>
      <c r="K40" s="217"/>
      <c r="L40" s="217"/>
      <c r="O40" s="177"/>
    </row>
    <row r="41" spans="1:15" x14ac:dyDescent="0.25">
      <c r="A41" s="212">
        <v>28</v>
      </c>
      <c r="B41" s="10">
        <v>15705586</v>
      </c>
      <c r="C41" s="213">
        <v>46.9</v>
      </c>
      <c r="D41" s="214">
        <v>33</v>
      </c>
      <c r="E41" s="215">
        <v>699</v>
      </c>
      <c r="F41" s="188">
        <f t="shared" si="2"/>
        <v>0.57275999999999994</v>
      </c>
      <c r="G41" s="189">
        <f t="shared" si="0"/>
        <v>0.31863440866861076</v>
      </c>
      <c r="H41" s="189">
        <f t="shared" si="1"/>
        <v>0.89139440866861075</v>
      </c>
      <c r="J41" s="216"/>
      <c r="K41" s="217"/>
      <c r="M41" s="3"/>
      <c r="O41" s="177"/>
    </row>
    <row r="42" spans="1:15" s="11" customFormat="1" x14ac:dyDescent="0.25">
      <c r="A42" s="218">
        <v>29</v>
      </c>
      <c r="B42" s="10">
        <v>15705609</v>
      </c>
      <c r="C42" s="213">
        <v>70</v>
      </c>
      <c r="D42" s="214">
        <v>3</v>
      </c>
      <c r="E42" s="215">
        <v>981</v>
      </c>
      <c r="F42" s="219">
        <f t="shared" si="2"/>
        <v>0.84107999999999994</v>
      </c>
      <c r="G42" s="220">
        <f t="shared" si="0"/>
        <v>0.47557374428150861</v>
      </c>
      <c r="H42" s="220">
        <f t="shared" si="1"/>
        <v>1.3166537442815085</v>
      </c>
      <c r="J42" s="223"/>
      <c r="K42" s="217"/>
      <c r="L42" s="217"/>
      <c r="O42" s="177"/>
    </row>
    <row r="43" spans="1:15" x14ac:dyDescent="0.25">
      <c r="A43" s="212">
        <v>30</v>
      </c>
      <c r="B43" s="10">
        <v>15705525</v>
      </c>
      <c r="C43" s="213">
        <v>47.4</v>
      </c>
      <c r="D43" s="214">
        <v>321</v>
      </c>
      <c r="E43" s="215">
        <v>629</v>
      </c>
      <c r="F43" s="188">
        <f t="shared" si="2"/>
        <v>0.26488</v>
      </c>
      <c r="G43" s="189">
        <f t="shared" si="0"/>
        <v>0.32203136398490728</v>
      </c>
      <c r="H43" s="189">
        <f t="shared" si="1"/>
        <v>0.58691136398490729</v>
      </c>
      <c r="J43" s="216"/>
      <c r="K43" s="217"/>
      <c r="M43" s="3"/>
      <c r="O43" s="177"/>
    </row>
    <row r="44" spans="1:15" x14ac:dyDescent="0.25">
      <c r="A44" s="212">
        <v>31</v>
      </c>
      <c r="B44" s="10">
        <v>15705724</v>
      </c>
      <c r="C44" s="213">
        <v>43.2</v>
      </c>
      <c r="D44" s="214">
        <v>33</v>
      </c>
      <c r="E44" s="215">
        <v>786</v>
      </c>
      <c r="F44" s="188">
        <f t="shared" si="2"/>
        <v>0.64757999999999993</v>
      </c>
      <c r="G44" s="189">
        <f t="shared" si="0"/>
        <v>0.29349693932801674</v>
      </c>
      <c r="H44" s="189">
        <f t="shared" si="1"/>
        <v>0.94107693932801673</v>
      </c>
      <c r="J44" s="216"/>
      <c r="K44" s="217"/>
      <c r="M44" s="3"/>
      <c r="O44" s="177"/>
    </row>
    <row r="45" spans="1:15" x14ac:dyDescent="0.25">
      <c r="A45" s="212">
        <v>32</v>
      </c>
      <c r="B45" s="10">
        <v>15705733</v>
      </c>
      <c r="C45" s="213">
        <v>41.7</v>
      </c>
      <c r="D45" s="214">
        <v>35</v>
      </c>
      <c r="E45" s="215">
        <v>793</v>
      </c>
      <c r="F45" s="188">
        <f t="shared" si="2"/>
        <v>0.65188000000000001</v>
      </c>
      <c r="G45" s="189">
        <f t="shared" si="0"/>
        <v>0.28330607337912728</v>
      </c>
      <c r="H45" s="189">
        <f t="shared" si="1"/>
        <v>0.93518607337912729</v>
      </c>
      <c r="J45" s="216"/>
      <c r="K45" s="217"/>
      <c r="M45" s="3"/>
      <c r="O45" s="177"/>
    </row>
    <row r="46" spans="1:15" x14ac:dyDescent="0.25">
      <c r="A46" s="212">
        <v>33</v>
      </c>
      <c r="B46" s="10">
        <v>15705600</v>
      </c>
      <c r="C46" s="213">
        <v>46</v>
      </c>
      <c r="D46" s="214">
        <v>259</v>
      </c>
      <c r="E46" s="215">
        <v>683</v>
      </c>
      <c r="F46" s="188">
        <f t="shared" si="2"/>
        <v>0.36463999999999996</v>
      </c>
      <c r="G46" s="189">
        <f t="shared" ref="G46:G77" si="3">C46/7235.3*$G$10</f>
        <v>0.31251988909927708</v>
      </c>
      <c r="H46" s="189">
        <f t="shared" ref="H46:H77" si="4">F46+G46</f>
        <v>0.67715988909927705</v>
      </c>
      <c r="J46" s="216"/>
      <c r="K46" s="217"/>
      <c r="M46" s="3"/>
      <c r="O46" s="177"/>
    </row>
    <row r="47" spans="1:15" x14ac:dyDescent="0.25">
      <c r="A47" s="212">
        <v>34</v>
      </c>
      <c r="B47" s="10">
        <v>15705534</v>
      </c>
      <c r="C47" s="213">
        <v>60.6</v>
      </c>
      <c r="D47" s="214">
        <v>424</v>
      </c>
      <c r="E47" s="215">
        <v>1033</v>
      </c>
      <c r="F47" s="188">
        <f t="shared" si="2"/>
        <v>0.52373999999999998</v>
      </c>
      <c r="G47" s="189">
        <f t="shared" si="3"/>
        <v>0.41171098433513459</v>
      </c>
      <c r="H47" s="189">
        <f t="shared" si="4"/>
        <v>0.93545098433513463</v>
      </c>
      <c r="J47" s="216"/>
      <c r="K47" s="217"/>
      <c r="M47" s="3"/>
      <c r="O47" s="177"/>
    </row>
    <row r="48" spans="1:15" x14ac:dyDescent="0.25">
      <c r="A48" s="212">
        <v>35</v>
      </c>
      <c r="B48" s="10">
        <v>15705677</v>
      </c>
      <c r="C48" s="213">
        <v>72.2</v>
      </c>
      <c r="D48" s="214">
        <v>20</v>
      </c>
      <c r="E48" s="215">
        <v>1084</v>
      </c>
      <c r="F48" s="188">
        <f t="shared" si="2"/>
        <v>0.91503999999999996</v>
      </c>
      <c r="G48" s="189">
        <f t="shared" si="3"/>
        <v>0.49052034767321318</v>
      </c>
      <c r="H48" s="189">
        <f t="shared" si="4"/>
        <v>1.4055603476732133</v>
      </c>
      <c r="J48" s="216"/>
      <c r="K48" s="217"/>
      <c r="M48" s="3"/>
      <c r="O48" s="177"/>
    </row>
    <row r="49" spans="1:15" x14ac:dyDescent="0.25">
      <c r="A49" s="212">
        <v>36</v>
      </c>
      <c r="B49" s="10">
        <v>15705691</v>
      </c>
      <c r="C49" s="213">
        <v>46.5</v>
      </c>
      <c r="D49" s="214">
        <v>393</v>
      </c>
      <c r="E49" s="215">
        <v>737</v>
      </c>
      <c r="F49" s="188">
        <f t="shared" si="2"/>
        <v>0.29583999999999999</v>
      </c>
      <c r="G49" s="189">
        <f t="shared" si="3"/>
        <v>0.31591684441557355</v>
      </c>
      <c r="H49" s="189">
        <f t="shared" si="4"/>
        <v>0.61175684441557354</v>
      </c>
      <c r="J49" s="216"/>
      <c r="K49" s="217"/>
      <c r="M49" s="3"/>
      <c r="O49" s="177"/>
    </row>
    <row r="50" spans="1:15" s="11" customFormat="1" x14ac:dyDescent="0.25">
      <c r="A50" s="218">
        <v>37</v>
      </c>
      <c r="B50" s="10">
        <v>15705668</v>
      </c>
      <c r="C50" s="213">
        <v>69.5</v>
      </c>
      <c r="D50" s="214">
        <v>319</v>
      </c>
      <c r="E50" s="215">
        <v>319</v>
      </c>
      <c r="F50" s="219">
        <f t="shared" si="2"/>
        <v>0</v>
      </c>
      <c r="G50" s="220">
        <f t="shared" si="3"/>
        <v>0.47217678896521215</v>
      </c>
      <c r="H50" s="220">
        <f t="shared" si="4"/>
        <v>0.47217678896521215</v>
      </c>
      <c r="J50" s="223"/>
      <c r="K50" s="217"/>
      <c r="L50" s="217"/>
      <c r="O50" s="177"/>
    </row>
    <row r="51" spans="1:15" x14ac:dyDescent="0.25">
      <c r="A51" s="212">
        <v>38</v>
      </c>
      <c r="B51" s="10">
        <v>15705514</v>
      </c>
      <c r="C51" s="213">
        <v>47</v>
      </c>
      <c r="D51" s="214">
        <v>2</v>
      </c>
      <c r="E51" s="215">
        <v>613</v>
      </c>
      <c r="F51" s="188">
        <f t="shared" si="2"/>
        <v>0.52546000000000004</v>
      </c>
      <c r="G51" s="189">
        <f t="shared" si="3"/>
        <v>0.31931379973187007</v>
      </c>
      <c r="H51" s="189">
        <f t="shared" si="4"/>
        <v>0.84477379973187006</v>
      </c>
      <c r="J51" s="216"/>
      <c r="K51" s="217"/>
      <c r="M51" s="3"/>
      <c r="O51" s="177"/>
    </row>
    <row r="52" spans="1:15" x14ac:dyDescent="0.25">
      <c r="A52" s="212">
        <v>39</v>
      </c>
      <c r="B52" s="10">
        <v>15705660</v>
      </c>
      <c r="C52" s="213">
        <v>43.1</v>
      </c>
      <c r="D52" s="214">
        <v>14</v>
      </c>
      <c r="E52" s="215">
        <v>634</v>
      </c>
      <c r="F52" s="188">
        <f t="shared" si="2"/>
        <v>0.53320000000000001</v>
      </c>
      <c r="G52" s="189">
        <f t="shared" si="3"/>
        <v>0.29281754826475742</v>
      </c>
      <c r="H52" s="189">
        <f t="shared" si="4"/>
        <v>0.82601754826475737</v>
      </c>
      <c r="J52" s="216"/>
      <c r="K52" s="217"/>
      <c r="M52" s="3"/>
      <c r="O52" s="177"/>
    </row>
    <row r="53" spans="1:15" x14ac:dyDescent="0.25">
      <c r="A53" s="212">
        <v>40</v>
      </c>
      <c r="B53" s="10">
        <v>15705539</v>
      </c>
      <c r="C53" s="213">
        <v>41.4</v>
      </c>
      <c r="D53" s="214">
        <v>233</v>
      </c>
      <c r="E53" s="215">
        <v>561</v>
      </c>
      <c r="F53" s="188">
        <f t="shared" si="2"/>
        <v>0.28208</v>
      </c>
      <c r="G53" s="189">
        <f t="shared" si="3"/>
        <v>0.28126790018934938</v>
      </c>
      <c r="H53" s="189">
        <f t="shared" si="4"/>
        <v>0.56334790018934933</v>
      </c>
      <c r="J53" s="216"/>
      <c r="K53" s="217"/>
      <c r="M53" s="3"/>
      <c r="O53" s="177"/>
    </row>
    <row r="54" spans="1:15" x14ac:dyDescent="0.25">
      <c r="A54" s="212">
        <v>41</v>
      </c>
      <c r="B54" s="10">
        <v>15705823</v>
      </c>
      <c r="C54" s="213">
        <v>45.9</v>
      </c>
      <c r="D54" s="214">
        <v>306</v>
      </c>
      <c r="E54" s="215">
        <v>808</v>
      </c>
      <c r="F54" s="188">
        <f t="shared" si="2"/>
        <v>0.43171999999999999</v>
      </c>
      <c r="G54" s="189">
        <f t="shared" si="3"/>
        <v>0.31184049803601777</v>
      </c>
      <c r="H54" s="189">
        <f t="shared" si="4"/>
        <v>0.74356049803601776</v>
      </c>
      <c r="J54" s="216"/>
      <c r="K54" s="217"/>
      <c r="M54" s="3"/>
      <c r="O54" s="177"/>
    </row>
    <row r="55" spans="1:15" x14ac:dyDescent="0.25">
      <c r="A55" s="212">
        <v>42</v>
      </c>
      <c r="B55" s="10">
        <v>15705552</v>
      </c>
      <c r="C55" s="213">
        <v>60.8</v>
      </c>
      <c r="D55" s="214">
        <v>421</v>
      </c>
      <c r="E55" s="215">
        <v>1075</v>
      </c>
      <c r="F55" s="188">
        <f t="shared" si="2"/>
        <v>0.56243999999999994</v>
      </c>
      <c r="G55" s="189">
        <f t="shared" si="3"/>
        <v>0.41306976646165317</v>
      </c>
      <c r="H55" s="189">
        <f t="shared" si="4"/>
        <v>0.97550976646165311</v>
      </c>
      <c r="J55" s="216"/>
      <c r="K55" s="217"/>
      <c r="M55" s="3"/>
      <c r="O55" s="177"/>
    </row>
    <row r="56" spans="1:15" s="11" customFormat="1" x14ac:dyDescent="0.25">
      <c r="A56" s="218">
        <v>43</v>
      </c>
      <c r="B56" s="10">
        <v>15705663</v>
      </c>
      <c r="C56" s="213">
        <v>72.2</v>
      </c>
      <c r="D56" s="214">
        <v>0.41</v>
      </c>
      <c r="E56" s="215">
        <v>107</v>
      </c>
      <c r="F56" s="219">
        <f t="shared" si="2"/>
        <v>9.1667399999999996E-2</v>
      </c>
      <c r="G56" s="220">
        <f t="shared" si="3"/>
        <v>0.49052034767321318</v>
      </c>
      <c r="H56" s="220">
        <f t="shared" si="4"/>
        <v>0.58218774767321313</v>
      </c>
      <c r="J56" s="223"/>
      <c r="K56" s="217"/>
      <c r="L56" s="217"/>
      <c r="O56" s="177"/>
    </row>
    <row r="57" spans="1:15" x14ac:dyDescent="0.25">
      <c r="A57" s="212">
        <v>44</v>
      </c>
      <c r="B57" s="10">
        <v>15705515</v>
      </c>
      <c r="C57" s="213">
        <v>46.3</v>
      </c>
      <c r="D57" s="214">
        <v>390</v>
      </c>
      <c r="E57" s="215">
        <v>991</v>
      </c>
      <c r="F57" s="188">
        <f t="shared" si="2"/>
        <v>0.51685999999999999</v>
      </c>
      <c r="G57" s="189">
        <f t="shared" si="3"/>
        <v>0.31455806228905497</v>
      </c>
      <c r="H57" s="189">
        <f t="shared" si="4"/>
        <v>0.83141806228905502</v>
      </c>
      <c r="J57" s="216"/>
      <c r="K57" s="217"/>
      <c r="M57" s="3"/>
      <c r="O57" s="177"/>
    </row>
    <row r="58" spans="1:15" x14ac:dyDescent="0.25">
      <c r="A58" s="212">
        <v>45</v>
      </c>
      <c r="B58" s="10">
        <v>15705549</v>
      </c>
      <c r="C58" s="213">
        <v>69.7</v>
      </c>
      <c r="D58" s="215">
        <v>673</v>
      </c>
      <c r="E58" s="215">
        <v>1757</v>
      </c>
      <c r="F58" s="188">
        <f t="shared" si="2"/>
        <v>0.93223999999999996</v>
      </c>
      <c r="G58" s="189">
        <f t="shared" si="3"/>
        <v>0.47353557109173072</v>
      </c>
      <c r="H58" s="189">
        <f t="shared" si="4"/>
        <v>1.4057755710917306</v>
      </c>
      <c r="J58" s="216"/>
      <c r="K58" s="217"/>
      <c r="M58" s="3"/>
      <c r="O58" s="177"/>
    </row>
    <row r="59" spans="1:15" x14ac:dyDescent="0.25">
      <c r="A59" s="212">
        <v>46</v>
      </c>
      <c r="B59" s="10">
        <v>15705742</v>
      </c>
      <c r="C59" s="213">
        <v>47.9</v>
      </c>
      <c r="D59" s="214">
        <v>342</v>
      </c>
      <c r="E59" s="215">
        <v>851</v>
      </c>
      <c r="F59" s="188">
        <f t="shared" si="2"/>
        <v>0.43773999999999996</v>
      </c>
      <c r="G59" s="189">
        <f t="shared" si="3"/>
        <v>0.32542831930120375</v>
      </c>
      <c r="H59" s="189">
        <f t="shared" si="4"/>
        <v>0.76316831930120377</v>
      </c>
      <c r="J59" s="223"/>
      <c r="K59" s="217"/>
      <c r="M59" s="3"/>
      <c r="O59" s="177"/>
    </row>
    <row r="60" spans="1:15" x14ac:dyDescent="0.25">
      <c r="A60" s="212">
        <v>47</v>
      </c>
      <c r="B60" s="10">
        <v>15705719</v>
      </c>
      <c r="C60" s="213">
        <v>42.4</v>
      </c>
      <c r="D60" s="214">
        <v>315</v>
      </c>
      <c r="E60" s="215">
        <v>800</v>
      </c>
      <c r="F60" s="188">
        <f t="shared" si="2"/>
        <v>0.41709999999999997</v>
      </c>
      <c r="G60" s="189">
        <f t="shared" si="3"/>
        <v>0.28806181082194232</v>
      </c>
      <c r="H60" s="189">
        <f t="shared" si="4"/>
        <v>0.70516181082194229</v>
      </c>
      <c r="J60" s="216"/>
      <c r="K60" s="217"/>
      <c r="M60" s="3"/>
      <c r="O60" s="177"/>
    </row>
    <row r="61" spans="1:15" x14ac:dyDescent="0.25">
      <c r="A61" s="212">
        <v>48</v>
      </c>
      <c r="B61" s="10">
        <v>15702590</v>
      </c>
      <c r="C61" s="213">
        <v>41.7</v>
      </c>
      <c r="D61" s="214">
        <v>307</v>
      </c>
      <c r="E61" s="215">
        <v>776</v>
      </c>
      <c r="F61" s="188">
        <f t="shared" si="2"/>
        <v>0.40333999999999998</v>
      </c>
      <c r="G61" s="189">
        <f t="shared" si="3"/>
        <v>0.28330607337912728</v>
      </c>
      <c r="H61" s="189">
        <f t="shared" si="4"/>
        <v>0.68664607337912731</v>
      </c>
      <c r="J61" s="216"/>
      <c r="K61" s="217"/>
      <c r="M61" s="3"/>
      <c r="O61" s="177"/>
    </row>
    <row r="62" spans="1:15" x14ac:dyDescent="0.25">
      <c r="A62" s="212">
        <v>49</v>
      </c>
      <c r="B62" s="10">
        <v>15705689</v>
      </c>
      <c r="C62" s="213">
        <v>45.7</v>
      </c>
      <c r="D62" s="214">
        <v>419</v>
      </c>
      <c r="E62" s="215">
        <v>1111</v>
      </c>
      <c r="F62" s="188">
        <f t="shared" si="2"/>
        <v>0.59511999999999998</v>
      </c>
      <c r="G62" s="189">
        <f t="shared" si="3"/>
        <v>0.31048171590949919</v>
      </c>
      <c r="H62" s="189">
        <f t="shared" si="4"/>
        <v>0.90560171590949912</v>
      </c>
      <c r="J62" s="216"/>
      <c r="K62" s="217"/>
      <c r="M62" s="3"/>
      <c r="O62" s="177"/>
    </row>
    <row r="63" spans="1:15" x14ac:dyDescent="0.25">
      <c r="A63" s="212">
        <v>50</v>
      </c>
      <c r="B63" s="10">
        <v>15705596</v>
      </c>
      <c r="C63" s="213">
        <v>60.9</v>
      </c>
      <c r="D63" s="214">
        <v>65</v>
      </c>
      <c r="E63" s="215">
        <v>1314</v>
      </c>
      <c r="F63" s="188">
        <f t="shared" si="2"/>
        <v>1.0741399999999999</v>
      </c>
      <c r="G63" s="189">
        <f t="shared" si="3"/>
        <v>0.41374915752491248</v>
      </c>
      <c r="H63" s="189">
        <f t="shared" si="4"/>
        <v>1.4878891575249122</v>
      </c>
      <c r="J63" s="216"/>
      <c r="K63" s="217"/>
      <c r="M63" s="3"/>
      <c r="O63" s="177"/>
    </row>
    <row r="64" spans="1:15" x14ac:dyDescent="0.25">
      <c r="A64" s="212">
        <v>51</v>
      </c>
      <c r="B64" s="10">
        <v>15705599</v>
      </c>
      <c r="C64" s="213">
        <v>71.7</v>
      </c>
      <c r="D64" s="214">
        <v>360</v>
      </c>
      <c r="E64" s="215">
        <v>944</v>
      </c>
      <c r="F64" s="188">
        <f t="shared" si="2"/>
        <v>0.50224000000000002</v>
      </c>
      <c r="G64" s="189">
        <f t="shared" si="3"/>
        <v>0.48712339235691665</v>
      </c>
      <c r="H64" s="189">
        <f t="shared" si="4"/>
        <v>0.98936339235691673</v>
      </c>
      <c r="J64" s="216"/>
      <c r="K64" s="217"/>
      <c r="M64" s="3"/>
      <c r="O64" s="177"/>
    </row>
    <row r="65" spans="1:15" x14ac:dyDescent="0.25">
      <c r="A65" s="212">
        <v>52</v>
      </c>
      <c r="B65" s="10">
        <v>15705736</v>
      </c>
      <c r="C65" s="213">
        <v>46.2</v>
      </c>
      <c r="D65" s="214">
        <v>29</v>
      </c>
      <c r="E65" s="215">
        <v>1071</v>
      </c>
      <c r="F65" s="188">
        <f t="shared" si="2"/>
        <v>0.89612000000000003</v>
      </c>
      <c r="G65" s="189">
        <f t="shared" si="3"/>
        <v>0.31387867122579571</v>
      </c>
      <c r="H65" s="189">
        <f t="shared" si="4"/>
        <v>1.2099986712257957</v>
      </c>
      <c r="J65" s="216"/>
      <c r="K65" s="217"/>
      <c r="M65" s="3"/>
      <c r="O65" s="177"/>
    </row>
    <row r="66" spans="1:15" x14ac:dyDescent="0.25">
      <c r="A66" s="212">
        <v>53</v>
      </c>
      <c r="B66" s="10">
        <v>15708051</v>
      </c>
      <c r="C66" s="213">
        <v>69.8</v>
      </c>
      <c r="D66" s="214">
        <v>472</v>
      </c>
      <c r="E66" s="215">
        <v>1380</v>
      </c>
      <c r="F66" s="188">
        <f t="shared" si="2"/>
        <v>0.78088000000000002</v>
      </c>
      <c r="G66" s="189">
        <f t="shared" si="3"/>
        <v>0.47421496215499004</v>
      </c>
      <c r="H66" s="189">
        <f t="shared" si="4"/>
        <v>1.2550949621549901</v>
      </c>
      <c r="J66" s="216"/>
      <c r="K66" s="217"/>
      <c r="M66" s="3"/>
      <c r="O66" s="177"/>
    </row>
    <row r="67" spans="1:15" x14ac:dyDescent="0.25">
      <c r="A67" s="212">
        <v>54</v>
      </c>
      <c r="B67" s="10">
        <v>15705572</v>
      </c>
      <c r="C67" s="213">
        <v>47.4</v>
      </c>
      <c r="D67" s="214">
        <v>15</v>
      </c>
      <c r="E67" s="215">
        <v>813</v>
      </c>
      <c r="F67" s="188">
        <f t="shared" si="2"/>
        <v>0.68628</v>
      </c>
      <c r="G67" s="189">
        <f t="shared" si="3"/>
        <v>0.32203136398490728</v>
      </c>
      <c r="H67" s="189">
        <f t="shared" si="4"/>
        <v>1.0083113639849073</v>
      </c>
      <c r="J67" s="216"/>
      <c r="K67" s="217"/>
      <c r="M67" s="3"/>
      <c r="O67" s="177"/>
    </row>
    <row r="68" spans="1:15" x14ac:dyDescent="0.25">
      <c r="A68" s="212">
        <v>55</v>
      </c>
      <c r="B68" s="10">
        <v>15708071</v>
      </c>
      <c r="C68" s="213">
        <v>42.1</v>
      </c>
      <c r="D68" s="214">
        <v>22</v>
      </c>
      <c r="E68" s="215">
        <v>818</v>
      </c>
      <c r="F68" s="188">
        <f t="shared" si="2"/>
        <v>0.68455999999999995</v>
      </c>
      <c r="G68" s="189">
        <f t="shared" si="3"/>
        <v>0.28602363763216448</v>
      </c>
      <c r="H68" s="189">
        <f t="shared" si="4"/>
        <v>0.97058363763216438</v>
      </c>
      <c r="J68" s="216"/>
      <c r="K68" s="217"/>
      <c r="M68" s="3"/>
      <c r="O68" s="177"/>
    </row>
    <row r="69" spans="1:15" x14ac:dyDescent="0.25">
      <c r="A69" s="212">
        <v>56</v>
      </c>
      <c r="B69" s="10">
        <v>15705570</v>
      </c>
      <c r="C69" s="213">
        <v>41.6</v>
      </c>
      <c r="D69" s="214">
        <v>364</v>
      </c>
      <c r="E69" s="215">
        <v>835</v>
      </c>
      <c r="F69" s="188">
        <f t="shared" si="2"/>
        <v>0.40505999999999998</v>
      </c>
      <c r="G69" s="189">
        <f t="shared" si="3"/>
        <v>0.28262668231586796</v>
      </c>
      <c r="H69" s="189">
        <f t="shared" si="4"/>
        <v>0.68768668231586794</v>
      </c>
      <c r="J69" s="216"/>
      <c r="K69" s="217"/>
      <c r="M69" s="3"/>
      <c r="O69" s="177"/>
    </row>
    <row r="70" spans="1:15" x14ac:dyDescent="0.25">
      <c r="A70" s="212">
        <v>57</v>
      </c>
      <c r="B70" s="10">
        <v>15705664</v>
      </c>
      <c r="C70" s="213">
        <v>45.9</v>
      </c>
      <c r="D70" s="214">
        <v>371</v>
      </c>
      <c r="E70" s="215">
        <v>371</v>
      </c>
      <c r="F70" s="188">
        <f t="shared" si="2"/>
        <v>0</v>
      </c>
      <c r="G70" s="189">
        <f t="shared" si="3"/>
        <v>0.31184049803601777</v>
      </c>
      <c r="H70" s="189">
        <f t="shared" si="4"/>
        <v>0.31184049803601777</v>
      </c>
      <c r="J70" s="216"/>
      <c r="K70" s="217"/>
      <c r="M70" s="3"/>
      <c r="O70" s="177"/>
    </row>
    <row r="71" spans="1:15" x14ac:dyDescent="0.25">
      <c r="A71" s="212">
        <v>58</v>
      </c>
      <c r="B71" s="10">
        <v>15705638</v>
      </c>
      <c r="C71" s="213">
        <v>60.3</v>
      </c>
      <c r="D71" s="214">
        <v>365</v>
      </c>
      <c r="E71" s="215">
        <v>1045</v>
      </c>
      <c r="F71" s="188">
        <f t="shared" si="2"/>
        <v>0.58479999999999999</v>
      </c>
      <c r="G71" s="189">
        <f t="shared" si="3"/>
        <v>0.4096728111453567</v>
      </c>
      <c r="H71" s="189">
        <f t="shared" si="4"/>
        <v>0.99447281114535668</v>
      </c>
      <c r="J71" s="216"/>
      <c r="K71" s="217"/>
      <c r="M71" s="3"/>
      <c r="O71" s="177"/>
    </row>
    <row r="72" spans="1:15" x14ac:dyDescent="0.25">
      <c r="A72" s="212">
        <v>59</v>
      </c>
      <c r="B72" s="10">
        <v>15705679</v>
      </c>
      <c r="C72" s="213">
        <v>71.7</v>
      </c>
      <c r="D72" s="214">
        <v>26</v>
      </c>
      <c r="E72" s="215">
        <v>1105</v>
      </c>
      <c r="F72" s="188">
        <f t="shared" si="2"/>
        <v>0.92793999999999999</v>
      </c>
      <c r="G72" s="189">
        <f t="shared" si="3"/>
        <v>0.48712339235691665</v>
      </c>
      <c r="H72" s="189">
        <f t="shared" si="4"/>
        <v>1.4150633923569167</v>
      </c>
      <c r="J72" s="216"/>
      <c r="K72" s="217"/>
      <c r="M72" s="3"/>
      <c r="O72" s="177"/>
    </row>
    <row r="73" spans="1:15" x14ac:dyDescent="0.25">
      <c r="A73" s="212">
        <v>60</v>
      </c>
      <c r="B73" s="10">
        <v>15705645</v>
      </c>
      <c r="C73" s="213">
        <v>46</v>
      </c>
      <c r="D73" s="214">
        <v>17</v>
      </c>
      <c r="E73" s="215">
        <v>996</v>
      </c>
      <c r="F73" s="188">
        <f t="shared" si="2"/>
        <v>0.84194000000000002</v>
      </c>
      <c r="G73" s="189">
        <f t="shared" si="3"/>
        <v>0.31251988909927708</v>
      </c>
      <c r="H73" s="189">
        <f t="shared" si="4"/>
        <v>1.154459889099277</v>
      </c>
      <c r="J73" s="216"/>
      <c r="K73" s="217"/>
      <c r="M73" s="3"/>
      <c r="O73" s="177"/>
    </row>
    <row r="74" spans="1:15" x14ac:dyDescent="0.25">
      <c r="A74" s="212">
        <v>61</v>
      </c>
      <c r="B74" s="10">
        <v>15705714</v>
      </c>
      <c r="C74" s="213">
        <v>71.5</v>
      </c>
      <c r="D74" s="214">
        <v>622</v>
      </c>
      <c r="E74" s="215">
        <v>1537</v>
      </c>
      <c r="F74" s="188">
        <f t="shared" si="2"/>
        <v>0.78689999999999993</v>
      </c>
      <c r="G74" s="189">
        <f t="shared" si="3"/>
        <v>0.48576461023039808</v>
      </c>
      <c r="H74" s="189">
        <f t="shared" si="4"/>
        <v>1.272664610230398</v>
      </c>
      <c r="J74" s="216"/>
      <c r="K74" s="217"/>
      <c r="M74" s="3"/>
      <c r="O74" s="177"/>
    </row>
    <row r="75" spans="1:15" x14ac:dyDescent="0.25">
      <c r="A75" s="212">
        <v>62</v>
      </c>
      <c r="B75" s="10">
        <v>15705794</v>
      </c>
      <c r="C75" s="213">
        <v>47.9</v>
      </c>
      <c r="D75" s="214">
        <v>339</v>
      </c>
      <c r="E75" s="215">
        <v>829</v>
      </c>
      <c r="F75" s="188">
        <f t="shared" si="2"/>
        <v>0.4214</v>
      </c>
      <c r="G75" s="189">
        <f t="shared" si="3"/>
        <v>0.32542831930120375</v>
      </c>
      <c r="H75" s="189">
        <f t="shared" si="4"/>
        <v>0.74682831930120375</v>
      </c>
      <c r="J75" s="216"/>
      <c r="K75" s="217"/>
      <c r="M75" s="3"/>
      <c r="O75" s="177"/>
    </row>
    <row r="76" spans="1:15" x14ac:dyDescent="0.25">
      <c r="A76" s="212">
        <v>63</v>
      </c>
      <c r="B76" s="10">
        <v>15703003</v>
      </c>
      <c r="C76" s="213">
        <v>41.4</v>
      </c>
      <c r="D76" s="214">
        <v>166</v>
      </c>
      <c r="E76" s="215">
        <v>639</v>
      </c>
      <c r="F76" s="188">
        <f t="shared" si="2"/>
        <v>0.40677999999999997</v>
      </c>
      <c r="G76" s="189">
        <f t="shared" si="3"/>
        <v>0.28126790018934938</v>
      </c>
      <c r="H76" s="189">
        <f t="shared" si="4"/>
        <v>0.68804790018934936</v>
      </c>
      <c r="J76" s="216"/>
      <c r="K76" s="217"/>
      <c r="M76" s="3"/>
      <c r="O76" s="177"/>
    </row>
    <row r="77" spans="1:15" s="11" customFormat="1" x14ac:dyDescent="0.25">
      <c r="A77" s="218">
        <v>64</v>
      </c>
      <c r="B77" s="10">
        <v>15705656</v>
      </c>
      <c r="C77" s="213">
        <v>42.2</v>
      </c>
      <c r="D77" s="214">
        <v>221</v>
      </c>
      <c r="E77" s="215">
        <v>547</v>
      </c>
      <c r="F77" s="219">
        <f>(E77-D77)*0.00086+0.008</f>
        <v>0.28836000000000001</v>
      </c>
      <c r="G77" s="220">
        <f t="shared" si="3"/>
        <v>0.2867030286954238</v>
      </c>
      <c r="H77" s="220">
        <f t="shared" si="4"/>
        <v>0.57506302869542381</v>
      </c>
      <c r="J77" s="223"/>
      <c r="K77" s="217"/>
      <c r="L77" s="217"/>
      <c r="O77" s="177"/>
    </row>
    <row r="78" spans="1:15" x14ac:dyDescent="0.25">
      <c r="A78" s="212">
        <v>65</v>
      </c>
      <c r="B78" s="10">
        <v>15708142</v>
      </c>
      <c r="C78" s="213">
        <v>45.4</v>
      </c>
      <c r="D78" s="214">
        <v>17</v>
      </c>
      <c r="E78" s="215">
        <v>971</v>
      </c>
      <c r="F78" s="188">
        <f t="shared" si="2"/>
        <v>0.82043999999999995</v>
      </c>
      <c r="G78" s="189">
        <f t="shared" ref="G78:G109" si="5">C78/7235.3*$G$10</f>
        <v>0.3084435427197213</v>
      </c>
      <c r="H78" s="189">
        <f t="shared" ref="H78:H109" si="6">F78+G78</f>
        <v>1.1288835427197212</v>
      </c>
      <c r="J78" s="216"/>
      <c r="K78" s="217"/>
      <c r="M78" s="3"/>
      <c r="O78" s="177"/>
    </row>
    <row r="79" spans="1:15" s="11" customFormat="1" x14ac:dyDescent="0.25">
      <c r="A79" s="218">
        <v>66</v>
      </c>
      <c r="B79" s="10">
        <v>15708645</v>
      </c>
      <c r="C79" s="213">
        <v>60.2</v>
      </c>
      <c r="D79" s="214">
        <v>412</v>
      </c>
      <c r="E79" s="215">
        <v>1127</v>
      </c>
      <c r="F79" s="219">
        <f t="shared" ref="F79:F143" si="7">(E79-D79)*0.00086</f>
        <v>0.6149</v>
      </c>
      <c r="G79" s="220">
        <f t="shared" si="5"/>
        <v>0.40899342008209738</v>
      </c>
      <c r="H79" s="220">
        <f t="shared" si="6"/>
        <v>1.0238934200820973</v>
      </c>
      <c r="J79" s="223"/>
      <c r="K79" s="217"/>
      <c r="L79" s="217"/>
      <c r="O79" s="177"/>
    </row>
    <row r="80" spans="1:15" x14ac:dyDescent="0.25">
      <c r="A80" s="212">
        <v>67</v>
      </c>
      <c r="B80" s="10">
        <v>15708109</v>
      </c>
      <c r="C80" s="213">
        <v>71.5</v>
      </c>
      <c r="D80" s="214">
        <v>21</v>
      </c>
      <c r="E80" s="215">
        <v>1079</v>
      </c>
      <c r="F80" s="188">
        <f t="shared" si="7"/>
        <v>0.90988000000000002</v>
      </c>
      <c r="G80" s="189">
        <f t="shared" si="5"/>
        <v>0.48576461023039808</v>
      </c>
      <c r="H80" s="189">
        <f t="shared" si="6"/>
        <v>1.3956446102303981</v>
      </c>
      <c r="J80" s="216"/>
      <c r="K80" s="217"/>
      <c r="M80" s="3"/>
      <c r="O80" s="177"/>
    </row>
    <row r="81" spans="1:15" x14ac:dyDescent="0.25">
      <c r="A81" s="212">
        <v>68</v>
      </c>
      <c r="B81" s="10">
        <v>15705797</v>
      </c>
      <c r="C81" s="213">
        <v>45.7</v>
      </c>
      <c r="D81" s="214">
        <v>359</v>
      </c>
      <c r="E81" s="215">
        <v>931</v>
      </c>
      <c r="F81" s="188">
        <f t="shared" si="7"/>
        <v>0.49191999999999997</v>
      </c>
      <c r="G81" s="189">
        <f t="shared" si="5"/>
        <v>0.31048171590949919</v>
      </c>
      <c r="H81" s="189">
        <f t="shared" si="6"/>
        <v>0.80240171590949916</v>
      </c>
      <c r="J81" s="216"/>
      <c r="K81" s="217"/>
      <c r="M81" s="3"/>
      <c r="O81" s="177"/>
    </row>
    <row r="82" spans="1:15" x14ac:dyDescent="0.25">
      <c r="A82" s="212">
        <v>69</v>
      </c>
      <c r="B82" s="10">
        <v>15708362</v>
      </c>
      <c r="C82" s="213">
        <v>70.599999999999994</v>
      </c>
      <c r="D82" s="214">
        <v>311</v>
      </c>
      <c r="E82" s="215">
        <v>1659</v>
      </c>
      <c r="F82" s="188">
        <f t="shared" si="7"/>
        <v>1.1592799999999999</v>
      </c>
      <c r="G82" s="189">
        <f t="shared" si="5"/>
        <v>0.47965009066106434</v>
      </c>
      <c r="H82" s="189">
        <f t="shared" si="6"/>
        <v>1.6389300906610642</v>
      </c>
      <c r="J82" s="216"/>
      <c r="K82" s="217"/>
      <c r="M82" s="3"/>
      <c r="O82" s="177"/>
    </row>
    <row r="83" spans="1:15" x14ac:dyDescent="0.25">
      <c r="A83" s="212">
        <v>70</v>
      </c>
      <c r="B83" s="10">
        <v>15705643</v>
      </c>
      <c r="C83" s="213">
        <v>46.6</v>
      </c>
      <c r="D83" s="214">
        <v>21</v>
      </c>
      <c r="E83" s="215">
        <v>845</v>
      </c>
      <c r="F83" s="188">
        <f t="shared" si="7"/>
        <v>0.70863999999999994</v>
      </c>
      <c r="G83" s="189">
        <f t="shared" si="5"/>
        <v>0.31659623547883292</v>
      </c>
      <c r="H83" s="189">
        <f t="shared" si="6"/>
        <v>1.0252362354788329</v>
      </c>
      <c r="J83" s="216"/>
      <c r="K83" s="217"/>
      <c r="M83" s="3"/>
      <c r="O83" s="177"/>
    </row>
    <row r="84" spans="1:15" x14ac:dyDescent="0.25">
      <c r="A84" s="212">
        <v>71</v>
      </c>
      <c r="B84" s="10">
        <v>15705776</v>
      </c>
      <c r="C84" s="213">
        <v>42.2</v>
      </c>
      <c r="D84" s="214">
        <v>0.05</v>
      </c>
      <c r="E84" s="215">
        <v>5.9</v>
      </c>
      <c r="F84" s="188">
        <f t="shared" si="7"/>
        <v>5.0310000000000007E-3</v>
      </c>
      <c r="G84" s="189">
        <f t="shared" si="5"/>
        <v>0.2867030286954238</v>
      </c>
      <c r="H84" s="189">
        <f t="shared" si="6"/>
        <v>0.29173402869542381</v>
      </c>
      <c r="J84" s="216"/>
      <c r="K84" s="217"/>
      <c r="M84" s="3"/>
      <c r="O84" s="177"/>
    </row>
    <row r="85" spans="1:15" x14ac:dyDescent="0.25">
      <c r="A85" s="212">
        <v>72</v>
      </c>
      <c r="B85" s="10">
        <v>15705545</v>
      </c>
      <c r="C85" s="213">
        <v>41.9</v>
      </c>
      <c r="D85" s="214">
        <v>282</v>
      </c>
      <c r="E85" s="215">
        <v>769</v>
      </c>
      <c r="F85" s="188">
        <f t="shared" si="7"/>
        <v>0.41881999999999997</v>
      </c>
      <c r="G85" s="189">
        <f t="shared" si="5"/>
        <v>0.28466485550564585</v>
      </c>
      <c r="H85" s="189">
        <f t="shared" si="6"/>
        <v>0.70348485550564588</v>
      </c>
      <c r="J85" s="216"/>
      <c r="K85" s="217"/>
      <c r="M85" s="3"/>
      <c r="O85" s="177"/>
    </row>
    <row r="86" spans="1:15" x14ac:dyDescent="0.25">
      <c r="A86" s="212">
        <v>73</v>
      </c>
      <c r="B86" s="10">
        <v>15708739</v>
      </c>
      <c r="C86" s="213">
        <v>45.8</v>
      </c>
      <c r="D86" s="214">
        <v>15</v>
      </c>
      <c r="E86" s="215">
        <v>1290</v>
      </c>
      <c r="F86" s="188">
        <f t="shared" si="7"/>
        <v>1.0965</v>
      </c>
      <c r="G86" s="189">
        <f t="shared" si="5"/>
        <v>0.31116110697275845</v>
      </c>
      <c r="H86" s="189">
        <f t="shared" si="6"/>
        <v>1.4076611069727585</v>
      </c>
      <c r="J86" s="216"/>
      <c r="K86" s="217"/>
      <c r="M86" s="3"/>
      <c r="O86" s="177"/>
    </row>
    <row r="87" spans="1:15" s="11" customFormat="1" x14ac:dyDescent="0.25">
      <c r="A87" s="218">
        <v>74</v>
      </c>
      <c r="B87" s="10">
        <v>15708197</v>
      </c>
      <c r="C87" s="213">
        <v>60.7</v>
      </c>
      <c r="D87" s="214">
        <v>327</v>
      </c>
      <c r="E87" s="215">
        <v>781</v>
      </c>
      <c r="F87" s="219">
        <f t="shared" si="7"/>
        <v>0.39044000000000001</v>
      </c>
      <c r="G87" s="220">
        <f t="shared" si="5"/>
        <v>0.4123903753983939</v>
      </c>
      <c r="H87" s="220">
        <f t="shared" si="6"/>
        <v>0.80283037539839386</v>
      </c>
      <c r="J87" s="223"/>
      <c r="K87" s="217"/>
      <c r="L87" s="217"/>
      <c r="O87" s="177"/>
    </row>
    <row r="88" spans="1:15" x14ac:dyDescent="0.25">
      <c r="A88" s="212">
        <v>75</v>
      </c>
      <c r="B88" s="10">
        <v>15708099</v>
      </c>
      <c r="C88" s="213">
        <v>72.099999999999994</v>
      </c>
      <c r="D88" s="214">
        <v>9</v>
      </c>
      <c r="E88" s="215">
        <v>1069</v>
      </c>
      <c r="F88" s="188">
        <f t="shared" si="7"/>
        <v>0.91159999999999997</v>
      </c>
      <c r="G88" s="189">
        <f t="shared" si="5"/>
        <v>0.4898409566099538</v>
      </c>
      <c r="H88" s="189">
        <f t="shared" si="6"/>
        <v>1.4014409566099537</v>
      </c>
      <c r="J88" s="216"/>
      <c r="K88" s="217"/>
      <c r="M88" s="3"/>
      <c r="O88" s="177"/>
    </row>
    <row r="89" spans="1:15" x14ac:dyDescent="0.25">
      <c r="A89" s="212">
        <v>76</v>
      </c>
      <c r="B89" s="10">
        <v>15708563</v>
      </c>
      <c r="C89" s="213">
        <v>45.9</v>
      </c>
      <c r="D89" s="214">
        <v>56</v>
      </c>
      <c r="E89" s="215">
        <v>794</v>
      </c>
      <c r="F89" s="188">
        <f t="shared" si="7"/>
        <v>0.63468000000000002</v>
      </c>
      <c r="G89" s="189">
        <f t="shared" si="5"/>
        <v>0.31184049803601777</v>
      </c>
      <c r="H89" s="189">
        <f t="shared" si="6"/>
        <v>0.94652049803601779</v>
      </c>
      <c r="J89" s="216"/>
      <c r="K89" s="217"/>
      <c r="M89" s="3"/>
      <c r="O89" s="177"/>
    </row>
    <row r="90" spans="1:15" s="11" customFormat="1" x14ac:dyDescent="0.25">
      <c r="A90" s="218">
        <v>77</v>
      </c>
      <c r="B90" s="10">
        <v>15708346</v>
      </c>
      <c r="C90" s="213">
        <v>71</v>
      </c>
      <c r="D90" s="214">
        <v>523</v>
      </c>
      <c r="E90" s="215">
        <v>1366</v>
      </c>
      <c r="F90" s="219">
        <f t="shared" si="7"/>
        <v>0.72497999999999996</v>
      </c>
      <c r="G90" s="220">
        <f t="shared" si="5"/>
        <v>0.48236765491410155</v>
      </c>
      <c r="H90" s="220">
        <f t="shared" si="6"/>
        <v>1.2073476549141016</v>
      </c>
      <c r="J90" s="223"/>
      <c r="K90" s="217"/>
      <c r="L90" s="217"/>
      <c r="O90" s="177"/>
    </row>
    <row r="91" spans="1:15" s="11" customFormat="1" x14ac:dyDescent="0.25">
      <c r="A91" s="218">
        <v>78</v>
      </c>
      <c r="B91" s="10">
        <v>15708441</v>
      </c>
      <c r="C91" s="213">
        <v>47.6</v>
      </c>
      <c r="D91" s="214">
        <v>351</v>
      </c>
      <c r="E91" s="215">
        <v>821</v>
      </c>
      <c r="F91" s="219">
        <f t="shared" si="7"/>
        <v>0.4042</v>
      </c>
      <c r="G91" s="220">
        <f t="shared" si="5"/>
        <v>0.32339014611142586</v>
      </c>
      <c r="H91" s="220">
        <f t="shared" si="6"/>
        <v>0.72759014611142581</v>
      </c>
      <c r="J91" s="223"/>
      <c r="K91" s="217"/>
      <c r="L91" s="217"/>
      <c r="O91" s="177"/>
    </row>
    <row r="92" spans="1:15" x14ac:dyDescent="0.25">
      <c r="A92" s="212">
        <v>79</v>
      </c>
      <c r="B92" s="10">
        <v>15708575</v>
      </c>
      <c r="C92" s="213">
        <v>42.3</v>
      </c>
      <c r="D92" s="214">
        <v>15</v>
      </c>
      <c r="E92" s="215">
        <v>155</v>
      </c>
      <c r="F92" s="188">
        <f t="shared" si="7"/>
        <v>0.12039999999999999</v>
      </c>
      <c r="G92" s="189">
        <f t="shared" si="5"/>
        <v>0.28738241975868306</v>
      </c>
      <c r="H92" s="189">
        <f t="shared" si="6"/>
        <v>0.40778241975868307</v>
      </c>
      <c r="J92" s="216"/>
      <c r="K92" s="217"/>
      <c r="M92" s="3"/>
      <c r="O92" s="177"/>
    </row>
    <row r="93" spans="1:15" x14ac:dyDescent="0.25">
      <c r="A93" s="212">
        <v>80</v>
      </c>
      <c r="B93" s="10">
        <v>15708455</v>
      </c>
      <c r="C93" s="213">
        <v>41.9</v>
      </c>
      <c r="D93" s="214">
        <v>276</v>
      </c>
      <c r="E93" s="215">
        <v>696</v>
      </c>
      <c r="F93" s="188">
        <f t="shared" si="7"/>
        <v>0.36119999999999997</v>
      </c>
      <c r="G93" s="189">
        <f t="shared" si="5"/>
        <v>0.28466485550564585</v>
      </c>
      <c r="H93" s="189">
        <f t="shared" si="6"/>
        <v>0.64586485550564587</v>
      </c>
      <c r="J93" s="216"/>
      <c r="K93" s="217"/>
      <c r="M93" s="3"/>
      <c r="O93" s="177"/>
    </row>
    <row r="94" spans="1:15" x14ac:dyDescent="0.25">
      <c r="A94" s="212">
        <v>81</v>
      </c>
      <c r="B94" s="10">
        <v>15708660</v>
      </c>
      <c r="C94" s="213">
        <v>45.7</v>
      </c>
      <c r="D94" s="214">
        <v>53</v>
      </c>
      <c r="E94" s="215">
        <v>950</v>
      </c>
      <c r="F94" s="188">
        <f t="shared" si="7"/>
        <v>0.77141999999999999</v>
      </c>
      <c r="G94" s="189">
        <f t="shared" si="5"/>
        <v>0.31048171590949919</v>
      </c>
      <c r="H94" s="189">
        <f t="shared" si="6"/>
        <v>1.0819017159094992</v>
      </c>
      <c r="J94" s="216"/>
      <c r="K94" s="217"/>
      <c r="M94" s="3"/>
      <c r="O94" s="177"/>
    </row>
    <row r="95" spans="1:15" x14ac:dyDescent="0.25">
      <c r="A95" s="212">
        <v>82</v>
      </c>
      <c r="B95" s="10">
        <v>15708727</v>
      </c>
      <c r="C95" s="213">
        <v>60.7</v>
      </c>
      <c r="D95" s="214">
        <v>413</v>
      </c>
      <c r="E95" s="215">
        <v>1072</v>
      </c>
      <c r="F95" s="188">
        <f t="shared" si="7"/>
        <v>0.56674000000000002</v>
      </c>
      <c r="G95" s="189">
        <f t="shared" si="5"/>
        <v>0.4123903753983939</v>
      </c>
      <c r="H95" s="189">
        <f t="shared" si="6"/>
        <v>0.97913037539839398</v>
      </c>
      <c r="J95" s="223"/>
      <c r="K95" s="217"/>
      <c r="M95" s="3"/>
      <c r="O95" s="177"/>
    </row>
    <row r="96" spans="1:15" x14ac:dyDescent="0.25">
      <c r="A96" s="212">
        <v>83</v>
      </c>
      <c r="B96" s="10">
        <v>15705611</v>
      </c>
      <c r="C96" s="213">
        <v>71.900000000000006</v>
      </c>
      <c r="D96" s="214">
        <v>349</v>
      </c>
      <c r="E96" s="215">
        <v>908</v>
      </c>
      <c r="F96" s="188">
        <f t="shared" si="7"/>
        <v>0.48074</v>
      </c>
      <c r="G96" s="189">
        <f t="shared" si="5"/>
        <v>0.48848217448343528</v>
      </c>
      <c r="H96" s="189">
        <f t="shared" si="6"/>
        <v>0.96922217448343528</v>
      </c>
      <c r="J96" s="223"/>
      <c r="K96" s="217"/>
      <c r="O96" s="177"/>
    </row>
    <row r="97" spans="1:15" x14ac:dyDescent="0.25">
      <c r="A97" s="212">
        <v>84</v>
      </c>
      <c r="B97" s="10">
        <v>15708134</v>
      </c>
      <c r="C97" s="213">
        <v>45.6</v>
      </c>
      <c r="D97" s="214">
        <v>377</v>
      </c>
      <c r="E97" s="215">
        <v>940</v>
      </c>
      <c r="F97" s="188">
        <f t="shared" si="7"/>
        <v>0.48418</v>
      </c>
      <c r="G97" s="189">
        <f t="shared" si="5"/>
        <v>0.30980232484623987</v>
      </c>
      <c r="H97" s="189">
        <f t="shared" si="6"/>
        <v>0.79398232484623987</v>
      </c>
      <c r="J97" s="216"/>
      <c r="K97" s="217"/>
      <c r="O97" s="177"/>
    </row>
    <row r="98" spans="1:15" s="11" customFormat="1" x14ac:dyDescent="0.25">
      <c r="A98" s="218">
        <v>85</v>
      </c>
      <c r="B98" s="10">
        <v>15705763</v>
      </c>
      <c r="C98" s="213">
        <v>70.7</v>
      </c>
      <c r="D98" s="214">
        <v>21</v>
      </c>
      <c r="E98" s="215">
        <v>1349</v>
      </c>
      <c r="F98" s="219">
        <f t="shared" si="7"/>
        <v>1.14208</v>
      </c>
      <c r="G98" s="220">
        <f t="shared" si="5"/>
        <v>0.48032948172432371</v>
      </c>
      <c r="H98" s="220">
        <f t="shared" si="6"/>
        <v>1.6224094817243238</v>
      </c>
      <c r="J98" s="216"/>
      <c r="K98" s="220"/>
      <c r="L98" s="221"/>
      <c r="M98" s="177"/>
      <c r="O98" s="177"/>
    </row>
    <row r="99" spans="1:15" x14ac:dyDescent="0.25">
      <c r="A99" s="212">
        <v>86</v>
      </c>
      <c r="B99" s="10">
        <v>15708293</v>
      </c>
      <c r="C99" s="213">
        <v>47.5</v>
      </c>
      <c r="D99" s="214">
        <v>35</v>
      </c>
      <c r="E99" s="215">
        <v>467</v>
      </c>
      <c r="F99" s="188">
        <f t="shared" si="7"/>
        <v>0.37152000000000002</v>
      </c>
      <c r="G99" s="189">
        <f t="shared" si="5"/>
        <v>0.32271075504816654</v>
      </c>
      <c r="H99" s="189">
        <f t="shared" si="6"/>
        <v>0.69423075504816656</v>
      </c>
      <c r="J99" s="216"/>
      <c r="K99" s="217"/>
      <c r="N99" s="197"/>
      <c r="O99" s="177"/>
    </row>
    <row r="100" spans="1:15" x14ac:dyDescent="0.25">
      <c r="A100" s="212">
        <v>87</v>
      </c>
      <c r="B100" s="10">
        <v>15708499</v>
      </c>
      <c r="C100" s="213">
        <v>42</v>
      </c>
      <c r="D100" s="214">
        <v>271</v>
      </c>
      <c r="E100" s="215">
        <v>706</v>
      </c>
      <c r="F100" s="188">
        <f t="shared" si="7"/>
        <v>0.37409999999999999</v>
      </c>
      <c r="G100" s="189">
        <f t="shared" si="5"/>
        <v>0.28534424656890517</v>
      </c>
      <c r="H100" s="189">
        <f t="shared" si="6"/>
        <v>0.65944424656890521</v>
      </c>
      <c r="J100" s="216"/>
      <c r="K100" s="217"/>
      <c r="O100" s="177"/>
    </row>
    <row r="101" spans="1:15" x14ac:dyDescent="0.25">
      <c r="A101" s="212">
        <v>88</v>
      </c>
      <c r="B101" s="10">
        <v>15708190</v>
      </c>
      <c r="C101" s="213">
        <v>41.1</v>
      </c>
      <c r="D101" s="214">
        <v>284</v>
      </c>
      <c r="E101" s="215">
        <v>739</v>
      </c>
      <c r="F101" s="188">
        <f t="shared" si="7"/>
        <v>0.39129999999999998</v>
      </c>
      <c r="G101" s="189">
        <f t="shared" si="5"/>
        <v>0.27922972699957149</v>
      </c>
      <c r="H101" s="189">
        <f t="shared" si="6"/>
        <v>0.67052972699957147</v>
      </c>
      <c r="J101" s="223"/>
      <c r="K101" s="217"/>
      <c r="O101" s="177"/>
    </row>
    <row r="102" spans="1:15" x14ac:dyDescent="0.25">
      <c r="A102" s="212">
        <v>89</v>
      </c>
      <c r="B102" s="10">
        <v>15708008</v>
      </c>
      <c r="C102" s="213">
        <v>45.5</v>
      </c>
      <c r="D102" s="214">
        <v>57</v>
      </c>
      <c r="E102" s="215">
        <v>1107</v>
      </c>
      <c r="F102" s="188">
        <f t="shared" si="7"/>
        <v>0.90300000000000002</v>
      </c>
      <c r="G102" s="189">
        <f t="shared" si="5"/>
        <v>0.30912293378298061</v>
      </c>
      <c r="H102" s="189">
        <f t="shared" si="6"/>
        <v>1.2121229337829806</v>
      </c>
      <c r="J102" s="216"/>
      <c r="K102" s="217"/>
      <c r="O102" s="177"/>
    </row>
    <row r="103" spans="1:15" x14ac:dyDescent="0.25">
      <c r="A103" s="212">
        <v>90</v>
      </c>
      <c r="B103" s="10">
        <v>15708095</v>
      </c>
      <c r="C103" s="213">
        <v>61</v>
      </c>
      <c r="D103" s="214">
        <v>285</v>
      </c>
      <c r="E103" s="215">
        <v>861</v>
      </c>
      <c r="F103" s="188">
        <f t="shared" si="7"/>
        <v>0.49535999999999997</v>
      </c>
      <c r="G103" s="189">
        <f t="shared" si="5"/>
        <v>0.4144285485881718</v>
      </c>
      <c r="H103" s="189">
        <f t="shared" si="6"/>
        <v>0.90978854858817182</v>
      </c>
      <c r="J103" s="223"/>
      <c r="K103" s="217"/>
      <c r="M103" s="224"/>
      <c r="N103" s="198"/>
      <c r="O103" s="177"/>
    </row>
    <row r="104" spans="1:15" s="11" customFormat="1" x14ac:dyDescent="0.25">
      <c r="A104" s="218">
        <v>91</v>
      </c>
      <c r="B104" s="10">
        <v>15708063</v>
      </c>
      <c r="C104" s="213">
        <v>71.8</v>
      </c>
      <c r="D104" s="214">
        <v>13</v>
      </c>
      <c r="E104" s="215">
        <v>839</v>
      </c>
      <c r="F104" s="219">
        <f t="shared" si="7"/>
        <v>0.71035999999999999</v>
      </c>
      <c r="G104" s="220">
        <f t="shared" si="5"/>
        <v>0.48780278342017597</v>
      </c>
      <c r="H104" s="220">
        <f t="shared" si="6"/>
        <v>1.198162783420176</v>
      </c>
      <c r="J104" s="223"/>
      <c r="K104" s="220"/>
      <c r="L104" s="221"/>
      <c r="M104" s="177"/>
      <c r="O104" s="177"/>
    </row>
    <row r="105" spans="1:15" x14ac:dyDescent="0.25">
      <c r="A105" s="212">
        <v>92</v>
      </c>
      <c r="B105" s="10">
        <v>15708016</v>
      </c>
      <c r="C105" s="213">
        <v>45.4</v>
      </c>
      <c r="D105" s="214">
        <v>25</v>
      </c>
      <c r="E105" s="215">
        <v>1028</v>
      </c>
      <c r="F105" s="188">
        <f t="shared" si="7"/>
        <v>0.86258000000000001</v>
      </c>
      <c r="G105" s="189">
        <f t="shared" si="5"/>
        <v>0.3084435427197213</v>
      </c>
      <c r="H105" s="189">
        <f t="shared" si="6"/>
        <v>1.1710235427197213</v>
      </c>
      <c r="J105" s="216"/>
      <c r="K105" s="217"/>
      <c r="N105" s="197"/>
      <c r="O105" s="177"/>
    </row>
    <row r="106" spans="1:15" s="11" customFormat="1" x14ac:dyDescent="0.25">
      <c r="A106" s="218">
        <v>93</v>
      </c>
      <c r="B106" s="10">
        <v>15708115</v>
      </c>
      <c r="C106" s="213">
        <v>70.599999999999994</v>
      </c>
      <c r="D106" s="214">
        <v>531</v>
      </c>
      <c r="E106" s="215">
        <v>1575</v>
      </c>
      <c r="F106" s="219">
        <f t="shared" si="7"/>
        <v>0.89783999999999997</v>
      </c>
      <c r="G106" s="220">
        <f t="shared" si="5"/>
        <v>0.47965009066106434</v>
      </c>
      <c r="H106" s="220">
        <f t="shared" si="6"/>
        <v>1.3774900906610643</v>
      </c>
      <c r="J106" s="216"/>
      <c r="K106" s="217"/>
      <c r="L106" s="217"/>
      <c r="M106" s="177"/>
      <c r="O106" s="177"/>
    </row>
    <row r="107" spans="1:15" x14ac:dyDescent="0.25">
      <c r="A107" s="212">
        <v>94</v>
      </c>
      <c r="B107" s="10">
        <v>15705706</v>
      </c>
      <c r="C107" s="213">
        <v>47.4</v>
      </c>
      <c r="D107" s="214">
        <v>218</v>
      </c>
      <c r="E107" s="215">
        <v>790</v>
      </c>
      <c r="F107" s="188">
        <f t="shared" si="7"/>
        <v>0.49191999999999997</v>
      </c>
      <c r="G107" s="189">
        <f t="shared" si="5"/>
        <v>0.32203136398490728</v>
      </c>
      <c r="H107" s="189">
        <f t="shared" si="6"/>
        <v>0.81395136398490719</v>
      </c>
      <c r="J107" s="216"/>
      <c r="K107" s="217"/>
      <c r="O107" s="177"/>
    </row>
    <row r="108" spans="1:15" x14ac:dyDescent="0.25">
      <c r="A108" s="212">
        <v>95</v>
      </c>
      <c r="B108" s="10">
        <v>15708352</v>
      </c>
      <c r="C108" s="213">
        <v>42</v>
      </c>
      <c r="D108" s="214">
        <v>45</v>
      </c>
      <c r="E108" s="215">
        <v>769</v>
      </c>
      <c r="F108" s="188">
        <f t="shared" si="7"/>
        <v>0.62263999999999997</v>
      </c>
      <c r="G108" s="189">
        <f t="shared" si="5"/>
        <v>0.28534424656890517</v>
      </c>
      <c r="H108" s="189">
        <f t="shared" si="6"/>
        <v>0.9079842465689052</v>
      </c>
      <c r="J108" s="216"/>
      <c r="K108" s="217"/>
      <c r="O108" s="177"/>
    </row>
    <row r="109" spans="1:15" x14ac:dyDescent="0.25">
      <c r="A109" s="212">
        <v>96</v>
      </c>
      <c r="B109" s="10">
        <v>15708616</v>
      </c>
      <c r="C109" s="213">
        <v>41.6</v>
      </c>
      <c r="D109" s="214">
        <v>274</v>
      </c>
      <c r="E109" s="215">
        <v>809</v>
      </c>
      <c r="F109" s="188">
        <f t="shared" si="7"/>
        <v>0.46010000000000001</v>
      </c>
      <c r="G109" s="189">
        <f t="shared" si="5"/>
        <v>0.28262668231586796</v>
      </c>
      <c r="H109" s="189">
        <f t="shared" si="6"/>
        <v>0.74272668231586803</v>
      </c>
      <c r="J109" s="223"/>
      <c r="K109" s="217"/>
      <c r="O109" s="177"/>
    </row>
    <row r="110" spans="1:15" s="11" customFormat="1" x14ac:dyDescent="0.25">
      <c r="A110" s="218">
        <v>97</v>
      </c>
      <c r="B110" s="10">
        <v>15708462</v>
      </c>
      <c r="C110" s="213">
        <v>45.3</v>
      </c>
      <c r="D110" s="214">
        <v>379</v>
      </c>
      <c r="E110" s="215">
        <v>1088</v>
      </c>
      <c r="F110" s="219">
        <f t="shared" si="7"/>
        <v>0.60973999999999995</v>
      </c>
      <c r="G110" s="220">
        <f t="shared" ref="G110:G141" si="8">C110/7235.3*$G$10</f>
        <v>0.30776415165646198</v>
      </c>
      <c r="H110" s="220">
        <f t="shared" ref="H110:H141" si="9">F110+G110</f>
        <v>0.91750415165646193</v>
      </c>
      <c r="J110" s="223"/>
      <c r="K110" s="217"/>
      <c r="L110" s="217"/>
      <c r="M110" s="177"/>
      <c r="O110" s="177"/>
    </row>
    <row r="111" spans="1:15" x14ac:dyDescent="0.25">
      <c r="A111" s="212">
        <v>98</v>
      </c>
      <c r="B111" s="10">
        <v>15705517</v>
      </c>
      <c r="C111" s="213">
        <v>60.1</v>
      </c>
      <c r="D111" s="214">
        <v>290</v>
      </c>
      <c r="E111" s="215">
        <v>834</v>
      </c>
      <c r="F111" s="188">
        <f t="shared" si="7"/>
        <v>0.46783999999999998</v>
      </c>
      <c r="G111" s="189">
        <f t="shared" si="8"/>
        <v>0.40831402901883806</v>
      </c>
      <c r="H111" s="189">
        <f t="shared" si="9"/>
        <v>0.8761540290188381</v>
      </c>
      <c r="J111" s="223"/>
      <c r="K111" s="217"/>
      <c r="O111" s="177"/>
    </row>
    <row r="112" spans="1:15" s="11" customFormat="1" x14ac:dyDescent="0.25">
      <c r="A112" s="218">
        <v>99</v>
      </c>
      <c r="B112" s="10">
        <v>15708503</v>
      </c>
      <c r="C112" s="213">
        <v>71.2</v>
      </c>
      <c r="D112" s="214">
        <v>382</v>
      </c>
      <c r="E112" s="215">
        <v>1045</v>
      </c>
      <c r="F112" s="219">
        <f t="shared" si="7"/>
        <v>0.57018000000000002</v>
      </c>
      <c r="G112" s="220">
        <f t="shared" si="8"/>
        <v>0.48372643704062018</v>
      </c>
      <c r="H112" s="220">
        <f t="shared" si="9"/>
        <v>1.0539064370406201</v>
      </c>
      <c r="J112" s="223"/>
      <c r="K112" s="217"/>
      <c r="L112" s="217"/>
      <c r="M112" s="177"/>
      <c r="O112" s="177"/>
    </row>
    <row r="113" spans="1:15" x14ac:dyDescent="0.25">
      <c r="A113" s="212">
        <v>100</v>
      </c>
      <c r="B113" s="10">
        <v>15705826</v>
      </c>
      <c r="C113" s="213">
        <v>45.7</v>
      </c>
      <c r="D113" s="214">
        <v>17</v>
      </c>
      <c r="E113" s="215">
        <v>698</v>
      </c>
      <c r="F113" s="188">
        <f t="shared" si="7"/>
        <v>0.58565999999999996</v>
      </c>
      <c r="G113" s="189">
        <f t="shared" si="8"/>
        <v>0.31048171590949919</v>
      </c>
      <c r="H113" s="189">
        <f t="shared" si="9"/>
        <v>0.89614171590949909</v>
      </c>
      <c r="J113" s="216"/>
      <c r="K113" s="217"/>
      <c r="O113" s="177"/>
    </row>
    <row r="114" spans="1:15" s="11" customFormat="1" x14ac:dyDescent="0.25">
      <c r="A114" s="218">
        <v>101</v>
      </c>
      <c r="B114" s="10">
        <v>15708066</v>
      </c>
      <c r="C114" s="213">
        <v>70.5</v>
      </c>
      <c r="D114" s="214">
        <v>183</v>
      </c>
      <c r="E114" s="215">
        <v>509</v>
      </c>
      <c r="F114" s="219">
        <f t="shared" si="7"/>
        <v>0.28036</v>
      </c>
      <c r="G114" s="220">
        <f t="shared" si="8"/>
        <v>0.47897069959780514</v>
      </c>
      <c r="H114" s="220">
        <f t="shared" si="9"/>
        <v>0.75933069959780508</v>
      </c>
      <c r="J114" s="223"/>
      <c r="K114" s="217"/>
      <c r="L114" s="217"/>
      <c r="M114" s="177"/>
      <c r="O114" s="177"/>
    </row>
    <row r="115" spans="1:15" x14ac:dyDescent="0.25">
      <c r="A115" s="212">
        <v>102</v>
      </c>
      <c r="B115" s="10">
        <v>15708622</v>
      </c>
      <c r="C115" s="213">
        <v>47.6</v>
      </c>
      <c r="D115" s="214">
        <v>136</v>
      </c>
      <c r="E115" s="215">
        <v>396</v>
      </c>
      <c r="F115" s="188">
        <f t="shared" si="7"/>
        <v>0.22359999999999999</v>
      </c>
      <c r="G115" s="189">
        <f t="shared" si="8"/>
        <v>0.32339014611142586</v>
      </c>
      <c r="H115" s="189">
        <f t="shared" si="9"/>
        <v>0.54699014611142582</v>
      </c>
      <c r="J115" s="216"/>
      <c r="K115" s="217"/>
      <c r="O115" s="177"/>
    </row>
    <row r="116" spans="1:15" x14ac:dyDescent="0.25">
      <c r="A116" s="212">
        <v>103</v>
      </c>
      <c r="B116" s="10">
        <v>15708104</v>
      </c>
      <c r="C116" s="213">
        <v>41.8</v>
      </c>
      <c r="D116" s="214">
        <v>8</v>
      </c>
      <c r="E116" s="215">
        <v>429</v>
      </c>
      <c r="F116" s="188">
        <f t="shared" si="7"/>
        <v>0.36205999999999999</v>
      </c>
      <c r="G116" s="189">
        <f t="shared" si="8"/>
        <v>0.28398546444238654</v>
      </c>
      <c r="H116" s="189">
        <f t="shared" si="9"/>
        <v>0.64604546444238653</v>
      </c>
      <c r="J116" s="216"/>
      <c r="K116" s="217"/>
      <c r="O116" s="177"/>
    </row>
    <row r="117" spans="1:15" x14ac:dyDescent="0.25">
      <c r="A117" s="212">
        <v>104</v>
      </c>
      <c r="B117" s="10">
        <v>15708388</v>
      </c>
      <c r="C117" s="213">
        <v>41.4</v>
      </c>
      <c r="D117" s="214">
        <v>170</v>
      </c>
      <c r="E117" s="215">
        <v>479</v>
      </c>
      <c r="F117" s="188">
        <f t="shared" si="7"/>
        <v>0.26573999999999998</v>
      </c>
      <c r="G117" s="189">
        <f t="shared" si="8"/>
        <v>0.28126790018934938</v>
      </c>
      <c r="H117" s="189">
        <f t="shared" si="9"/>
        <v>0.54700790018934931</v>
      </c>
      <c r="J117" s="216"/>
      <c r="K117" s="217"/>
      <c r="O117" s="177"/>
    </row>
    <row r="118" spans="1:15" x14ac:dyDescent="0.25">
      <c r="A118" s="212">
        <v>105</v>
      </c>
      <c r="B118" s="10">
        <v>15708121</v>
      </c>
      <c r="C118" s="213">
        <v>45.4</v>
      </c>
      <c r="D118" s="214">
        <v>232</v>
      </c>
      <c r="E118" s="215">
        <v>692</v>
      </c>
      <c r="F118" s="188">
        <f t="shared" si="7"/>
        <v>0.39560000000000001</v>
      </c>
      <c r="G118" s="189">
        <f t="shared" si="8"/>
        <v>0.3084435427197213</v>
      </c>
      <c r="H118" s="189">
        <f t="shared" si="9"/>
        <v>0.70404354271972136</v>
      </c>
      <c r="J118" s="216"/>
      <c r="K118" s="217"/>
      <c r="O118" s="177"/>
    </row>
    <row r="119" spans="1:15" x14ac:dyDescent="0.25">
      <c r="A119" s="212">
        <v>106</v>
      </c>
      <c r="B119" s="12">
        <v>15708043</v>
      </c>
      <c r="C119" s="213">
        <v>60.2</v>
      </c>
      <c r="D119" s="214">
        <v>381</v>
      </c>
      <c r="E119" s="215">
        <v>1030</v>
      </c>
      <c r="F119" s="188">
        <f t="shared" si="7"/>
        <v>0.55813999999999997</v>
      </c>
      <c r="G119" s="189">
        <f t="shared" si="8"/>
        <v>0.40899342008209738</v>
      </c>
      <c r="H119" s="189">
        <f t="shared" si="9"/>
        <v>0.96713342008209735</v>
      </c>
      <c r="J119" s="223"/>
      <c r="K119" s="217"/>
      <c r="O119" s="177"/>
    </row>
    <row r="120" spans="1:15" s="11" customFormat="1" x14ac:dyDescent="0.25">
      <c r="A120" s="218">
        <v>107</v>
      </c>
      <c r="B120" s="10">
        <v>15708227</v>
      </c>
      <c r="C120" s="213">
        <v>71.3</v>
      </c>
      <c r="D120" s="214">
        <v>7</v>
      </c>
      <c r="E120" s="215">
        <v>889</v>
      </c>
      <c r="F120" s="219">
        <f t="shared" si="7"/>
        <v>0.75851999999999997</v>
      </c>
      <c r="G120" s="220">
        <f t="shared" si="8"/>
        <v>0.48440582810387944</v>
      </c>
      <c r="H120" s="220">
        <f t="shared" si="9"/>
        <v>1.2429258281038793</v>
      </c>
      <c r="J120" s="223"/>
      <c r="K120" s="217"/>
      <c r="L120" s="217"/>
      <c r="M120" s="177"/>
      <c r="O120" s="177"/>
    </row>
    <row r="121" spans="1:15" x14ac:dyDescent="0.25">
      <c r="A121" s="212">
        <v>108</v>
      </c>
      <c r="B121" s="10">
        <v>15708438</v>
      </c>
      <c r="C121" s="213">
        <v>46</v>
      </c>
      <c r="D121" s="214">
        <v>94</v>
      </c>
      <c r="E121" s="215">
        <v>964</v>
      </c>
      <c r="F121" s="188">
        <f t="shared" si="7"/>
        <v>0.74819999999999998</v>
      </c>
      <c r="G121" s="189">
        <f t="shared" si="8"/>
        <v>0.31251988909927708</v>
      </c>
      <c r="H121" s="189">
        <f t="shared" si="9"/>
        <v>1.0607198890992771</v>
      </c>
      <c r="J121" s="216"/>
      <c r="K121" s="217"/>
      <c r="O121" s="177"/>
    </row>
    <row r="122" spans="1:15" s="11" customFormat="1" x14ac:dyDescent="0.25">
      <c r="A122" s="218">
        <v>109</v>
      </c>
      <c r="B122" s="10">
        <v>15708285</v>
      </c>
      <c r="C122" s="213">
        <v>70.400000000000006</v>
      </c>
      <c r="D122" s="214">
        <v>434</v>
      </c>
      <c r="E122" s="215">
        <v>1224</v>
      </c>
      <c r="F122" s="219">
        <f t="shared" si="7"/>
        <v>0.6794</v>
      </c>
      <c r="G122" s="220">
        <f t="shared" si="8"/>
        <v>0.47829130853454582</v>
      </c>
      <c r="H122" s="220">
        <f t="shared" si="9"/>
        <v>1.1576913085345457</v>
      </c>
      <c r="J122" s="223"/>
      <c r="K122" s="217"/>
      <c r="L122" s="217"/>
      <c r="M122" s="177"/>
      <c r="O122" s="177"/>
    </row>
    <row r="123" spans="1:15" s="11" customFormat="1" x14ac:dyDescent="0.25">
      <c r="A123" s="218">
        <v>110</v>
      </c>
      <c r="B123" s="10">
        <v>15708248</v>
      </c>
      <c r="C123" s="213">
        <v>47.7</v>
      </c>
      <c r="D123" s="214">
        <v>240</v>
      </c>
      <c r="E123" s="215">
        <v>720</v>
      </c>
      <c r="F123" s="219">
        <f t="shared" si="7"/>
        <v>0.4128</v>
      </c>
      <c r="G123" s="220">
        <f t="shared" si="8"/>
        <v>0.32406953717468517</v>
      </c>
      <c r="H123" s="220">
        <f t="shared" si="9"/>
        <v>0.73686953717468517</v>
      </c>
      <c r="J123" s="223"/>
      <c r="K123" s="217"/>
      <c r="L123" s="217"/>
      <c r="M123" s="177"/>
      <c r="O123" s="177"/>
    </row>
    <row r="124" spans="1:15" x14ac:dyDescent="0.25">
      <c r="A124" s="212">
        <v>111</v>
      </c>
      <c r="B124" s="10">
        <v>15708011</v>
      </c>
      <c r="C124" s="213">
        <v>41.6</v>
      </c>
      <c r="D124" s="214">
        <v>243</v>
      </c>
      <c r="E124" s="215">
        <v>726</v>
      </c>
      <c r="F124" s="188">
        <f t="shared" si="7"/>
        <v>0.41537999999999997</v>
      </c>
      <c r="G124" s="189">
        <f t="shared" si="8"/>
        <v>0.28262668231586796</v>
      </c>
      <c r="H124" s="189">
        <f t="shared" si="9"/>
        <v>0.69800668231586793</v>
      </c>
      <c r="J124" s="222"/>
      <c r="K124" s="217"/>
      <c r="O124" s="177"/>
    </row>
    <row r="125" spans="1:15" x14ac:dyDescent="0.25">
      <c r="A125" s="212">
        <v>112</v>
      </c>
      <c r="B125" s="10">
        <v>15708208</v>
      </c>
      <c r="C125" s="213">
        <v>41.7</v>
      </c>
      <c r="D125" s="214">
        <v>35</v>
      </c>
      <c r="E125" s="215">
        <v>767</v>
      </c>
      <c r="F125" s="188">
        <f t="shared" si="7"/>
        <v>0.62951999999999997</v>
      </c>
      <c r="G125" s="189">
        <f t="shared" si="8"/>
        <v>0.28330607337912728</v>
      </c>
      <c r="H125" s="189">
        <f t="shared" si="9"/>
        <v>0.91282607337912725</v>
      </c>
      <c r="J125" s="216"/>
      <c r="K125" s="217"/>
      <c r="O125" s="177"/>
    </row>
    <row r="126" spans="1:15" x14ac:dyDescent="0.25">
      <c r="A126" s="212">
        <v>113</v>
      </c>
      <c r="B126" s="10">
        <v>15708187</v>
      </c>
      <c r="C126" s="213">
        <v>45.7</v>
      </c>
      <c r="D126" s="214">
        <v>51</v>
      </c>
      <c r="E126" s="215">
        <v>893</v>
      </c>
      <c r="F126" s="188">
        <f t="shared" si="7"/>
        <v>0.72411999999999999</v>
      </c>
      <c r="G126" s="189">
        <f t="shared" si="8"/>
        <v>0.31048171590949919</v>
      </c>
      <c r="H126" s="189">
        <f t="shared" si="9"/>
        <v>1.0346017159094991</v>
      </c>
      <c r="J126" s="216"/>
      <c r="K126" s="217"/>
      <c r="O126" s="177"/>
    </row>
    <row r="127" spans="1:15" s="11" customFormat="1" x14ac:dyDescent="0.25">
      <c r="A127" s="218">
        <v>114</v>
      </c>
      <c r="B127" s="10">
        <v>15705591</v>
      </c>
      <c r="C127" s="213">
        <v>59.9</v>
      </c>
      <c r="D127" s="214">
        <v>255</v>
      </c>
      <c r="E127" s="215">
        <v>965</v>
      </c>
      <c r="F127" s="219">
        <f t="shared" si="7"/>
        <v>0.61060000000000003</v>
      </c>
      <c r="G127" s="220">
        <f t="shared" si="8"/>
        <v>0.40695524689231949</v>
      </c>
      <c r="H127" s="220">
        <f t="shared" si="9"/>
        <v>1.0175552468923195</v>
      </c>
      <c r="J127" s="223"/>
      <c r="K127" s="217"/>
      <c r="L127" s="217"/>
      <c r="M127" s="177"/>
      <c r="O127" s="177"/>
    </row>
    <row r="128" spans="1:15" s="11" customFormat="1" x14ac:dyDescent="0.25">
      <c r="A128" s="218">
        <v>115</v>
      </c>
      <c r="B128" s="10">
        <v>15705766</v>
      </c>
      <c r="C128" s="213">
        <v>70.5</v>
      </c>
      <c r="D128" s="214">
        <v>283</v>
      </c>
      <c r="E128" s="215">
        <v>907</v>
      </c>
      <c r="F128" s="219">
        <f t="shared" si="7"/>
        <v>0.53664000000000001</v>
      </c>
      <c r="G128" s="220">
        <f t="shared" si="8"/>
        <v>0.47897069959780514</v>
      </c>
      <c r="H128" s="220">
        <f t="shared" si="9"/>
        <v>1.0156106995978051</v>
      </c>
      <c r="J128" s="223"/>
      <c r="K128" s="217"/>
      <c r="L128" s="217"/>
      <c r="M128" s="177"/>
      <c r="O128" s="177"/>
    </row>
    <row r="129" spans="1:15" x14ac:dyDescent="0.25">
      <c r="A129" s="212">
        <v>116</v>
      </c>
      <c r="B129" s="10">
        <v>15708601</v>
      </c>
      <c r="C129" s="213">
        <v>45.6</v>
      </c>
      <c r="D129" s="214">
        <v>283</v>
      </c>
      <c r="E129" s="215">
        <v>828</v>
      </c>
      <c r="F129" s="188">
        <f t="shared" si="7"/>
        <v>0.46870000000000001</v>
      </c>
      <c r="G129" s="189">
        <f t="shared" si="8"/>
        <v>0.30980232484623987</v>
      </c>
      <c r="H129" s="189">
        <f t="shared" si="9"/>
        <v>0.77850232484623993</v>
      </c>
      <c r="J129" s="216"/>
      <c r="K129" s="217"/>
      <c r="O129" s="177"/>
    </row>
    <row r="130" spans="1:15" x14ac:dyDescent="0.25">
      <c r="A130" s="212">
        <v>117</v>
      </c>
      <c r="B130" s="10">
        <v>15705738</v>
      </c>
      <c r="C130" s="213">
        <v>70.599999999999994</v>
      </c>
      <c r="D130" s="214">
        <v>389</v>
      </c>
      <c r="E130" s="215">
        <v>1236</v>
      </c>
      <c r="F130" s="188">
        <f t="shared" si="7"/>
        <v>0.72841999999999996</v>
      </c>
      <c r="G130" s="189">
        <f t="shared" si="8"/>
        <v>0.47965009066106434</v>
      </c>
      <c r="H130" s="189">
        <f t="shared" si="9"/>
        <v>1.2080700906610642</v>
      </c>
      <c r="J130" s="223"/>
      <c r="K130" s="217"/>
      <c r="O130" s="177"/>
    </row>
    <row r="131" spans="1:15" x14ac:dyDescent="0.25">
      <c r="A131" s="212">
        <v>118</v>
      </c>
      <c r="B131" s="10">
        <v>15705647</v>
      </c>
      <c r="C131" s="213">
        <v>47</v>
      </c>
      <c r="D131" s="214">
        <v>37</v>
      </c>
      <c r="E131" s="215">
        <v>782</v>
      </c>
      <c r="F131" s="188">
        <f t="shared" si="7"/>
        <v>0.64069999999999994</v>
      </c>
      <c r="G131" s="189">
        <f t="shared" si="8"/>
        <v>0.31931379973187007</v>
      </c>
      <c r="H131" s="189">
        <f t="shared" si="9"/>
        <v>0.96001379973187007</v>
      </c>
      <c r="J131" s="216"/>
      <c r="K131" s="217"/>
      <c r="O131" s="177"/>
    </row>
    <row r="132" spans="1:15" x14ac:dyDescent="0.25">
      <c r="A132" s="212">
        <v>119</v>
      </c>
      <c r="B132" s="10">
        <v>15702596</v>
      </c>
      <c r="C132" s="213">
        <v>41.3</v>
      </c>
      <c r="D132" s="214">
        <v>143</v>
      </c>
      <c r="E132" s="215">
        <v>437</v>
      </c>
      <c r="F132" s="188">
        <f t="shared" si="7"/>
        <v>0.25284000000000001</v>
      </c>
      <c r="G132" s="189">
        <f t="shared" si="8"/>
        <v>0.28058850912609007</v>
      </c>
      <c r="H132" s="189">
        <f t="shared" si="9"/>
        <v>0.53342850912609008</v>
      </c>
      <c r="J132" s="216"/>
      <c r="K132" s="217"/>
      <c r="O132" s="177"/>
    </row>
    <row r="133" spans="1:15" s="11" customFormat="1" x14ac:dyDescent="0.25">
      <c r="A133" s="218">
        <v>120</v>
      </c>
      <c r="B133" s="10">
        <v>15705820</v>
      </c>
      <c r="C133" s="213">
        <v>41.7</v>
      </c>
      <c r="D133" s="214">
        <v>222</v>
      </c>
      <c r="E133" s="215">
        <v>692</v>
      </c>
      <c r="F133" s="219">
        <f t="shared" si="7"/>
        <v>0.4042</v>
      </c>
      <c r="G133" s="220">
        <f t="shared" si="8"/>
        <v>0.28330607337912728</v>
      </c>
      <c r="H133" s="220">
        <f t="shared" si="9"/>
        <v>0.68750607337912728</v>
      </c>
      <c r="J133" s="223"/>
      <c r="K133" s="217"/>
      <c r="L133" s="217"/>
      <c r="M133" s="177"/>
      <c r="O133" s="177"/>
    </row>
    <row r="134" spans="1:15" x14ac:dyDescent="0.25">
      <c r="A134" s="212">
        <v>121</v>
      </c>
      <c r="B134" s="10">
        <v>15705777</v>
      </c>
      <c r="C134" s="213">
        <v>45.4</v>
      </c>
      <c r="D134" s="214">
        <v>45</v>
      </c>
      <c r="E134" s="215">
        <v>863</v>
      </c>
      <c r="F134" s="188">
        <f t="shared" si="7"/>
        <v>0.70347999999999999</v>
      </c>
      <c r="G134" s="189">
        <f t="shared" si="8"/>
        <v>0.3084435427197213</v>
      </c>
      <c r="H134" s="189">
        <f t="shared" si="9"/>
        <v>1.0119235427197213</v>
      </c>
      <c r="J134" s="216"/>
      <c r="K134" s="217"/>
      <c r="O134" s="177"/>
    </row>
    <row r="135" spans="1:15" x14ac:dyDescent="0.25">
      <c r="A135" s="212">
        <v>122</v>
      </c>
      <c r="B135" s="10">
        <v>15708339</v>
      </c>
      <c r="C135" s="213">
        <v>60.2</v>
      </c>
      <c r="D135" s="214">
        <v>270</v>
      </c>
      <c r="E135" s="215">
        <v>952</v>
      </c>
      <c r="F135" s="188">
        <f t="shared" si="7"/>
        <v>0.58651999999999993</v>
      </c>
      <c r="G135" s="189">
        <f t="shared" si="8"/>
        <v>0.40899342008209738</v>
      </c>
      <c r="H135" s="189">
        <f t="shared" si="9"/>
        <v>0.99551342008209731</v>
      </c>
      <c r="J135" s="216"/>
      <c r="K135" s="217"/>
      <c r="O135" s="177"/>
    </row>
    <row r="136" spans="1:15" s="11" customFormat="1" x14ac:dyDescent="0.25">
      <c r="A136" s="218">
        <v>123</v>
      </c>
      <c r="B136" s="10">
        <v>15705781</v>
      </c>
      <c r="C136" s="213">
        <v>71</v>
      </c>
      <c r="D136" s="214">
        <v>6</v>
      </c>
      <c r="E136" s="215">
        <v>878</v>
      </c>
      <c r="F136" s="219">
        <f t="shared" si="7"/>
        <v>0.74992000000000003</v>
      </c>
      <c r="G136" s="220">
        <f t="shared" si="8"/>
        <v>0.48236765491410155</v>
      </c>
      <c r="H136" s="220">
        <f t="shared" si="9"/>
        <v>1.2322876549141015</v>
      </c>
      <c r="J136" s="223"/>
      <c r="K136" s="217"/>
      <c r="L136" s="217"/>
      <c r="M136" s="177"/>
      <c r="O136" s="177"/>
    </row>
    <row r="137" spans="1:15" x14ac:dyDescent="0.25">
      <c r="A137" s="212">
        <v>124</v>
      </c>
      <c r="B137" s="10">
        <v>15705805</v>
      </c>
      <c r="C137" s="213">
        <v>46</v>
      </c>
      <c r="D137" s="214">
        <v>247</v>
      </c>
      <c r="E137" s="215">
        <v>782</v>
      </c>
      <c r="F137" s="188">
        <f t="shared" si="7"/>
        <v>0.46010000000000001</v>
      </c>
      <c r="G137" s="189">
        <f t="shared" si="8"/>
        <v>0.31251988909927708</v>
      </c>
      <c r="H137" s="189">
        <f t="shared" si="9"/>
        <v>0.77261988909927704</v>
      </c>
      <c r="J137" s="216"/>
      <c r="K137" s="217"/>
      <c r="O137" s="177"/>
    </row>
    <row r="138" spans="1:15" x14ac:dyDescent="0.25">
      <c r="A138" s="212">
        <v>125</v>
      </c>
      <c r="B138" s="10">
        <v>15705540</v>
      </c>
      <c r="C138" s="213">
        <v>70.599999999999994</v>
      </c>
      <c r="D138" s="214">
        <v>393</v>
      </c>
      <c r="E138" s="215">
        <v>1333</v>
      </c>
      <c r="F138" s="188">
        <f t="shared" si="7"/>
        <v>0.80840000000000001</v>
      </c>
      <c r="G138" s="189">
        <f t="shared" si="8"/>
        <v>0.47965009066106434</v>
      </c>
      <c r="H138" s="189">
        <f t="shared" si="9"/>
        <v>1.2880500906610644</v>
      </c>
      <c r="J138" s="223"/>
      <c r="K138" s="217"/>
      <c r="O138" s="177"/>
    </row>
    <row r="139" spans="1:15" x14ac:dyDescent="0.25">
      <c r="A139" s="212">
        <v>126</v>
      </c>
      <c r="B139" s="10">
        <v>15705560</v>
      </c>
      <c r="C139" s="213">
        <v>47.3</v>
      </c>
      <c r="D139" s="214">
        <v>219</v>
      </c>
      <c r="E139" s="215">
        <v>689</v>
      </c>
      <c r="F139" s="188">
        <f t="shared" si="7"/>
        <v>0.4042</v>
      </c>
      <c r="G139" s="189">
        <f t="shared" si="8"/>
        <v>0.32135197292164791</v>
      </c>
      <c r="H139" s="189">
        <f t="shared" si="9"/>
        <v>0.72555197292164797</v>
      </c>
      <c r="J139" s="216"/>
      <c r="K139" s="217"/>
      <c r="O139" s="177"/>
    </row>
    <row r="140" spans="1:15" s="11" customFormat="1" x14ac:dyDescent="0.25">
      <c r="A140" s="218">
        <v>127</v>
      </c>
      <c r="B140" s="10">
        <v>15705687</v>
      </c>
      <c r="C140" s="213">
        <v>42.1</v>
      </c>
      <c r="D140" s="214">
        <v>255</v>
      </c>
      <c r="E140" s="215">
        <v>772</v>
      </c>
      <c r="F140" s="219">
        <f t="shared" si="7"/>
        <v>0.44462000000000002</v>
      </c>
      <c r="G140" s="220">
        <f t="shared" si="8"/>
        <v>0.28602363763216448</v>
      </c>
      <c r="H140" s="220">
        <f t="shared" si="9"/>
        <v>0.73064363763216456</v>
      </c>
      <c r="J140" s="223"/>
      <c r="K140" s="217"/>
      <c r="L140" s="217"/>
      <c r="M140" s="177"/>
      <c r="O140" s="177"/>
    </row>
    <row r="141" spans="1:15" s="11" customFormat="1" x14ac:dyDescent="0.25">
      <c r="A141" s="218">
        <v>128</v>
      </c>
      <c r="B141" s="10">
        <v>15705516</v>
      </c>
      <c r="C141" s="213">
        <v>41.7</v>
      </c>
      <c r="D141" s="214">
        <v>13</v>
      </c>
      <c r="E141" s="215">
        <v>714</v>
      </c>
      <c r="F141" s="219">
        <f t="shared" si="7"/>
        <v>0.60285999999999995</v>
      </c>
      <c r="G141" s="220">
        <f t="shared" si="8"/>
        <v>0.28330607337912728</v>
      </c>
      <c r="H141" s="220">
        <f t="shared" si="9"/>
        <v>0.88616607337912723</v>
      </c>
      <c r="J141" s="223"/>
      <c r="K141" s="217"/>
      <c r="L141" s="217"/>
      <c r="M141" s="177"/>
      <c r="O141" s="177"/>
    </row>
    <row r="142" spans="1:15" x14ac:dyDescent="0.25">
      <c r="A142" s="218">
        <v>129</v>
      </c>
      <c r="B142" s="10">
        <v>15705627</v>
      </c>
      <c r="C142" s="213">
        <v>45.4</v>
      </c>
      <c r="D142" s="214">
        <v>65</v>
      </c>
      <c r="E142" s="215">
        <v>1311</v>
      </c>
      <c r="F142" s="188">
        <f t="shared" si="7"/>
        <v>1.0715600000000001</v>
      </c>
      <c r="G142" s="189">
        <f t="shared" ref="G142:G149" si="10">C142/7235.3*$G$10</f>
        <v>0.3084435427197213</v>
      </c>
      <c r="H142" s="189">
        <f t="shared" ref="H142:H149" si="11">F142+G142</f>
        <v>1.3800035427197215</v>
      </c>
      <c r="J142" s="222"/>
      <c r="K142" s="217"/>
      <c r="O142" s="177"/>
    </row>
    <row r="143" spans="1:15" x14ac:dyDescent="0.25">
      <c r="A143" s="225">
        <v>130</v>
      </c>
      <c r="B143" s="10">
        <v>15705523</v>
      </c>
      <c r="C143" s="213">
        <v>59.9</v>
      </c>
      <c r="D143" s="214">
        <v>391</v>
      </c>
      <c r="E143" s="215">
        <v>995</v>
      </c>
      <c r="F143" s="188">
        <f t="shared" si="7"/>
        <v>0.51944000000000001</v>
      </c>
      <c r="G143" s="189">
        <f t="shared" si="10"/>
        <v>0.40695524689231949</v>
      </c>
      <c r="H143" s="189">
        <f t="shared" si="11"/>
        <v>0.92639524689231956</v>
      </c>
      <c r="J143" s="222"/>
      <c r="K143" s="217"/>
      <c r="O143" s="177"/>
    </row>
    <row r="144" spans="1:15" x14ac:dyDescent="0.25">
      <c r="A144" s="212">
        <v>131</v>
      </c>
      <c r="B144" s="10">
        <v>15705803</v>
      </c>
      <c r="C144" s="213">
        <v>70.5</v>
      </c>
      <c r="D144" s="214">
        <v>369</v>
      </c>
      <c r="E144" s="215">
        <v>990</v>
      </c>
      <c r="F144" s="188">
        <f t="shared" ref="F144:F148" si="12">(E144-D144)*0.00086</f>
        <v>0.53405999999999998</v>
      </c>
      <c r="G144" s="189">
        <f t="shared" si="10"/>
        <v>0.47897069959780514</v>
      </c>
      <c r="H144" s="189">
        <f t="shared" si="11"/>
        <v>1.0130306995978051</v>
      </c>
      <c r="J144" s="223"/>
      <c r="K144" s="217"/>
      <c r="O144" s="177"/>
    </row>
    <row r="145" spans="1:15" x14ac:dyDescent="0.25">
      <c r="A145" s="212">
        <v>132</v>
      </c>
      <c r="B145" s="10">
        <v>15705824</v>
      </c>
      <c r="C145" s="213">
        <v>45.1</v>
      </c>
      <c r="D145" s="214">
        <v>49</v>
      </c>
      <c r="E145" s="215">
        <v>1087</v>
      </c>
      <c r="F145" s="188">
        <f t="shared" si="12"/>
        <v>0.89268000000000003</v>
      </c>
      <c r="G145" s="189">
        <f t="shared" si="10"/>
        <v>0.30640536952994341</v>
      </c>
      <c r="H145" s="189">
        <f t="shared" si="11"/>
        <v>1.1990853695299435</v>
      </c>
      <c r="J145" s="216"/>
      <c r="K145" s="217"/>
      <c r="O145" s="177"/>
    </row>
    <row r="146" spans="1:15" x14ac:dyDescent="0.25">
      <c r="A146" s="212">
        <v>133</v>
      </c>
      <c r="B146" s="10">
        <v>15705693</v>
      </c>
      <c r="C146" s="213">
        <v>70.5</v>
      </c>
      <c r="D146" s="214">
        <v>418</v>
      </c>
      <c r="E146" s="215">
        <v>1334</v>
      </c>
      <c r="F146" s="188">
        <f t="shared" si="12"/>
        <v>0.78776000000000002</v>
      </c>
      <c r="G146" s="189">
        <f t="shared" si="10"/>
        <v>0.47897069959780514</v>
      </c>
      <c r="H146" s="189">
        <f t="shared" si="11"/>
        <v>1.2667306995978052</v>
      </c>
      <c r="J146" s="223"/>
      <c r="K146" s="217"/>
      <c r="O146" s="177"/>
    </row>
    <row r="147" spans="1:15" x14ac:dyDescent="0.25">
      <c r="A147" s="212">
        <v>134</v>
      </c>
      <c r="B147" s="10">
        <v>15705786</v>
      </c>
      <c r="C147" s="213">
        <v>46.9</v>
      </c>
      <c r="D147" s="214">
        <v>256</v>
      </c>
      <c r="E147" s="215">
        <v>791</v>
      </c>
      <c r="F147" s="188">
        <f t="shared" si="12"/>
        <v>0.46010000000000001</v>
      </c>
      <c r="G147" s="189">
        <f t="shared" si="10"/>
        <v>0.31863440866861076</v>
      </c>
      <c r="H147" s="189">
        <f t="shared" si="11"/>
        <v>0.77873440866861077</v>
      </c>
      <c r="J147" s="216"/>
      <c r="K147" s="217"/>
      <c r="O147" s="177"/>
    </row>
    <row r="148" spans="1:15" s="11" customFormat="1" x14ac:dyDescent="0.25">
      <c r="A148" s="218">
        <v>135</v>
      </c>
      <c r="B148" s="10">
        <v>15705757</v>
      </c>
      <c r="C148" s="213">
        <v>42.3</v>
      </c>
      <c r="D148" s="214">
        <v>253</v>
      </c>
      <c r="E148" s="215">
        <v>768</v>
      </c>
      <c r="F148" s="219">
        <f t="shared" si="12"/>
        <v>0.44290000000000002</v>
      </c>
      <c r="G148" s="220">
        <f t="shared" si="10"/>
        <v>0.28738241975868306</v>
      </c>
      <c r="H148" s="220">
        <f t="shared" si="11"/>
        <v>0.73028241975868302</v>
      </c>
      <c r="J148" s="223"/>
      <c r="K148" s="217"/>
      <c r="L148" s="217"/>
      <c r="M148" s="177"/>
      <c r="O148" s="177"/>
    </row>
    <row r="149" spans="1:15" x14ac:dyDescent="0.25">
      <c r="A149" s="212">
        <v>136</v>
      </c>
      <c r="B149" s="10">
        <v>15705635</v>
      </c>
      <c r="C149" s="213">
        <v>41.2</v>
      </c>
      <c r="D149" s="214">
        <v>250</v>
      </c>
      <c r="E149" s="215">
        <v>759</v>
      </c>
      <c r="F149" s="188">
        <f>(E149-D149)*0.00086</f>
        <v>0.43773999999999996</v>
      </c>
      <c r="G149" s="189">
        <f t="shared" si="10"/>
        <v>0.27990911806283081</v>
      </c>
      <c r="H149" s="189">
        <f t="shared" si="11"/>
        <v>0.71764911806283083</v>
      </c>
      <c r="J149" s="223"/>
      <c r="K149" s="217"/>
      <c r="O149" s="177"/>
    </row>
    <row r="150" spans="1:15" s="97" customFormat="1" x14ac:dyDescent="0.25">
      <c r="A150" s="249" t="s">
        <v>3</v>
      </c>
      <c r="B150" s="249"/>
      <c r="C150" s="200">
        <f t="shared" ref="C150:H150" si="13">SUM(C14:C149)</f>
        <v>7235.2999999999984</v>
      </c>
      <c r="D150" s="201">
        <f t="shared" si="13"/>
        <v>29288.46</v>
      </c>
      <c r="E150" s="201">
        <f t="shared" si="13"/>
        <v>117812.9</v>
      </c>
      <c r="F150" s="202">
        <f>SUM(F14:F149)</f>
        <v>76.139018400000012</v>
      </c>
      <c r="G150" s="202">
        <f t="shared" si="13"/>
        <v>49.155981599999983</v>
      </c>
      <c r="H150" s="202">
        <f t="shared" si="13"/>
        <v>125.29499999999999</v>
      </c>
      <c r="I150" s="3"/>
      <c r="J150" s="3"/>
      <c r="K150" s="217"/>
      <c r="L150" s="191"/>
      <c r="M150" s="177"/>
    </row>
    <row r="151" spans="1:15" x14ac:dyDescent="0.25">
      <c r="F151" s="92"/>
      <c r="I151" s="248"/>
      <c r="J151" s="248"/>
      <c r="K151" s="97"/>
    </row>
    <row r="152" spans="1:15" x14ac:dyDescent="0.25">
      <c r="A152" s="6"/>
      <c r="B152" s="6"/>
      <c r="C152" s="7"/>
      <c r="D152" s="8"/>
      <c r="E152" s="7"/>
      <c r="F152" s="8"/>
      <c r="G152" s="4"/>
      <c r="H152" s="4"/>
    </row>
    <row r="153" spans="1:15" x14ac:dyDescent="0.25">
      <c r="A153" s="95" t="s">
        <v>18</v>
      </c>
      <c r="B153" s="95"/>
      <c r="C153" s="95"/>
      <c r="D153" s="95"/>
      <c r="E153" s="95"/>
      <c r="F153" s="96"/>
    </row>
  </sheetData>
  <mergeCells count="15">
    <mergeCell ref="I151:J151"/>
    <mergeCell ref="A150:B150"/>
    <mergeCell ref="A1:K1"/>
    <mergeCell ref="A3:K3"/>
    <mergeCell ref="A6:G6"/>
    <mergeCell ref="J6:K10"/>
    <mergeCell ref="A7:D7"/>
    <mergeCell ref="E7:F7"/>
    <mergeCell ref="A8:D8"/>
    <mergeCell ref="E8:F8"/>
    <mergeCell ref="A9:D10"/>
    <mergeCell ref="E9:F9"/>
    <mergeCell ref="E10:F10"/>
    <mergeCell ref="A4:K4"/>
    <mergeCell ref="J12:K1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workbookViewId="0">
      <pane xSplit="3" ySplit="13" topLeftCell="D14" activePane="bottomRight" state="frozen"/>
      <selection pane="topRight" activeCell="E1" sqref="E1"/>
      <selection pane="bottomLeft" activeCell="A14" sqref="A14"/>
      <selection pane="bottomRight" activeCell="G19" sqref="G19"/>
    </sheetView>
  </sheetViews>
  <sheetFormatPr defaultRowHeight="15" x14ac:dyDescent="0.25"/>
  <cols>
    <col min="1" max="1" width="4.85546875" style="3" customWidth="1"/>
    <col min="2" max="2" width="12.5703125" style="3" customWidth="1"/>
    <col min="3" max="3" width="8.28515625" style="3" customWidth="1"/>
    <col min="4" max="5" width="10.5703125" style="3" customWidth="1"/>
    <col min="6" max="6" width="10.85546875" style="97" customWidth="1"/>
    <col min="7" max="7" width="14.5703125" style="93" customWidth="1"/>
    <col min="8" max="8" width="10.7109375" style="93" customWidth="1"/>
    <col min="9" max="9" width="2.140625" style="3" customWidth="1"/>
    <col min="10" max="10" width="14.5703125" style="3" customWidth="1"/>
    <col min="11" max="11" width="16.140625" style="3" customWidth="1"/>
    <col min="12" max="12" width="13.5703125" style="177" customWidth="1"/>
    <col min="13" max="16384" width="9.140625" style="3"/>
  </cols>
  <sheetData>
    <row r="1" spans="1:12" ht="18.75" customHeight="1" x14ac:dyDescent="0.3">
      <c r="A1" s="250" t="s">
        <v>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2" ht="9.75" customHeight="1" x14ac:dyDescent="0.3">
      <c r="A2" s="172"/>
      <c r="B2" s="172"/>
      <c r="C2" s="172"/>
      <c r="D2" s="172"/>
      <c r="E2" s="172"/>
      <c r="F2" s="172"/>
      <c r="G2" s="53"/>
      <c r="H2" s="53"/>
      <c r="I2" s="172"/>
      <c r="J2" s="172"/>
      <c r="K2" s="172"/>
    </row>
    <row r="3" spans="1:12" ht="17.25" customHeight="1" x14ac:dyDescent="0.25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2" ht="16.5" customHeight="1" x14ac:dyDescent="0.25">
      <c r="A4" s="251" t="s">
        <v>25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2" ht="13.5" customHeight="1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2" ht="16.149999999999999" customHeight="1" x14ac:dyDescent="0.25">
      <c r="A6" s="252" t="s">
        <v>9</v>
      </c>
      <c r="B6" s="253"/>
      <c r="C6" s="253"/>
      <c r="D6" s="253"/>
      <c r="E6" s="253"/>
      <c r="F6" s="253"/>
      <c r="G6" s="254"/>
      <c r="H6" s="178"/>
      <c r="I6" s="59" t="s">
        <v>12</v>
      </c>
      <c r="J6" s="255" t="s">
        <v>13</v>
      </c>
      <c r="K6" s="256"/>
    </row>
    <row r="7" spans="1:12" ht="37.9" customHeight="1" x14ac:dyDescent="0.25">
      <c r="A7" s="261" t="s">
        <v>4</v>
      </c>
      <c r="B7" s="261"/>
      <c r="C7" s="261"/>
      <c r="D7" s="261"/>
      <c r="E7" s="261" t="s">
        <v>5</v>
      </c>
      <c r="F7" s="261"/>
      <c r="G7" s="174" t="s">
        <v>26</v>
      </c>
      <c r="H7" s="179"/>
      <c r="I7" s="59"/>
      <c r="J7" s="257"/>
      <c r="K7" s="258"/>
    </row>
    <row r="8" spans="1:12" ht="13.9" customHeight="1" x14ac:dyDescent="0.25">
      <c r="A8" s="262" t="s">
        <v>19</v>
      </c>
      <c r="B8" s="262"/>
      <c r="C8" s="262"/>
      <c r="D8" s="262"/>
      <c r="E8" s="261" t="s">
        <v>20</v>
      </c>
      <c r="F8" s="261"/>
      <c r="G8" s="180">
        <v>197.589</v>
      </c>
      <c r="H8" s="181"/>
      <c r="I8" s="59"/>
      <c r="J8" s="257"/>
      <c r="K8" s="258"/>
    </row>
    <row r="9" spans="1:12" ht="13.9" customHeight="1" x14ac:dyDescent="0.25">
      <c r="A9" s="263" t="s">
        <v>6</v>
      </c>
      <c r="B9" s="264"/>
      <c r="C9" s="264"/>
      <c r="D9" s="265"/>
      <c r="E9" s="261" t="s">
        <v>10</v>
      </c>
      <c r="F9" s="261"/>
      <c r="G9" s="101">
        <f>F150</f>
        <v>166.98378600000001</v>
      </c>
      <c r="H9" s="181"/>
      <c r="I9" s="59"/>
      <c r="J9" s="257"/>
      <c r="K9" s="258"/>
    </row>
    <row r="10" spans="1:12" ht="13.9" customHeight="1" x14ac:dyDescent="0.25">
      <c r="A10" s="266"/>
      <c r="B10" s="267"/>
      <c r="C10" s="267"/>
      <c r="D10" s="268"/>
      <c r="E10" s="261" t="s">
        <v>11</v>
      </c>
      <c r="F10" s="261"/>
      <c r="G10" s="101">
        <f>G8-G9</f>
        <v>30.605213999999989</v>
      </c>
      <c r="H10" s="181"/>
      <c r="I10" s="59"/>
      <c r="J10" s="259"/>
      <c r="K10" s="260"/>
    </row>
    <row r="11" spans="1:12" ht="10.5" customHeight="1" x14ac:dyDescent="0.25">
      <c r="A11" s="62"/>
      <c r="B11" s="62"/>
      <c r="C11" s="62"/>
      <c r="D11" s="62"/>
      <c r="E11" s="58"/>
      <c r="F11" s="58"/>
      <c r="G11" s="63"/>
      <c r="H11" s="61"/>
      <c r="I11" s="59"/>
      <c r="J11" s="182"/>
      <c r="K11" s="182"/>
    </row>
    <row r="12" spans="1:12" ht="13.9" customHeight="1" x14ac:dyDescent="0.25">
      <c r="A12" s="62"/>
      <c r="B12" s="62"/>
      <c r="C12" s="62"/>
      <c r="D12" s="62"/>
      <c r="E12" s="58"/>
      <c r="F12" s="58"/>
      <c r="G12" s="63"/>
      <c r="H12" s="61"/>
      <c r="I12" s="59"/>
      <c r="J12" s="269" t="s">
        <v>14</v>
      </c>
      <c r="K12" s="269"/>
    </row>
    <row r="13" spans="1:12" s="184" customFormat="1" ht="42" customHeight="1" x14ac:dyDescent="0.25">
      <c r="A13" s="67" t="s">
        <v>0</v>
      </c>
      <c r="B13" s="68" t="s">
        <v>1</v>
      </c>
      <c r="C13" s="67" t="s">
        <v>2</v>
      </c>
      <c r="D13" s="5" t="s">
        <v>17</v>
      </c>
      <c r="E13" s="5" t="s">
        <v>27</v>
      </c>
      <c r="F13" s="5" t="s">
        <v>15</v>
      </c>
      <c r="G13" s="69" t="s">
        <v>7</v>
      </c>
      <c r="H13" s="102" t="s">
        <v>16</v>
      </c>
      <c r="I13" s="183"/>
    </row>
    <row r="14" spans="1:12" x14ac:dyDescent="0.25">
      <c r="A14" s="185">
        <v>1</v>
      </c>
      <c r="B14" s="120">
        <v>15705629</v>
      </c>
      <c r="C14" s="119">
        <v>45.2</v>
      </c>
      <c r="D14" s="186">
        <v>1007</v>
      </c>
      <c r="E14" s="187">
        <v>2489</v>
      </c>
      <c r="F14" s="188">
        <f>(E14-D14)*0.00086</f>
        <v>1.2745199999999999</v>
      </c>
      <c r="G14" s="189">
        <f>C14/7235.3*$G$10</f>
        <v>0.19119534404931374</v>
      </c>
      <c r="H14" s="189">
        <f>F14+G14</f>
        <v>1.4657153440493136</v>
      </c>
      <c r="I14" s="97"/>
      <c r="J14" s="190"/>
      <c r="K14" s="191"/>
      <c r="L14" s="3"/>
    </row>
    <row r="15" spans="1:12" s="11" customFormat="1" x14ac:dyDescent="0.25">
      <c r="A15" s="185">
        <v>2</v>
      </c>
      <c r="B15" s="120">
        <v>15705811</v>
      </c>
      <c r="C15" s="119">
        <v>62</v>
      </c>
      <c r="D15" s="186">
        <v>1353</v>
      </c>
      <c r="E15" s="187">
        <v>3119</v>
      </c>
      <c r="F15" s="188">
        <f>(E15-D15)*0.00086</f>
        <v>1.5187599999999999</v>
      </c>
      <c r="G15" s="189">
        <f t="shared" ref="G15:G78" si="0">C15/7235.3*$G$10</f>
        <v>0.26225910024463389</v>
      </c>
      <c r="H15" s="189">
        <f t="shared" ref="H15:H78" si="1">F15+G15</f>
        <v>1.7810191002446338</v>
      </c>
      <c r="I15" s="97"/>
      <c r="J15" s="190"/>
      <c r="K15" s="192"/>
    </row>
    <row r="16" spans="1:12" x14ac:dyDescent="0.25">
      <c r="A16" s="185">
        <v>3</v>
      </c>
      <c r="B16" s="120">
        <v>15705532</v>
      </c>
      <c r="C16" s="119">
        <v>72.7</v>
      </c>
      <c r="D16" s="186">
        <v>677</v>
      </c>
      <c r="E16" s="187">
        <v>1707</v>
      </c>
      <c r="F16" s="188">
        <f t="shared" ref="F16:F79" si="2">(E16-D16)*0.00086</f>
        <v>0.88580000000000003</v>
      </c>
      <c r="G16" s="189">
        <f t="shared" si="0"/>
        <v>0.30751994496427226</v>
      </c>
      <c r="H16" s="189">
        <f t="shared" si="1"/>
        <v>1.1933199449642724</v>
      </c>
      <c r="I16" s="97"/>
      <c r="J16" s="193"/>
      <c r="K16" s="192"/>
      <c r="L16" s="3"/>
    </row>
    <row r="17" spans="1:12" x14ac:dyDescent="0.25">
      <c r="A17" s="185">
        <v>4</v>
      </c>
      <c r="B17" s="120">
        <v>15705722</v>
      </c>
      <c r="C17" s="119">
        <v>46.9</v>
      </c>
      <c r="D17" s="186">
        <v>1062</v>
      </c>
      <c r="E17" s="187">
        <v>2702</v>
      </c>
      <c r="F17" s="188">
        <f t="shared" si="2"/>
        <v>1.4103999999999999</v>
      </c>
      <c r="G17" s="189">
        <f t="shared" si="0"/>
        <v>0.19838631937860204</v>
      </c>
      <c r="H17" s="189">
        <f t="shared" si="1"/>
        <v>1.6087863193786018</v>
      </c>
      <c r="I17" s="97"/>
      <c r="J17" s="193"/>
      <c r="K17" s="192"/>
      <c r="L17" s="3"/>
    </row>
    <row r="18" spans="1:12" s="11" customFormat="1" x14ac:dyDescent="0.25">
      <c r="A18" s="185">
        <v>5</v>
      </c>
      <c r="B18" s="120">
        <v>15705673</v>
      </c>
      <c r="C18" s="119">
        <v>70.599999999999994</v>
      </c>
      <c r="D18" s="186">
        <v>1081</v>
      </c>
      <c r="E18" s="187">
        <v>2904</v>
      </c>
      <c r="F18" s="188">
        <f t="shared" si="2"/>
        <v>1.56778</v>
      </c>
      <c r="G18" s="189">
        <f t="shared" si="0"/>
        <v>0.29863697543985723</v>
      </c>
      <c r="H18" s="189">
        <f t="shared" si="1"/>
        <v>1.8664169754398572</v>
      </c>
      <c r="I18" s="97"/>
      <c r="J18" s="193"/>
      <c r="K18" s="191"/>
    </row>
    <row r="19" spans="1:12" x14ac:dyDescent="0.25">
      <c r="A19" s="185">
        <v>6</v>
      </c>
      <c r="B19" s="120">
        <v>15705735</v>
      </c>
      <c r="C19" s="119">
        <v>47.4</v>
      </c>
      <c r="D19" s="186">
        <v>273</v>
      </c>
      <c r="E19" s="187">
        <v>464</v>
      </c>
      <c r="F19" s="188">
        <f t="shared" si="2"/>
        <v>0.16425999999999999</v>
      </c>
      <c r="G19" s="189">
        <f t="shared" si="0"/>
        <v>0.20050131212251041</v>
      </c>
      <c r="H19" s="189">
        <f t="shared" si="1"/>
        <v>0.36476131212251039</v>
      </c>
      <c r="I19" s="97"/>
      <c r="J19" s="190"/>
      <c r="K19" s="191"/>
      <c r="L19" s="3"/>
    </row>
    <row r="20" spans="1:12" x14ac:dyDescent="0.25">
      <c r="A20" s="185">
        <v>7</v>
      </c>
      <c r="B20" s="120">
        <v>15705581</v>
      </c>
      <c r="C20" s="119">
        <v>42.2</v>
      </c>
      <c r="D20" s="186">
        <v>743</v>
      </c>
      <c r="E20" s="187">
        <v>2014</v>
      </c>
      <c r="F20" s="188">
        <f t="shared" si="2"/>
        <v>1.0930599999999999</v>
      </c>
      <c r="G20" s="189">
        <f t="shared" si="0"/>
        <v>0.17850538758586371</v>
      </c>
      <c r="H20" s="189">
        <f t="shared" si="1"/>
        <v>1.2715653875858637</v>
      </c>
      <c r="I20" s="97"/>
      <c r="J20" s="190"/>
      <c r="K20" s="191"/>
      <c r="L20" s="3"/>
    </row>
    <row r="21" spans="1:12" s="11" customFormat="1" x14ac:dyDescent="0.25">
      <c r="A21" s="185">
        <v>8</v>
      </c>
      <c r="B21" s="120">
        <v>15705529</v>
      </c>
      <c r="C21" s="119">
        <v>41.9</v>
      </c>
      <c r="D21" s="186">
        <v>659</v>
      </c>
      <c r="E21" s="187">
        <v>1778</v>
      </c>
      <c r="F21" s="188">
        <f t="shared" si="2"/>
        <v>0.96233999999999997</v>
      </c>
      <c r="G21" s="189">
        <f t="shared" si="0"/>
        <v>0.17723639193951865</v>
      </c>
      <c r="H21" s="189">
        <f t="shared" si="1"/>
        <v>1.1395763919395185</v>
      </c>
      <c r="I21" s="97"/>
      <c r="J21" s="193"/>
      <c r="K21" s="191"/>
    </row>
    <row r="22" spans="1:12" x14ac:dyDescent="0.25">
      <c r="A22" s="185">
        <v>9</v>
      </c>
      <c r="B22" s="120">
        <v>15705761</v>
      </c>
      <c r="C22" s="119">
        <v>44.8</v>
      </c>
      <c r="D22" s="186">
        <v>874</v>
      </c>
      <c r="E22" s="187">
        <v>2276</v>
      </c>
      <c r="F22" s="188">
        <f t="shared" si="2"/>
        <v>1.2057199999999999</v>
      </c>
      <c r="G22" s="189">
        <f t="shared" si="0"/>
        <v>0.18950334985418701</v>
      </c>
      <c r="H22" s="189">
        <f t="shared" si="1"/>
        <v>1.3952233498541868</v>
      </c>
      <c r="I22" s="97"/>
      <c r="J22" s="190"/>
      <c r="K22" s="191"/>
      <c r="L22" s="3"/>
    </row>
    <row r="23" spans="1:12" x14ac:dyDescent="0.25">
      <c r="A23" s="185">
        <v>10</v>
      </c>
      <c r="B23" s="120">
        <v>15705614</v>
      </c>
      <c r="C23" s="119">
        <v>62.1</v>
      </c>
      <c r="D23" s="186">
        <v>1160</v>
      </c>
      <c r="E23" s="187">
        <v>3105</v>
      </c>
      <c r="F23" s="188">
        <f t="shared" si="2"/>
        <v>1.6726999999999999</v>
      </c>
      <c r="G23" s="189">
        <f t="shared" si="0"/>
        <v>0.26268209879341553</v>
      </c>
      <c r="H23" s="189">
        <f t="shared" si="1"/>
        <v>1.9353820987934154</v>
      </c>
      <c r="I23" s="97"/>
      <c r="J23" s="190"/>
      <c r="K23" s="191"/>
      <c r="L23" s="3"/>
    </row>
    <row r="24" spans="1:12" x14ac:dyDescent="0.25">
      <c r="A24" s="185">
        <v>11</v>
      </c>
      <c r="B24" s="120">
        <v>15705563</v>
      </c>
      <c r="C24" s="119">
        <v>72.8</v>
      </c>
      <c r="D24" s="186">
        <v>1067</v>
      </c>
      <c r="E24" s="187">
        <v>2721</v>
      </c>
      <c r="F24" s="188">
        <f>(E24-D24)*0.00086</f>
        <v>1.4224399999999999</v>
      </c>
      <c r="G24" s="189">
        <f t="shared" si="0"/>
        <v>0.3079429435130539</v>
      </c>
      <c r="H24" s="189">
        <f t="shared" si="1"/>
        <v>1.7303829435130538</v>
      </c>
      <c r="I24" s="97"/>
      <c r="J24" s="190"/>
      <c r="K24" s="191"/>
      <c r="L24" s="3"/>
    </row>
    <row r="25" spans="1:12" x14ac:dyDescent="0.25">
      <c r="A25" s="185">
        <v>12</v>
      </c>
      <c r="B25" s="120">
        <v>15705671</v>
      </c>
      <c r="C25" s="119">
        <v>47</v>
      </c>
      <c r="D25" s="186">
        <v>1054</v>
      </c>
      <c r="E25" s="187">
        <v>2721</v>
      </c>
      <c r="F25" s="188">
        <f t="shared" si="2"/>
        <v>1.4336199999999999</v>
      </c>
      <c r="G25" s="189">
        <f t="shared" si="0"/>
        <v>0.19880931792738374</v>
      </c>
      <c r="H25" s="189">
        <f t="shared" si="1"/>
        <v>1.6324293179273837</v>
      </c>
      <c r="I25" s="97"/>
      <c r="J25" s="190"/>
      <c r="K25" s="191"/>
      <c r="L25" s="3"/>
    </row>
    <row r="26" spans="1:12" s="11" customFormat="1" x14ac:dyDescent="0.25">
      <c r="A26" s="185">
        <v>13</v>
      </c>
      <c r="B26" s="194">
        <v>15705541</v>
      </c>
      <c r="C26" s="119">
        <v>70.599999999999994</v>
      </c>
      <c r="D26" s="186">
        <v>946</v>
      </c>
      <c r="E26" s="187">
        <v>2611</v>
      </c>
      <c r="F26" s="188">
        <f t="shared" si="2"/>
        <v>1.4319</v>
      </c>
      <c r="G26" s="189">
        <f t="shared" si="0"/>
        <v>0.29863697543985723</v>
      </c>
      <c r="H26" s="189">
        <f t="shared" si="1"/>
        <v>1.7305369754398572</v>
      </c>
      <c r="I26" s="97"/>
      <c r="J26" s="193"/>
      <c r="K26" s="191"/>
    </row>
    <row r="27" spans="1:12" x14ac:dyDescent="0.25">
      <c r="A27" s="185">
        <v>14</v>
      </c>
      <c r="B27" s="194">
        <v>15705755</v>
      </c>
      <c r="C27" s="119">
        <v>47</v>
      </c>
      <c r="D27" s="186">
        <v>612</v>
      </c>
      <c r="E27" s="187">
        <v>1610</v>
      </c>
      <c r="F27" s="188">
        <f t="shared" si="2"/>
        <v>0.85827999999999993</v>
      </c>
      <c r="G27" s="189">
        <f t="shared" si="0"/>
        <v>0.19880931792738374</v>
      </c>
      <c r="H27" s="189">
        <f t="shared" si="1"/>
        <v>1.0570893179273837</v>
      </c>
      <c r="I27" s="97"/>
      <c r="J27" s="193"/>
      <c r="K27" s="191"/>
      <c r="L27" s="3"/>
    </row>
    <row r="28" spans="1:12" x14ac:dyDescent="0.25">
      <c r="A28" s="185">
        <v>15</v>
      </c>
      <c r="B28" s="120">
        <v>15705575</v>
      </c>
      <c r="C28" s="119">
        <v>42.2</v>
      </c>
      <c r="D28" s="186">
        <v>677</v>
      </c>
      <c r="E28" s="187">
        <v>1599</v>
      </c>
      <c r="F28" s="188">
        <f t="shared" si="2"/>
        <v>0.79291999999999996</v>
      </c>
      <c r="G28" s="189">
        <f t="shared" si="0"/>
        <v>0.17850538758586371</v>
      </c>
      <c r="H28" s="189">
        <f t="shared" si="1"/>
        <v>0.97142538758586361</v>
      </c>
      <c r="I28" s="97"/>
      <c r="J28" s="190"/>
      <c r="K28" s="191"/>
      <c r="L28" s="3"/>
    </row>
    <row r="29" spans="1:12" s="11" customFormat="1" x14ac:dyDescent="0.25">
      <c r="A29" s="185">
        <v>16</v>
      </c>
      <c r="B29" s="120">
        <v>15705800</v>
      </c>
      <c r="C29" s="119">
        <v>42.8</v>
      </c>
      <c r="D29" s="186">
        <v>744</v>
      </c>
      <c r="E29" s="187">
        <v>1773</v>
      </c>
      <c r="F29" s="188">
        <f t="shared" si="2"/>
        <v>0.88493999999999995</v>
      </c>
      <c r="G29" s="189">
        <f t="shared" si="0"/>
        <v>0.18104337887855368</v>
      </c>
      <c r="H29" s="189">
        <f t="shared" si="1"/>
        <v>1.0659833788785535</v>
      </c>
      <c r="I29" s="97"/>
      <c r="J29" s="193"/>
      <c r="K29" s="191"/>
    </row>
    <row r="30" spans="1:12" x14ac:dyDescent="0.25">
      <c r="A30" s="185">
        <v>17</v>
      </c>
      <c r="B30" s="120">
        <v>15708273</v>
      </c>
      <c r="C30" s="119">
        <v>45.8</v>
      </c>
      <c r="D30" s="186">
        <v>1319</v>
      </c>
      <c r="E30" s="187">
        <v>2830</v>
      </c>
      <c r="F30" s="188">
        <f t="shared" si="2"/>
        <v>1.2994600000000001</v>
      </c>
      <c r="G30" s="189">
        <f t="shared" si="0"/>
        <v>0.19373333534200368</v>
      </c>
      <c r="H30" s="189">
        <f t="shared" si="1"/>
        <v>1.4931933353420037</v>
      </c>
      <c r="I30" s="97"/>
      <c r="J30" s="190"/>
      <c r="K30" s="191"/>
      <c r="L30" s="3"/>
    </row>
    <row r="31" spans="1:12" s="11" customFormat="1" x14ac:dyDescent="0.25">
      <c r="A31" s="185">
        <v>18</v>
      </c>
      <c r="B31" s="120">
        <v>15705659</v>
      </c>
      <c r="C31" s="119">
        <v>60.6</v>
      </c>
      <c r="D31" s="186">
        <v>861</v>
      </c>
      <c r="E31" s="187">
        <v>2033</v>
      </c>
      <c r="F31" s="188">
        <f t="shared" si="2"/>
        <v>1.0079199999999999</v>
      </c>
      <c r="G31" s="189">
        <f t="shared" si="0"/>
        <v>0.2563371205616905</v>
      </c>
      <c r="H31" s="189">
        <f t="shared" si="1"/>
        <v>1.2642571205616904</v>
      </c>
      <c r="I31" s="97"/>
      <c r="J31" s="193"/>
      <c r="K31" s="191"/>
    </row>
    <row r="32" spans="1:12" s="11" customFormat="1" x14ac:dyDescent="0.25">
      <c r="A32" s="185">
        <v>19</v>
      </c>
      <c r="B32" s="120">
        <v>15705850</v>
      </c>
      <c r="C32" s="119">
        <v>71.599999999999994</v>
      </c>
      <c r="D32" s="186">
        <v>1073</v>
      </c>
      <c r="E32" s="187">
        <v>2527</v>
      </c>
      <c r="F32" s="188">
        <f t="shared" si="2"/>
        <v>1.25044</v>
      </c>
      <c r="G32" s="189">
        <f t="shared" si="0"/>
        <v>0.3028669609276739</v>
      </c>
      <c r="H32" s="189">
        <f t="shared" si="1"/>
        <v>1.553306960927674</v>
      </c>
      <c r="I32" s="97"/>
      <c r="J32" s="193"/>
      <c r="K32" s="191"/>
    </row>
    <row r="33" spans="1:12" x14ac:dyDescent="0.25">
      <c r="A33" s="185">
        <v>20</v>
      </c>
      <c r="B33" s="120">
        <v>15705665</v>
      </c>
      <c r="C33" s="119">
        <v>46.3</v>
      </c>
      <c r="D33" s="186">
        <v>891</v>
      </c>
      <c r="E33" s="187">
        <v>1913</v>
      </c>
      <c r="F33" s="188">
        <f t="shared" si="2"/>
        <v>0.87891999999999992</v>
      </c>
      <c r="G33" s="189">
        <f t="shared" si="0"/>
        <v>0.19584832808591204</v>
      </c>
      <c r="H33" s="189">
        <f t="shared" si="1"/>
        <v>1.0747683280859119</v>
      </c>
      <c r="I33" s="97"/>
      <c r="J33" s="190"/>
      <c r="K33" s="191"/>
      <c r="L33" s="3"/>
    </row>
    <row r="34" spans="1:12" x14ac:dyDescent="0.25">
      <c r="A34" s="185">
        <v>21</v>
      </c>
      <c r="B34" s="120">
        <v>15708400</v>
      </c>
      <c r="C34" s="119">
        <v>70.099999999999994</v>
      </c>
      <c r="D34" s="186">
        <v>396</v>
      </c>
      <c r="E34" s="187">
        <v>1446</v>
      </c>
      <c r="F34" s="188">
        <f t="shared" si="2"/>
        <v>0.90300000000000002</v>
      </c>
      <c r="G34" s="189">
        <f t="shared" si="0"/>
        <v>0.29652198269594887</v>
      </c>
      <c r="H34" s="189">
        <f t="shared" si="1"/>
        <v>1.1995219826959489</v>
      </c>
      <c r="I34" s="97"/>
      <c r="J34" s="190"/>
      <c r="K34" s="191"/>
      <c r="L34" s="3"/>
    </row>
    <row r="35" spans="1:12" x14ac:dyDescent="0.25">
      <c r="A35" s="185">
        <v>22</v>
      </c>
      <c r="B35" s="120">
        <v>15705816</v>
      </c>
      <c r="C35" s="119">
        <v>48.1</v>
      </c>
      <c r="D35" s="186">
        <v>584</v>
      </c>
      <c r="E35" s="187">
        <v>1426</v>
      </c>
      <c r="F35" s="188">
        <f t="shared" si="2"/>
        <v>0.72411999999999999</v>
      </c>
      <c r="G35" s="189">
        <f t="shared" si="0"/>
        <v>0.20346230196398207</v>
      </c>
      <c r="H35" s="189">
        <f t="shared" si="1"/>
        <v>0.92758230196398206</v>
      </c>
      <c r="I35" s="97"/>
      <c r="J35" s="190"/>
      <c r="K35" s="191"/>
      <c r="L35" s="3"/>
    </row>
    <row r="36" spans="1:12" x14ac:dyDescent="0.25">
      <c r="A36" s="185">
        <v>23</v>
      </c>
      <c r="B36" s="120">
        <v>15705524</v>
      </c>
      <c r="C36" s="119">
        <v>42</v>
      </c>
      <c r="D36" s="186">
        <v>562</v>
      </c>
      <c r="E36" s="187">
        <v>1503</v>
      </c>
      <c r="F36" s="188">
        <f t="shared" si="2"/>
        <v>0.80925999999999998</v>
      </c>
      <c r="G36" s="189">
        <f t="shared" si="0"/>
        <v>0.17765939048830037</v>
      </c>
      <c r="H36" s="189">
        <f t="shared" si="1"/>
        <v>0.98691939048830035</v>
      </c>
      <c r="I36" s="97"/>
      <c r="J36" s="190"/>
      <c r="K36" s="191"/>
      <c r="L36" s="3"/>
    </row>
    <row r="37" spans="1:12" x14ac:dyDescent="0.25">
      <c r="A37" s="185">
        <v>24</v>
      </c>
      <c r="B37" s="120">
        <v>15705585</v>
      </c>
      <c r="C37" s="119">
        <v>41.4</v>
      </c>
      <c r="D37" s="186">
        <v>556</v>
      </c>
      <c r="E37" s="187">
        <v>1347</v>
      </c>
      <c r="F37" s="188">
        <f t="shared" si="2"/>
        <v>0.68025999999999998</v>
      </c>
      <c r="G37" s="189">
        <f t="shared" si="0"/>
        <v>0.17512139919561034</v>
      </c>
      <c r="H37" s="189">
        <f t="shared" si="1"/>
        <v>0.85538139919561029</v>
      </c>
      <c r="I37" s="97"/>
      <c r="J37" s="190"/>
      <c r="K37" s="191"/>
      <c r="L37" s="3"/>
    </row>
    <row r="38" spans="1:12" x14ac:dyDescent="0.25">
      <c r="A38" s="185">
        <v>25</v>
      </c>
      <c r="B38" s="120">
        <v>15705746</v>
      </c>
      <c r="C38" s="119">
        <v>45.8</v>
      </c>
      <c r="D38" s="186">
        <v>613</v>
      </c>
      <c r="E38" s="187">
        <v>1764</v>
      </c>
      <c r="F38" s="188">
        <f t="shared" si="2"/>
        <v>0.98985999999999996</v>
      </c>
      <c r="G38" s="189">
        <f t="shared" si="0"/>
        <v>0.19373333534200368</v>
      </c>
      <c r="H38" s="189">
        <f t="shared" si="1"/>
        <v>1.1835933353420036</v>
      </c>
      <c r="I38" s="97"/>
      <c r="J38" s="190"/>
      <c r="K38" s="191"/>
      <c r="L38" s="3"/>
    </row>
    <row r="39" spans="1:12" x14ac:dyDescent="0.25">
      <c r="A39" s="185">
        <v>26</v>
      </c>
      <c r="B39" s="120">
        <v>15705829</v>
      </c>
      <c r="C39" s="119">
        <v>60.4</v>
      </c>
      <c r="D39" s="186">
        <v>753</v>
      </c>
      <c r="E39" s="187">
        <v>1891</v>
      </c>
      <c r="F39" s="188">
        <f t="shared" si="2"/>
        <v>0.97867999999999999</v>
      </c>
      <c r="G39" s="189">
        <f t="shared" si="0"/>
        <v>0.25549112346412717</v>
      </c>
      <c r="H39" s="189">
        <f t="shared" si="1"/>
        <v>1.2341711234641273</v>
      </c>
      <c r="I39" s="97"/>
      <c r="J39" s="190"/>
      <c r="K39" s="191"/>
      <c r="L39" s="3"/>
    </row>
    <row r="40" spans="1:12" s="11" customFormat="1" x14ac:dyDescent="0.25">
      <c r="A40" s="185">
        <v>27</v>
      </c>
      <c r="B40" s="120">
        <v>15705815</v>
      </c>
      <c r="C40" s="119">
        <v>72.099999999999994</v>
      </c>
      <c r="D40" s="186">
        <v>628</v>
      </c>
      <c r="E40" s="187">
        <v>1749</v>
      </c>
      <c r="F40" s="188">
        <f t="shared" si="2"/>
        <v>0.96406000000000003</v>
      </c>
      <c r="G40" s="189">
        <f t="shared" si="0"/>
        <v>0.30498195367158221</v>
      </c>
      <c r="H40" s="189">
        <f t="shared" si="1"/>
        <v>1.2690419536715822</v>
      </c>
      <c r="I40" s="97"/>
      <c r="J40" s="193"/>
      <c r="K40" s="191"/>
    </row>
    <row r="41" spans="1:12" x14ac:dyDescent="0.25">
      <c r="A41" s="185">
        <v>28</v>
      </c>
      <c r="B41" s="120">
        <v>15705586</v>
      </c>
      <c r="C41" s="119">
        <v>46.9</v>
      </c>
      <c r="D41" s="186">
        <v>699</v>
      </c>
      <c r="E41" s="187">
        <v>1548</v>
      </c>
      <c r="F41" s="188">
        <f t="shared" si="2"/>
        <v>0.73014000000000001</v>
      </c>
      <c r="G41" s="189">
        <f t="shared" si="0"/>
        <v>0.19838631937860204</v>
      </c>
      <c r="H41" s="189">
        <f t="shared" si="1"/>
        <v>0.92852631937860208</v>
      </c>
      <c r="I41" s="97"/>
      <c r="J41" s="190"/>
      <c r="K41" s="191"/>
      <c r="L41" s="3"/>
    </row>
    <row r="42" spans="1:12" s="11" customFormat="1" x14ac:dyDescent="0.25">
      <c r="A42" s="185">
        <v>29</v>
      </c>
      <c r="B42" s="120">
        <v>15705609</v>
      </c>
      <c r="C42" s="119">
        <v>70</v>
      </c>
      <c r="D42" s="186">
        <v>981</v>
      </c>
      <c r="E42" s="187">
        <v>2711</v>
      </c>
      <c r="F42" s="188">
        <f t="shared" si="2"/>
        <v>1.4878</v>
      </c>
      <c r="G42" s="189">
        <f t="shared" si="0"/>
        <v>0.29609898414716729</v>
      </c>
      <c r="H42" s="189">
        <f t="shared" si="1"/>
        <v>1.7838989841471673</v>
      </c>
      <c r="I42" s="97"/>
      <c r="J42" s="193"/>
      <c r="K42" s="191"/>
    </row>
    <row r="43" spans="1:12" x14ac:dyDescent="0.25">
      <c r="A43" s="185">
        <v>30</v>
      </c>
      <c r="B43" s="120">
        <v>15705525</v>
      </c>
      <c r="C43" s="119">
        <v>47.4</v>
      </c>
      <c r="D43" s="186">
        <v>629</v>
      </c>
      <c r="E43" s="187">
        <v>1718</v>
      </c>
      <c r="F43" s="188">
        <f t="shared" si="2"/>
        <v>0.93653999999999993</v>
      </c>
      <c r="G43" s="189">
        <f t="shared" si="0"/>
        <v>0.20050131212251041</v>
      </c>
      <c r="H43" s="189">
        <f t="shared" si="1"/>
        <v>1.1370413121225103</v>
      </c>
      <c r="I43" s="97"/>
      <c r="J43" s="190"/>
      <c r="K43" s="191"/>
      <c r="L43" s="3"/>
    </row>
    <row r="44" spans="1:12" x14ac:dyDescent="0.25">
      <c r="A44" s="185">
        <v>31</v>
      </c>
      <c r="B44" s="120">
        <v>15705724</v>
      </c>
      <c r="C44" s="119">
        <v>43.2</v>
      </c>
      <c r="D44" s="186">
        <v>786</v>
      </c>
      <c r="E44" s="187">
        <v>1870</v>
      </c>
      <c r="F44" s="188">
        <f t="shared" si="2"/>
        <v>0.93223999999999996</v>
      </c>
      <c r="G44" s="189">
        <f t="shared" si="0"/>
        <v>0.18273537307368037</v>
      </c>
      <c r="H44" s="189">
        <f t="shared" si="1"/>
        <v>1.1149753730736802</v>
      </c>
      <c r="I44" s="97"/>
      <c r="J44" s="190"/>
      <c r="K44" s="191"/>
      <c r="L44" s="3"/>
    </row>
    <row r="45" spans="1:12" x14ac:dyDescent="0.25">
      <c r="A45" s="185">
        <v>32</v>
      </c>
      <c r="B45" s="120">
        <v>15705733</v>
      </c>
      <c r="C45" s="119">
        <v>41.7</v>
      </c>
      <c r="D45" s="186">
        <v>793</v>
      </c>
      <c r="E45" s="187">
        <v>1988</v>
      </c>
      <c r="F45" s="188">
        <f t="shared" si="2"/>
        <v>1.0277000000000001</v>
      </c>
      <c r="G45" s="189">
        <f t="shared" si="0"/>
        <v>0.17639039484195534</v>
      </c>
      <c r="H45" s="189">
        <f t="shared" si="1"/>
        <v>1.2040903948419555</v>
      </c>
      <c r="I45" s="97"/>
      <c r="J45" s="190"/>
      <c r="K45" s="191"/>
      <c r="L45" s="3"/>
    </row>
    <row r="46" spans="1:12" x14ac:dyDescent="0.25">
      <c r="A46" s="185">
        <v>33</v>
      </c>
      <c r="B46" s="120">
        <v>15705600</v>
      </c>
      <c r="C46" s="119">
        <v>46</v>
      </c>
      <c r="D46" s="186">
        <v>683</v>
      </c>
      <c r="E46" s="187">
        <v>1848</v>
      </c>
      <c r="F46" s="188">
        <f t="shared" si="2"/>
        <v>1.0019</v>
      </c>
      <c r="G46" s="189">
        <f t="shared" si="0"/>
        <v>0.19457933243956707</v>
      </c>
      <c r="H46" s="189">
        <f t="shared" si="1"/>
        <v>1.1964793324395671</v>
      </c>
      <c r="I46" s="97"/>
      <c r="J46" s="190"/>
      <c r="K46" s="191"/>
      <c r="L46" s="3"/>
    </row>
    <row r="47" spans="1:12" x14ac:dyDescent="0.25">
      <c r="A47" s="185">
        <v>34</v>
      </c>
      <c r="B47" s="120">
        <v>15705534</v>
      </c>
      <c r="C47" s="119">
        <v>60.6</v>
      </c>
      <c r="D47" s="186">
        <v>1033</v>
      </c>
      <c r="E47" s="187">
        <v>2735</v>
      </c>
      <c r="F47" s="188">
        <f t="shared" si="2"/>
        <v>1.4637199999999999</v>
      </c>
      <c r="G47" s="189">
        <f t="shared" si="0"/>
        <v>0.2563371205616905</v>
      </c>
      <c r="H47" s="189">
        <f t="shared" si="1"/>
        <v>1.7200571205616904</v>
      </c>
      <c r="I47" s="97"/>
      <c r="J47" s="190"/>
      <c r="K47" s="191"/>
      <c r="L47" s="3"/>
    </row>
    <row r="48" spans="1:12" x14ac:dyDescent="0.25">
      <c r="A48" s="185">
        <v>35</v>
      </c>
      <c r="B48" s="120">
        <v>15705677</v>
      </c>
      <c r="C48" s="119">
        <v>72.2</v>
      </c>
      <c r="D48" s="186">
        <v>1084</v>
      </c>
      <c r="E48" s="187">
        <v>2673</v>
      </c>
      <c r="F48" s="188">
        <f t="shared" si="2"/>
        <v>1.3665399999999999</v>
      </c>
      <c r="G48" s="189">
        <f t="shared" si="0"/>
        <v>0.30540495222036396</v>
      </c>
      <c r="H48" s="189">
        <f t="shared" si="1"/>
        <v>1.6719449522203638</v>
      </c>
      <c r="I48" s="97"/>
      <c r="J48" s="190"/>
      <c r="K48" s="191"/>
      <c r="L48" s="3"/>
    </row>
    <row r="49" spans="1:12" x14ac:dyDescent="0.25">
      <c r="A49" s="185">
        <v>36</v>
      </c>
      <c r="B49" s="120">
        <v>15705691</v>
      </c>
      <c r="C49" s="119">
        <v>46.5</v>
      </c>
      <c r="D49" s="186">
        <v>737</v>
      </c>
      <c r="E49" s="187">
        <v>1754</v>
      </c>
      <c r="F49" s="188">
        <f t="shared" si="2"/>
        <v>0.87461999999999995</v>
      </c>
      <c r="G49" s="189">
        <f t="shared" si="0"/>
        <v>0.19669432518347538</v>
      </c>
      <c r="H49" s="189">
        <f t="shared" si="1"/>
        <v>1.0713143251834754</v>
      </c>
      <c r="I49" s="97"/>
      <c r="J49" s="190"/>
      <c r="K49" s="191"/>
      <c r="L49" s="3"/>
    </row>
    <row r="50" spans="1:12" s="11" customFormat="1" x14ac:dyDescent="0.25">
      <c r="A50" s="185">
        <v>37</v>
      </c>
      <c r="B50" s="120">
        <v>15705668</v>
      </c>
      <c r="C50" s="119">
        <v>69.5</v>
      </c>
      <c r="D50" s="186">
        <v>319</v>
      </c>
      <c r="E50" s="187" t="s">
        <v>28</v>
      </c>
      <c r="F50" s="188">
        <v>1.0425</v>
      </c>
      <c r="G50" s="189">
        <f t="shared" si="0"/>
        <v>0.29398399140325893</v>
      </c>
      <c r="H50" s="189">
        <f t="shared" si="1"/>
        <v>1.3364839914032589</v>
      </c>
      <c r="I50" s="97"/>
      <c r="J50" s="193"/>
      <c r="K50" s="191"/>
    </row>
    <row r="51" spans="1:12" x14ac:dyDescent="0.25">
      <c r="A51" s="185">
        <v>38</v>
      </c>
      <c r="B51" s="120">
        <v>15705514</v>
      </c>
      <c r="C51" s="119">
        <v>47</v>
      </c>
      <c r="D51" s="186">
        <v>613</v>
      </c>
      <c r="E51" s="187">
        <v>1643</v>
      </c>
      <c r="F51" s="188">
        <f t="shared" si="2"/>
        <v>0.88580000000000003</v>
      </c>
      <c r="G51" s="189">
        <f t="shared" si="0"/>
        <v>0.19880931792738374</v>
      </c>
      <c r="H51" s="189">
        <f t="shared" si="1"/>
        <v>1.0846093179273837</v>
      </c>
      <c r="I51" s="97"/>
      <c r="J51" s="190"/>
      <c r="K51" s="191"/>
      <c r="L51" s="3"/>
    </row>
    <row r="52" spans="1:12" x14ac:dyDescent="0.25">
      <c r="A52" s="185">
        <v>39</v>
      </c>
      <c r="B52" s="120">
        <v>15705660</v>
      </c>
      <c r="C52" s="119">
        <v>43.1</v>
      </c>
      <c r="D52" s="186">
        <v>634</v>
      </c>
      <c r="E52" s="187">
        <v>1151</v>
      </c>
      <c r="F52" s="188">
        <f t="shared" si="2"/>
        <v>0.44462000000000002</v>
      </c>
      <c r="G52" s="189">
        <f t="shared" si="0"/>
        <v>0.18231237452489871</v>
      </c>
      <c r="H52" s="189">
        <f t="shared" si="1"/>
        <v>0.62693237452489869</v>
      </c>
      <c r="I52" s="97"/>
      <c r="J52" s="190"/>
      <c r="K52" s="191"/>
      <c r="L52" s="3"/>
    </row>
    <row r="53" spans="1:12" x14ac:dyDescent="0.25">
      <c r="A53" s="185">
        <v>40</v>
      </c>
      <c r="B53" s="120">
        <v>15705539</v>
      </c>
      <c r="C53" s="119">
        <v>41.4</v>
      </c>
      <c r="D53" s="186">
        <v>561</v>
      </c>
      <c r="E53" s="187">
        <v>1680</v>
      </c>
      <c r="F53" s="188">
        <f t="shared" si="2"/>
        <v>0.96233999999999997</v>
      </c>
      <c r="G53" s="189">
        <f t="shared" si="0"/>
        <v>0.17512139919561034</v>
      </c>
      <c r="H53" s="189">
        <f t="shared" si="1"/>
        <v>1.1374613991956104</v>
      </c>
      <c r="I53" s="97"/>
      <c r="J53" s="190"/>
      <c r="K53" s="191"/>
      <c r="L53" s="3"/>
    </row>
    <row r="54" spans="1:12" x14ac:dyDescent="0.25">
      <c r="A54" s="185">
        <v>41</v>
      </c>
      <c r="B54" s="120">
        <v>15705823</v>
      </c>
      <c r="C54" s="119">
        <v>45.9</v>
      </c>
      <c r="D54" s="186">
        <v>808</v>
      </c>
      <c r="E54" s="187">
        <v>2117</v>
      </c>
      <c r="F54" s="188">
        <f t="shared" si="2"/>
        <v>1.12574</v>
      </c>
      <c r="G54" s="189">
        <f t="shared" si="0"/>
        <v>0.19415633389078538</v>
      </c>
      <c r="H54" s="189">
        <f t="shared" si="1"/>
        <v>1.3198963338907854</v>
      </c>
      <c r="I54" s="97"/>
      <c r="J54" s="190"/>
      <c r="K54" s="191"/>
      <c r="L54" s="3"/>
    </row>
    <row r="55" spans="1:12" x14ac:dyDescent="0.25">
      <c r="A55" s="185">
        <v>42</v>
      </c>
      <c r="B55" s="120">
        <v>15705552</v>
      </c>
      <c r="C55" s="119">
        <v>60.8</v>
      </c>
      <c r="D55" s="186">
        <v>1075</v>
      </c>
      <c r="E55" s="187">
        <v>2761</v>
      </c>
      <c r="F55" s="188">
        <f t="shared" si="2"/>
        <v>1.4499599999999999</v>
      </c>
      <c r="G55" s="189">
        <f t="shared" si="0"/>
        <v>0.25718311765925383</v>
      </c>
      <c r="H55" s="189">
        <f t="shared" si="1"/>
        <v>1.7071431176592538</v>
      </c>
      <c r="I55" s="97"/>
      <c r="J55" s="190"/>
      <c r="K55" s="191"/>
      <c r="L55" s="3"/>
    </row>
    <row r="56" spans="1:12" s="11" customFormat="1" x14ac:dyDescent="0.25">
      <c r="A56" s="185">
        <v>43</v>
      </c>
      <c r="B56" s="120">
        <v>15705663</v>
      </c>
      <c r="C56" s="119">
        <v>72.2</v>
      </c>
      <c r="D56" s="186">
        <v>107</v>
      </c>
      <c r="E56" s="187">
        <v>3155</v>
      </c>
      <c r="F56" s="188">
        <f>(E56-D56)*0.00086</f>
        <v>2.6212800000000001</v>
      </c>
      <c r="G56" s="189">
        <f t="shared" si="0"/>
        <v>0.30540495222036396</v>
      </c>
      <c r="H56" s="189">
        <f t="shared" si="1"/>
        <v>2.9266849522203642</v>
      </c>
      <c r="I56" s="97"/>
      <c r="J56" s="193"/>
      <c r="K56" s="191"/>
    </row>
    <row r="57" spans="1:12" x14ac:dyDescent="0.25">
      <c r="A57" s="185">
        <v>44</v>
      </c>
      <c r="B57" s="120">
        <v>15705515</v>
      </c>
      <c r="C57" s="119">
        <v>46.3</v>
      </c>
      <c r="D57" s="186">
        <v>991</v>
      </c>
      <c r="E57" s="187">
        <v>2376</v>
      </c>
      <c r="F57" s="188">
        <f t="shared" si="2"/>
        <v>1.1911</v>
      </c>
      <c r="G57" s="189">
        <f t="shared" si="0"/>
        <v>0.19584832808591204</v>
      </c>
      <c r="H57" s="189">
        <f t="shared" si="1"/>
        <v>1.3869483280859121</v>
      </c>
      <c r="I57" s="97"/>
      <c r="J57" s="190"/>
      <c r="K57" s="191"/>
      <c r="L57" s="3"/>
    </row>
    <row r="58" spans="1:12" x14ac:dyDescent="0.25">
      <c r="A58" s="185">
        <v>45</v>
      </c>
      <c r="B58" s="120">
        <v>15705549</v>
      </c>
      <c r="C58" s="119">
        <v>69.7</v>
      </c>
      <c r="D58" s="186">
        <v>1757</v>
      </c>
      <c r="E58" s="187">
        <v>4954</v>
      </c>
      <c r="F58" s="188">
        <f t="shared" si="2"/>
        <v>2.7494199999999998</v>
      </c>
      <c r="G58" s="189">
        <f t="shared" si="0"/>
        <v>0.29482998850082226</v>
      </c>
      <c r="H58" s="189">
        <f t="shared" si="1"/>
        <v>3.0442499885008218</v>
      </c>
      <c r="I58" s="97"/>
      <c r="J58" s="190"/>
      <c r="K58" s="191"/>
      <c r="L58" s="3"/>
    </row>
    <row r="59" spans="1:12" x14ac:dyDescent="0.25">
      <c r="A59" s="185">
        <v>46</v>
      </c>
      <c r="B59" s="120">
        <v>15705742</v>
      </c>
      <c r="C59" s="119">
        <v>47.9</v>
      </c>
      <c r="D59" s="186">
        <v>851</v>
      </c>
      <c r="E59" s="187">
        <v>2060</v>
      </c>
      <c r="F59" s="188">
        <f t="shared" si="2"/>
        <v>1.0397399999999999</v>
      </c>
      <c r="G59" s="189">
        <f t="shared" si="0"/>
        <v>0.20261630486641871</v>
      </c>
      <c r="H59" s="189">
        <f t="shared" si="1"/>
        <v>1.2423563048664186</v>
      </c>
      <c r="I59" s="97"/>
      <c r="J59" s="193"/>
      <c r="K59" s="191"/>
      <c r="L59" s="3"/>
    </row>
    <row r="60" spans="1:12" x14ac:dyDescent="0.25">
      <c r="A60" s="185">
        <v>47</v>
      </c>
      <c r="B60" s="120">
        <v>15705719</v>
      </c>
      <c r="C60" s="119">
        <v>42.4</v>
      </c>
      <c r="D60" s="186">
        <v>800</v>
      </c>
      <c r="E60" s="187">
        <v>2186</v>
      </c>
      <c r="F60" s="188">
        <f t="shared" si="2"/>
        <v>1.1919599999999999</v>
      </c>
      <c r="G60" s="189">
        <f t="shared" si="0"/>
        <v>0.17935138468342701</v>
      </c>
      <c r="H60" s="189">
        <f t="shared" si="1"/>
        <v>1.3713113846834268</v>
      </c>
      <c r="I60" s="97"/>
      <c r="J60" s="190"/>
      <c r="K60" s="191"/>
      <c r="L60" s="3"/>
    </row>
    <row r="61" spans="1:12" x14ac:dyDescent="0.25">
      <c r="A61" s="185">
        <v>48</v>
      </c>
      <c r="B61" s="120">
        <v>15702590</v>
      </c>
      <c r="C61" s="119">
        <v>41.7</v>
      </c>
      <c r="D61" s="186">
        <v>776</v>
      </c>
      <c r="E61" s="187">
        <v>2106</v>
      </c>
      <c r="F61" s="188">
        <f t="shared" si="2"/>
        <v>1.1437999999999999</v>
      </c>
      <c r="G61" s="189">
        <f t="shared" si="0"/>
        <v>0.17639039484195534</v>
      </c>
      <c r="H61" s="189">
        <f t="shared" si="1"/>
        <v>1.3201903948419553</v>
      </c>
      <c r="I61" s="97"/>
      <c r="J61" s="190"/>
      <c r="K61" s="191"/>
      <c r="L61" s="3"/>
    </row>
    <row r="62" spans="1:12" x14ac:dyDescent="0.25">
      <c r="A62" s="185">
        <v>49</v>
      </c>
      <c r="B62" s="120">
        <v>15705689</v>
      </c>
      <c r="C62" s="119">
        <v>45.7</v>
      </c>
      <c r="D62" s="186">
        <v>1111</v>
      </c>
      <c r="E62" s="187">
        <v>3095</v>
      </c>
      <c r="F62" s="188">
        <f t="shared" si="2"/>
        <v>1.70624</v>
      </c>
      <c r="G62" s="189">
        <f t="shared" si="0"/>
        <v>0.19331033679322204</v>
      </c>
      <c r="H62" s="189">
        <f t="shared" si="1"/>
        <v>1.899550336793222</v>
      </c>
      <c r="I62" s="97"/>
      <c r="J62" s="190"/>
      <c r="K62" s="191"/>
      <c r="L62" s="3"/>
    </row>
    <row r="63" spans="1:12" x14ac:dyDescent="0.25">
      <c r="A63" s="185">
        <v>50</v>
      </c>
      <c r="B63" s="120">
        <v>15705596</v>
      </c>
      <c r="C63" s="119">
        <v>60.9</v>
      </c>
      <c r="D63" s="186">
        <v>1314</v>
      </c>
      <c r="E63" s="187">
        <v>3685</v>
      </c>
      <c r="F63" s="188">
        <f t="shared" si="2"/>
        <v>2.0390600000000001</v>
      </c>
      <c r="G63" s="189">
        <f t="shared" si="0"/>
        <v>0.25760611620803553</v>
      </c>
      <c r="H63" s="189">
        <f t="shared" si="1"/>
        <v>2.2966661162080357</v>
      </c>
      <c r="I63" s="97"/>
      <c r="J63" s="190"/>
      <c r="K63" s="191"/>
      <c r="L63" s="3"/>
    </row>
    <row r="64" spans="1:12" x14ac:dyDescent="0.25">
      <c r="A64" s="185">
        <v>51</v>
      </c>
      <c r="B64" s="120">
        <v>15705599</v>
      </c>
      <c r="C64" s="119">
        <v>71.7</v>
      </c>
      <c r="D64" s="186">
        <v>944</v>
      </c>
      <c r="E64" s="187">
        <v>1411</v>
      </c>
      <c r="F64" s="188">
        <f t="shared" si="2"/>
        <v>0.40161999999999998</v>
      </c>
      <c r="G64" s="189">
        <f t="shared" si="0"/>
        <v>0.3032899594764556</v>
      </c>
      <c r="H64" s="189">
        <f t="shared" si="1"/>
        <v>0.70490995947645563</v>
      </c>
      <c r="I64" s="97"/>
      <c r="J64" s="190"/>
      <c r="K64" s="191"/>
      <c r="L64" s="3"/>
    </row>
    <row r="65" spans="1:12" x14ac:dyDescent="0.25">
      <c r="A65" s="185">
        <v>52</v>
      </c>
      <c r="B65" s="120">
        <v>15705736</v>
      </c>
      <c r="C65" s="119">
        <v>46.2</v>
      </c>
      <c r="D65" s="186">
        <v>1071</v>
      </c>
      <c r="E65" s="187">
        <v>2189</v>
      </c>
      <c r="F65" s="188">
        <f t="shared" si="2"/>
        <v>0.96148</v>
      </c>
      <c r="G65" s="189">
        <f t="shared" si="0"/>
        <v>0.1954253295371304</v>
      </c>
      <c r="H65" s="189">
        <f t="shared" si="1"/>
        <v>1.1569053295371303</v>
      </c>
      <c r="I65" s="97"/>
      <c r="J65" s="190"/>
      <c r="K65" s="191"/>
      <c r="L65" s="3"/>
    </row>
    <row r="66" spans="1:12" x14ac:dyDescent="0.25">
      <c r="A66" s="185">
        <v>53</v>
      </c>
      <c r="B66" s="120">
        <v>15708051</v>
      </c>
      <c r="C66" s="119">
        <v>69.8</v>
      </c>
      <c r="D66" s="186">
        <v>1380</v>
      </c>
      <c r="E66" s="187">
        <v>3966</v>
      </c>
      <c r="F66" s="188">
        <f t="shared" si="2"/>
        <v>2.2239599999999999</v>
      </c>
      <c r="G66" s="189">
        <f t="shared" si="0"/>
        <v>0.29525298704960395</v>
      </c>
      <c r="H66" s="189">
        <f t="shared" si="1"/>
        <v>2.5192129870496038</v>
      </c>
      <c r="I66" s="97"/>
      <c r="J66" s="193"/>
      <c r="K66" s="191"/>
      <c r="L66" s="3"/>
    </row>
    <row r="67" spans="1:12" x14ac:dyDescent="0.25">
      <c r="A67" s="185">
        <v>54</v>
      </c>
      <c r="B67" s="120">
        <v>15705572</v>
      </c>
      <c r="C67" s="119">
        <v>47.4</v>
      </c>
      <c r="D67" s="186">
        <v>813</v>
      </c>
      <c r="E67" s="187">
        <v>2136</v>
      </c>
      <c r="F67" s="188">
        <f t="shared" si="2"/>
        <v>1.13778</v>
      </c>
      <c r="G67" s="189">
        <f t="shared" si="0"/>
        <v>0.20050131212251041</v>
      </c>
      <c r="H67" s="189">
        <f t="shared" si="1"/>
        <v>1.3382813121225103</v>
      </c>
      <c r="I67" s="97"/>
      <c r="J67" s="190"/>
      <c r="K67" s="191"/>
      <c r="L67" s="3"/>
    </row>
    <row r="68" spans="1:12" x14ac:dyDescent="0.25">
      <c r="A68" s="185">
        <v>55</v>
      </c>
      <c r="B68" s="120">
        <v>15708071</v>
      </c>
      <c r="C68" s="119">
        <v>42.1</v>
      </c>
      <c r="D68" s="186">
        <v>818</v>
      </c>
      <c r="E68" s="187">
        <v>2254</v>
      </c>
      <c r="F68" s="188">
        <f t="shared" si="2"/>
        <v>1.2349600000000001</v>
      </c>
      <c r="G68" s="189">
        <f t="shared" si="0"/>
        <v>0.17808238903708204</v>
      </c>
      <c r="H68" s="189">
        <f t="shared" si="1"/>
        <v>1.413042389037082</v>
      </c>
      <c r="I68" s="97"/>
      <c r="J68" s="190"/>
      <c r="K68" s="191"/>
      <c r="L68" s="3"/>
    </row>
    <row r="69" spans="1:12" x14ac:dyDescent="0.25">
      <c r="A69" s="185">
        <v>56</v>
      </c>
      <c r="B69" s="120">
        <v>15705570</v>
      </c>
      <c r="C69" s="119">
        <v>41.6</v>
      </c>
      <c r="D69" s="186">
        <v>835</v>
      </c>
      <c r="E69" s="187">
        <v>2262</v>
      </c>
      <c r="F69" s="188">
        <f t="shared" si="2"/>
        <v>1.22722</v>
      </c>
      <c r="G69" s="189">
        <f t="shared" si="0"/>
        <v>0.17596739629317368</v>
      </c>
      <c r="H69" s="189">
        <f t="shared" si="1"/>
        <v>1.4031873962931736</v>
      </c>
      <c r="I69" s="97"/>
      <c r="J69" s="190"/>
      <c r="K69" s="191"/>
      <c r="L69" s="3"/>
    </row>
    <row r="70" spans="1:12" x14ac:dyDescent="0.25">
      <c r="A70" s="185">
        <v>57</v>
      </c>
      <c r="B70" s="120">
        <v>15705664</v>
      </c>
      <c r="C70" s="119">
        <v>45.9</v>
      </c>
      <c r="D70" s="186">
        <v>371</v>
      </c>
      <c r="E70" s="187" t="s">
        <v>28</v>
      </c>
      <c r="F70" s="188">
        <v>0.6885</v>
      </c>
      <c r="G70" s="189">
        <f t="shared" si="0"/>
        <v>0.19415633389078538</v>
      </c>
      <c r="H70" s="189">
        <f t="shared" si="1"/>
        <v>0.88265633389078535</v>
      </c>
      <c r="I70" s="97"/>
      <c r="J70" s="190"/>
      <c r="K70" s="191"/>
      <c r="L70" s="3"/>
    </row>
    <row r="71" spans="1:12" x14ac:dyDescent="0.25">
      <c r="A71" s="185">
        <v>58</v>
      </c>
      <c r="B71" s="120">
        <v>15705638</v>
      </c>
      <c r="C71" s="119">
        <v>60.3</v>
      </c>
      <c r="D71" s="186">
        <v>1045</v>
      </c>
      <c r="E71" s="187">
        <v>3169</v>
      </c>
      <c r="F71" s="188">
        <f t="shared" si="2"/>
        <v>1.82664</v>
      </c>
      <c r="G71" s="189">
        <f t="shared" si="0"/>
        <v>0.25506812491534547</v>
      </c>
      <c r="H71" s="189">
        <f t="shared" si="1"/>
        <v>2.0817081249153455</v>
      </c>
      <c r="I71" s="97"/>
      <c r="J71" s="190"/>
      <c r="K71" s="191"/>
      <c r="L71" s="3"/>
    </row>
    <row r="72" spans="1:12" x14ac:dyDescent="0.25">
      <c r="A72" s="185">
        <v>59</v>
      </c>
      <c r="B72" s="120">
        <v>15705679</v>
      </c>
      <c r="C72" s="119">
        <v>71.7</v>
      </c>
      <c r="D72" s="186">
        <v>1105</v>
      </c>
      <c r="E72" s="187">
        <v>2971</v>
      </c>
      <c r="F72" s="188">
        <f t="shared" si="2"/>
        <v>1.60476</v>
      </c>
      <c r="G72" s="189">
        <f t="shared" si="0"/>
        <v>0.3032899594764556</v>
      </c>
      <c r="H72" s="189">
        <f t="shared" si="1"/>
        <v>1.9080499594764555</v>
      </c>
      <c r="I72" s="97"/>
      <c r="J72" s="190"/>
      <c r="K72" s="191"/>
      <c r="L72" s="3"/>
    </row>
    <row r="73" spans="1:12" x14ac:dyDescent="0.25">
      <c r="A73" s="185">
        <v>60</v>
      </c>
      <c r="B73" s="120">
        <v>15705645</v>
      </c>
      <c r="C73" s="119">
        <v>46</v>
      </c>
      <c r="D73" s="186">
        <v>996</v>
      </c>
      <c r="E73" s="187">
        <v>1372</v>
      </c>
      <c r="F73" s="188">
        <f t="shared" si="2"/>
        <v>0.32335999999999998</v>
      </c>
      <c r="G73" s="189">
        <f t="shared" si="0"/>
        <v>0.19457933243956707</v>
      </c>
      <c r="H73" s="189">
        <f t="shared" si="1"/>
        <v>0.51793933243956702</v>
      </c>
      <c r="I73" s="97"/>
      <c r="J73" s="190"/>
      <c r="K73" s="191"/>
      <c r="L73" s="3"/>
    </row>
    <row r="74" spans="1:12" x14ac:dyDescent="0.25">
      <c r="A74" s="185">
        <v>61</v>
      </c>
      <c r="B74" s="120">
        <v>15705714</v>
      </c>
      <c r="C74" s="119">
        <v>71.5</v>
      </c>
      <c r="D74" s="186">
        <v>1537</v>
      </c>
      <c r="E74" s="187">
        <v>4408</v>
      </c>
      <c r="F74" s="188">
        <f t="shared" si="2"/>
        <v>2.4690599999999998</v>
      </c>
      <c r="G74" s="189">
        <f t="shared" si="0"/>
        <v>0.30244396237889226</v>
      </c>
      <c r="H74" s="189">
        <f t="shared" si="1"/>
        <v>2.7715039623788922</v>
      </c>
      <c r="I74" s="97"/>
      <c r="J74" s="190"/>
      <c r="K74" s="191"/>
      <c r="L74" s="3"/>
    </row>
    <row r="75" spans="1:12" x14ac:dyDescent="0.25">
      <c r="A75" s="185">
        <v>62</v>
      </c>
      <c r="B75" s="120">
        <v>15705794</v>
      </c>
      <c r="C75" s="119">
        <v>47.9</v>
      </c>
      <c r="D75" s="186">
        <v>829</v>
      </c>
      <c r="E75" s="187">
        <v>2344</v>
      </c>
      <c r="F75" s="188">
        <f t="shared" si="2"/>
        <v>1.3028999999999999</v>
      </c>
      <c r="G75" s="189">
        <f t="shared" si="0"/>
        <v>0.20261630486641871</v>
      </c>
      <c r="H75" s="189">
        <f t="shared" si="1"/>
        <v>1.5055163048664186</v>
      </c>
      <c r="I75" s="97"/>
      <c r="J75" s="190"/>
      <c r="K75" s="191"/>
      <c r="L75" s="3"/>
    </row>
    <row r="76" spans="1:12" x14ac:dyDescent="0.25">
      <c r="A76" s="185">
        <v>63</v>
      </c>
      <c r="B76" s="120">
        <v>15703003</v>
      </c>
      <c r="C76" s="119">
        <v>41.4</v>
      </c>
      <c r="D76" s="186">
        <v>639</v>
      </c>
      <c r="E76" s="187">
        <v>857</v>
      </c>
      <c r="F76" s="188">
        <f t="shared" si="2"/>
        <v>0.18748000000000001</v>
      </c>
      <c r="G76" s="189">
        <f t="shared" si="0"/>
        <v>0.17512139919561034</v>
      </c>
      <c r="H76" s="189">
        <f t="shared" si="1"/>
        <v>0.36260139919561035</v>
      </c>
      <c r="I76" s="97"/>
      <c r="J76" s="190"/>
      <c r="K76" s="191"/>
      <c r="L76" s="3"/>
    </row>
    <row r="77" spans="1:12" s="11" customFormat="1" x14ac:dyDescent="0.25">
      <c r="A77" s="185">
        <v>64</v>
      </c>
      <c r="B77" s="120">
        <v>15705656</v>
      </c>
      <c r="C77" s="119">
        <v>42.2</v>
      </c>
      <c r="D77" s="186">
        <v>547</v>
      </c>
      <c r="E77" s="187">
        <v>1608</v>
      </c>
      <c r="F77" s="188">
        <f>(E77-D77)*0.00086+0.008</f>
        <v>0.92045999999999994</v>
      </c>
      <c r="G77" s="189">
        <f t="shared" si="0"/>
        <v>0.17850538758586371</v>
      </c>
      <c r="H77" s="189">
        <f t="shared" si="1"/>
        <v>1.0989653875858636</v>
      </c>
      <c r="I77" s="97"/>
      <c r="J77" s="193"/>
      <c r="K77" s="191"/>
    </row>
    <row r="78" spans="1:12" x14ac:dyDescent="0.25">
      <c r="A78" s="185">
        <v>65</v>
      </c>
      <c r="B78" s="120">
        <v>15708142</v>
      </c>
      <c r="C78" s="119">
        <v>45.4</v>
      </c>
      <c r="D78" s="186">
        <v>971</v>
      </c>
      <c r="E78" s="187">
        <v>2681</v>
      </c>
      <c r="F78" s="188">
        <f t="shared" si="2"/>
        <v>1.4705999999999999</v>
      </c>
      <c r="G78" s="189">
        <f t="shared" si="0"/>
        <v>0.19204134114687704</v>
      </c>
      <c r="H78" s="189">
        <f t="shared" si="1"/>
        <v>1.662641341146877</v>
      </c>
      <c r="I78" s="97"/>
      <c r="J78" s="190"/>
      <c r="K78" s="191"/>
      <c r="L78" s="3"/>
    </row>
    <row r="79" spans="1:12" s="11" customFormat="1" x14ac:dyDescent="0.25">
      <c r="A79" s="185">
        <v>66</v>
      </c>
      <c r="B79" s="120">
        <v>15708645</v>
      </c>
      <c r="C79" s="119">
        <v>60.2</v>
      </c>
      <c r="D79" s="186">
        <v>1127</v>
      </c>
      <c r="E79" s="187">
        <v>3438</v>
      </c>
      <c r="F79" s="188">
        <f t="shared" si="2"/>
        <v>1.98746</v>
      </c>
      <c r="G79" s="189">
        <f t="shared" ref="G79:G142" si="3">C79/7235.3*$G$10</f>
        <v>0.25464512636656383</v>
      </c>
      <c r="H79" s="189">
        <f t="shared" ref="H79:H142" si="4">F79+G79</f>
        <v>2.2421051263665639</v>
      </c>
      <c r="I79" s="97"/>
      <c r="J79" s="193"/>
      <c r="K79" s="191"/>
    </row>
    <row r="80" spans="1:12" x14ac:dyDescent="0.25">
      <c r="A80" s="185">
        <v>67</v>
      </c>
      <c r="B80" s="120">
        <v>15708109</v>
      </c>
      <c r="C80" s="119">
        <v>71.5</v>
      </c>
      <c r="D80" s="186">
        <v>1079</v>
      </c>
      <c r="E80" s="187">
        <v>2878</v>
      </c>
      <c r="F80" s="188">
        <f t="shared" ref="F80:F144" si="5">(E80-D80)*0.00086</f>
        <v>1.54714</v>
      </c>
      <c r="G80" s="189">
        <f t="shared" si="3"/>
        <v>0.30244396237889226</v>
      </c>
      <c r="H80" s="189">
        <f t="shared" si="4"/>
        <v>1.8495839623788921</v>
      </c>
      <c r="I80" s="97"/>
      <c r="J80" s="190"/>
      <c r="K80" s="191"/>
      <c r="L80" s="3"/>
    </row>
    <row r="81" spans="1:12" x14ac:dyDescent="0.25">
      <c r="A81" s="185">
        <v>68</v>
      </c>
      <c r="B81" s="120">
        <v>15705797</v>
      </c>
      <c r="C81" s="119">
        <v>45.7</v>
      </c>
      <c r="D81" s="186">
        <v>931</v>
      </c>
      <c r="E81" s="187">
        <v>2713</v>
      </c>
      <c r="F81" s="188">
        <f t="shared" si="5"/>
        <v>1.5325199999999999</v>
      </c>
      <c r="G81" s="189">
        <f t="shared" si="3"/>
        <v>0.19331033679322204</v>
      </c>
      <c r="H81" s="189">
        <f t="shared" si="4"/>
        <v>1.725830336793222</v>
      </c>
      <c r="I81" s="97"/>
      <c r="J81" s="190"/>
      <c r="K81" s="191"/>
      <c r="L81" s="3"/>
    </row>
    <row r="82" spans="1:12" x14ac:dyDescent="0.25">
      <c r="A82" s="185">
        <v>69</v>
      </c>
      <c r="B82" s="120">
        <v>15708362</v>
      </c>
      <c r="C82" s="119">
        <v>70.599999999999994</v>
      </c>
      <c r="D82" s="186">
        <v>1659</v>
      </c>
      <c r="E82" s="187">
        <v>4475</v>
      </c>
      <c r="F82" s="188">
        <f t="shared" si="5"/>
        <v>2.4217599999999999</v>
      </c>
      <c r="G82" s="189">
        <f t="shared" si="3"/>
        <v>0.29863697543985723</v>
      </c>
      <c r="H82" s="189">
        <f t="shared" si="4"/>
        <v>2.7203969754398569</v>
      </c>
      <c r="I82" s="97"/>
      <c r="J82" s="190"/>
      <c r="K82" s="191"/>
      <c r="L82" s="3"/>
    </row>
    <row r="83" spans="1:12" x14ac:dyDescent="0.25">
      <c r="A83" s="185">
        <v>70</v>
      </c>
      <c r="B83" s="120">
        <v>15705643</v>
      </c>
      <c r="C83" s="119">
        <v>46.6</v>
      </c>
      <c r="D83" s="186">
        <v>845</v>
      </c>
      <c r="E83" s="187">
        <v>2114</v>
      </c>
      <c r="F83" s="188">
        <f t="shared" si="5"/>
        <v>1.09134</v>
      </c>
      <c r="G83" s="189">
        <f t="shared" si="3"/>
        <v>0.19711732373225707</v>
      </c>
      <c r="H83" s="189">
        <f t="shared" si="4"/>
        <v>1.288457323732257</v>
      </c>
      <c r="I83" s="97"/>
      <c r="J83" s="190"/>
      <c r="K83" s="191"/>
      <c r="L83" s="3"/>
    </row>
    <row r="84" spans="1:12" x14ac:dyDescent="0.25">
      <c r="A84" s="185">
        <v>71</v>
      </c>
      <c r="B84" s="120">
        <v>15705776</v>
      </c>
      <c r="C84" s="119">
        <v>42.2</v>
      </c>
      <c r="D84" s="186">
        <v>5.9</v>
      </c>
      <c r="E84" s="187">
        <v>6</v>
      </c>
      <c r="F84" s="188">
        <f t="shared" si="5"/>
        <v>8.5999999999999692E-5</v>
      </c>
      <c r="G84" s="189">
        <f t="shared" si="3"/>
        <v>0.17850538758586371</v>
      </c>
      <c r="H84" s="189">
        <f t="shared" si="4"/>
        <v>0.17859138758586371</v>
      </c>
      <c r="I84" s="97"/>
      <c r="J84" s="190"/>
      <c r="K84" s="191"/>
      <c r="L84" s="3"/>
    </row>
    <row r="85" spans="1:12" x14ac:dyDescent="0.25">
      <c r="A85" s="185">
        <v>72</v>
      </c>
      <c r="B85" s="120">
        <v>15705545</v>
      </c>
      <c r="C85" s="119">
        <v>41.9</v>
      </c>
      <c r="D85" s="186">
        <v>769</v>
      </c>
      <c r="E85" s="187">
        <v>934</v>
      </c>
      <c r="F85" s="188">
        <f t="shared" si="5"/>
        <v>0.1419</v>
      </c>
      <c r="G85" s="189">
        <f t="shared" si="3"/>
        <v>0.17723639193951865</v>
      </c>
      <c r="H85" s="189">
        <f t="shared" si="4"/>
        <v>0.31913639193951865</v>
      </c>
      <c r="I85" s="97"/>
      <c r="J85" s="190"/>
      <c r="K85" s="191"/>
      <c r="L85" s="3"/>
    </row>
    <row r="86" spans="1:12" x14ac:dyDescent="0.25">
      <c r="A86" s="185">
        <v>73</v>
      </c>
      <c r="B86" s="120">
        <v>15708739</v>
      </c>
      <c r="C86" s="119">
        <v>45.8</v>
      </c>
      <c r="D86" s="186">
        <v>1290</v>
      </c>
      <c r="E86" s="187">
        <v>3446</v>
      </c>
      <c r="F86" s="188">
        <f t="shared" si="5"/>
        <v>1.85416</v>
      </c>
      <c r="G86" s="189">
        <f t="shared" si="3"/>
        <v>0.19373333534200368</v>
      </c>
      <c r="H86" s="189">
        <f t="shared" si="4"/>
        <v>2.0478933353420037</v>
      </c>
      <c r="I86" s="97"/>
      <c r="J86" s="190"/>
      <c r="K86" s="191"/>
      <c r="L86" s="3"/>
    </row>
    <row r="87" spans="1:12" s="11" customFormat="1" x14ac:dyDescent="0.25">
      <c r="A87" s="185">
        <v>74</v>
      </c>
      <c r="B87" s="120">
        <v>15708197</v>
      </c>
      <c r="C87" s="119">
        <v>60.7</v>
      </c>
      <c r="D87" s="186">
        <v>781</v>
      </c>
      <c r="E87" s="187">
        <v>1915</v>
      </c>
      <c r="F87" s="188">
        <f t="shared" si="5"/>
        <v>0.97524</v>
      </c>
      <c r="G87" s="189">
        <f t="shared" si="3"/>
        <v>0.2567601191104722</v>
      </c>
      <c r="H87" s="189">
        <f t="shared" si="4"/>
        <v>1.2320001191104721</v>
      </c>
      <c r="I87" s="97"/>
      <c r="J87" s="193"/>
      <c r="K87" s="191"/>
    </row>
    <row r="88" spans="1:12" x14ac:dyDescent="0.25">
      <c r="A88" s="185">
        <v>75</v>
      </c>
      <c r="B88" s="120">
        <v>15708099</v>
      </c>
      <c r="C88" s="119">
        <v>72.099999999999994</v>
      </c>
      <c r="D88" s="186">
        <v>1069</v>
      </c>
      <c r="E88" s="187">
        <v>2881</v>
      </c>
      <c r="F88" s="188">
        <f t="shared" si="5"/>
        <v>1.5583199999999999</v>
      </c>
      <c r="G88" s="189">
        <f t="shared" si="3"/>
        <v>0.30498195367158221</v>
      </c>
      <c r="H88" s="189">
        <f t="shared" si="4"/>
        <v>1.863301953671582</v>
      </c>
      <c r="I88" s="97"/>
      <c r="J88" s="190"/>
      <c r="K88" s="191"/>
      <c r="L88" s="3"/>
    </row>
    <row r="89" spans="1:12" x14ac:dyDescent="0.25">
      <c r="A89" s="185">
        <v>76</v>
      </c>
      <c r="B89" s="120">
        <v>15708563</v>
      </c>
      <c r="C89" s="119">
        <v>45.9</v>
      </c>
      <c r="D89" s="186">
        <v>794</v>
      </c>
      <c r="E89" s="187">
        <v>2504</v>
      </c>
      <c r="F89" s="188">
        <f t="shared" si="5"/>
        <v>1.4705999999999999</v>
      </c>
      <c r="G89" s="189">
        <f t="shared" si="3"/>
        <v>0.19415633389078538</v>
      </c>
      <c r="H89" s="189">
        <f t="shared" si="4"/>
        <v>1.6647563338907854</v>
      </c>
      <c r="I89" s="97"/>
      <c r="J89" s="190"/>
      <c r="K89" s="191"/>
      <c r="L89" s="3"/>
    </row>
    <row r="90" spans="1:12" s="11" customFormat="1" x14ac:dyDescent="0.25">
      <c r="A90" s="185">
        <v>77</v>
      </c>
      <c r="B90" s="120">
        <v>15708346</v>
      </c>
      <c r="C90" s="119">
        <v>71</v>
      </c>
      <c r="D90" s="186">
        <v>1366</v>
      </c>
      <c r="E90" s="187">
        <v>2992</v>
      </c>
      <c r="F90" s="188">
        <f t="shared" si="5"/>
        <v>1.39836</v>
      </c>
      <c r="G90" s="189">
        <f t="shared" si="3"/>
        <v>0.3003289696349839</v>
      </c>
      <c r="H90" s="189">
        <f t="shared" si="4"/>
        <v>1.6986889696349841</v>
      </c>
      <c r="I90" s="97"/>
      <c r="J90" s="193"/>
      <c r="K90" s="191"/>
    </row>
    <row r="91" spans="1:12" s="11" customFormat="1" x14ac:dyDescent="0.25">
      <c r="A91" s="185">
        <v>78</v>
      </c>
      <c r="B91" s="120">
        <v>15708441</v>
      </c>
      <c r="C91" s="119">
        <v>47.6</v>
      </c>
      <c r="D91" s="186">
        <v>821</v>
      </c>
      <c r="E91" s="187">
        <v>2215</v>
      </c>
      <c r="F91" s="188">
        <f t="shared" si="5"/>
        <v>1.1988399999999999</v>
      </c>
      <c r="G91" s="189">
        <f t="shared" si="3"/>
        <v>0.20134730922007374</v>
      </c>
      <c r="H91" s="189">
        <f t="shared" si="4"/>
        <v>1.4001873092200736</v>
      </c>
      <c r="I91" s="97"/>
      <c r="J91" s="193"/>
      <c r="K91" s="191"/>
    </row>
    <row r="92" spans="1:12" x14ac:dyDescent="0.25">
      <c r="A92" s="185">
        <v>79</v>
      </c>
      <c r="B92" s="120">
        <v>15708575</v>
      </c>
      <c r="C92" s="119">
        <v>42.3</v>
      </c>
      <c r="D92" s="186">
        <v>155</v>
      </c>
      <c r="E92" s="187">
        <v>285</v>
      </c>
      <c r="F92" s="188">
        <f t="shared" si="5"/>
        <v>0.1118</v>
      </c>
      <c r="G92" s="189">
        <f t="shared" si="3"/>
        <v>0.17892838613464535</v>
      </c>
      <c r="H92" s="189">
        <f t="shared" si="4"/>
        <v>0.29072838613464536</v>
      </c>
      <c r="I92" s="97"/>
      <c r="J92" s="190"/>
      <c r="K92" s="191"/>
      <c r="L92" s="3"/>
    </row>
    <row r="93" spans="1:12" x14ac:dyDescent="0.25">
      <c r="A93" s="185">
        <v>80</v>
      </c>
      <c r="B93" s="120">
        <v>15708455</v>
      </c>
      <c r="C93" s="119">
        <v>41.9</v>
      </c>
      <c r="D93" s="186">
        <v>696</v>
      </c>
      <c r="E93" s="187">
        <v>1507</v>
      </c>
      <c r="F93" s="188">
        <f t="shared" si="5"/>
        <v>0.69745999999999997</v>
      </c>
      <c r="G93" s="189">
        <f t="shared" si="3"/>
        <v>0.17723639193951865</v>
      </c>
      <c r="H93" s="189">
        <f t="shared" si="4"/>
        <v>0.87469639193951865</v>
      </c>
      <c r="I93" s="97"/>
      <c r="J93" s="190"/>
      <c r="K93" s="191"/>
      <c r="L93" s="3"/>
    </row>
    <row r="94" spans="1:12" x14ac:dyDescent="0.25">
      <c r="A94" s="185">
        <v>81</v>
      </c>
      <c r="B94" s="120">
        <v>15708660</v>
      </c>
      <c r="C94" s="119">
        <v>45.7</v>
      </c>
      <c r="D94" s="186">
        <v>950</v>
      </c>
      <c r="E94" s="187">
        <v>2642</v>
      </c>
      <c r="F94" s="188">
        <f t="shared" si="5"/>
        <v>1.45512</v>
      </c>
      <c r="G94" s="189">
        <f t="shared" si="3"/>
        <v>0.19331033679322204</v>
      </c>
      <c r="H94" s="189">
        <f t="shared" si="4"/>
        <v>1.648430336793222</v>
      </c>
      <c r="I94" s="97"/>
      <c r="J94" s="190"/>
      <c r="K94" s="191"/>
      <c r="L94" s="3"/>
    </row>
    <row r="95" spans="1:12" x14ac:dyDescent="0.25">
      <c r="A95" s="185">
        <v>82</v>
      </c>
      <c r="B95" s="120">
        <v>15708727</v>
      </c>
      <c r="C95" s="119">
        <v>60.7</v>
      </c>
      <c r="D95" s="186">
        <v>1072</v>
      </c>
      <c r="E95" s="187">
        <v>3164</v>
      </c>
      <c r="F95" s="188">
        <f t="shared" si="5"/>
        <v>1.7991200000000001</v>
      </c>
      <c r="G95" s="189">
        <f t="shared" si="3"/>
        <v>0.2567601191104722</v>
      </c>
      <c r="H95" s="189">
        <f t="shared" si="4"/>
        <v>2.0558801191104723</v>
      </c>
      <c r="I95" s="97"/>
      <c r="J95" s="193"/>
      <c r="K95" s="191"/>
      <c r="L95" s="3"/>
    </row>
    <row r="96" spans="1:12" x14ac:dyDescent="0.25">
      <c r="A96" s="185">
        <v>83</v>
      </c>
      <c r="B96" s="120">
        <v>15705611</v>
      </c>
      <c r="C96" s="119">
        <v>71.900000000000006</v>
      </c>
      <c r="D96" s="186">
        <v>908</v>
      </c>
      <c r="E96" s="187">
        <v>1570</v>
      </c>
      <c r="F96" s="188">
        <f t="shared" si="5"/>
        <v>0.56931999999999994</v>
      </c>
      <c r="G96" s="189">
        <f t="shared" si="3"/>
        <v>0.30413595657401893</v>
      </c>
      <c r="H96" s="189">
        <f t="shared" si="4"/>
        <v>0.87345595657401887</v>
      </c>
      <c r="I96" s="97"/>
      <c r="J96" s="193"/>
      <c r="K96" s="191"/>
    </row>
    <row r="97" spans="1:13" x14ac:dyDescent="0.25">
      <c r="A97" s="185">
        <v>84</v>
      </c>
      <c r="B97" s="120">
        <v>15708134</v>
      </c>
      <c r="C97" s="119">
        <v>45.6</v>
      </c>
      <c r="D97" s="186">
        <v>940</v>
      </c>
      <c r="E97" s="187">
        <v>2687</v>
      </c>
      <c r="F97" s="188">
        <f t="shared" si="5"/>
        <v>1.5024199999999999</v>
      </c>
      <c r="G97" s="189">
        <f t="shared" si="3"/>
        <v>0.19288733824444038</v>
      </c>
      <c r="H97" s="189">
        <f t="shared" si="4"/>
        <v>1.6953073382444401</v>
      </c>
      <c r="I97" s="97"/>
      <c r="J97" s="190"/>
      <c r="K97" s="195"/>
      <c r="L97" s="13"/>
    </row>
    <row r="98" spans="1:13" s="11" customFormat="1" x14ac:dyDescent="0.25">
      <c r="A98" s="185">
        <v>85</v>
      </c>
      <c r="B98" s="120">
        <v>15705763</v>
      </c>
      <c r="C98" s="119">
        <v>70.7</v>
      </c>
      <c r="D98" s="186">
        <v>1349</v>
      </c>
      <c r="E98" s="187">
        <v>3772</v>
      </c>
      <c r="F98" s="188">
        <f t="shared" si="5"/>
        <v>2.08378</v>
      </c>
      <c r="G98" s="189">
        <f t="shared" si="3"/>
        <v>0.29905997398863893</v>
      </c>
      <c r="H98" s="189">
        <f t="shared" si="4"/>
        <v>2.3828399739886388</v>
      </c>
      <c r="I98" s="97"/>
      <c r="J98" s="190"/>
      <c r="K98" s="196"/>
      <c r="L98" s="13"/>
    </row>
    <row r="99" spans="1:13" x14ac:dyDescent="0.25">
      <c r="A99" s="185">
        <v>86</v>
      </c>
      <c r="B99" s="120">
        <v>15708293</v>
      </c>
      <c r="C99" s="119">
        <v>47.5</v>
      </c>
      <c r="D99" s="186">
        <v>467</v>
      </c>
      <c r="E99" s="187">
        <v>1813</v>
      </c>
      <c r="F99" s="188">
        <f t="shared" si="5"/>
        <v>1.1575599999999999</v>
      </c>
      <c r="G99" s="189">
        <f t="shared" si="3"/>
        <v>0.20092431067129207</v>
      </c>
      <c r="H99" s="189">
        <f t="shared" si="4"/>
        <v>1.3584843106712921</v>
      </c>
      <c r="I99" s="97"/>
      <c r="J99" s="190"/>
      <c r="K99" s="195"/>
      <c r="L99" s="13"/>
      <c r="M99" s="197"/>
    </row>
    <row r="100" spans="1:13" x14ac:dyDescent="0.25">
      <c r="A100" s="185">
        <v>87</v>
      </c>
      <c r="B100" s="120">
        <v>15708499</v>
      </c>
      <c r="C100" s="119">
        <v>42</v>
      </c>
      <c r="D100" s="186">
        <v>706</v>
      </c>
      <c r="E100" s="187">
        <v>1996</v>
      </c>
      <c r="F100" s="188">
        <f t="shared" si="5"/>
        <v>1.1093999999999999</v>
      </c>
      <c r="G100" s="189">
        <f t="shared" si="3"/>
        <v>0.17765939048830037</v>
      </c>
      <c r="H100" s="189">
        <f t="shared" si="4"/>
        <v>1.2870593904883003</v>
      </c>
      <c r="I100" s="97"/>
      <c r="J100" s="190"/>
      <c r="K100" s="195"/>
      <c r="L100" s="13"/>
    </row>
    <row r="101" spans="1:13" x14ac:dyDescent="0.25">
      <c r="A101" s="185">
        <v>88</v>
      </c>
      <c r="B101" s="120">
        <v>15708190</v>
      </c>
      <c r="C101" s="119">
        <v>41.1</v>
      </c>
      <c r="D101" s="186">
        <v>739</v>
      </c>
      <c r="E101" s="187">
        <v>2192</v>
      </c>
      <c r="F101" s="188">
        <f t="shared" si="5"/>
        <v>1.2495799999999999</v>
      </c>
      <c r="G101" s="189">
        <f t="shared" si="3"/>
        <v>0.17385240354926537</v>
      </c>
      <c r="H101" s="189">
        <f t="shared" si="4"/>
        <v>1.4234324035492654</v>
      </c>
      <c r="I101" s="97"/>
      <c r="J101" s="193"/>
      <c r="K101" s="195"/>
      <c r="L101" s="13"/>
    </row>
    <row r="102" spans="1:13" x14ac:dyDescent="0.25">
      <c r="A102" s="185">
        <v>89</v>
      </c>
      <c r="B102" s="120">
        <v>15708008</v>
      </c>
      <c r="C102" s="119">
        <v>45.5</v>
      </c>
      <c r="D102" s="186">
        <v>1107</v>
      </c>
      <c r="E102" s="187">
        <v>3102</v>
      </c>
      <c r="F102" s="188">
        <f t="shared" si="5"/>
        <v>1.7157</v>
      </c>
      <c r="G102" s="189">
        <f t="shared" si="3"/>
        <v>0.19246433969565871</v>
      </c>
      <c r="H102" s="189">
        <f t="shared" si="4"/>
        <v>1.9081643396956587</v>
      </c>
      <c r="I102" s="97"/>
      <c r="J102" s="190"/>
      <c r="K102" s="195"/>
      <c r="L102" s="13"/>
    </row>
    <row r="103" spans="1:13" x14ac:dyDescent="0.25">
      <c r="A103" s="185">
        <v>90</v>
      </c>
      <c r="B103" s="120">
        <v>15708095</v>
      </c>
      <c r="C103" s="119">
        <v>61</v>
      </c>
      <c r="D103" s="186">
        <v>861</v>
      </c>
      <c r="E103" s="187">
        <v>2552</v>
      </c>
      <c r="F103" s="188">
        <f t="shared" si="5"/>
        <v>1.4542599999999999</v>
      </c>
      <c r="G103" s="189">
        <f t="shared" si="3"/>
        <v>0.25802911475681717</v>
      </c>
      <c r="H103" s="189">
        <f t="shared" si="4"/>
        <v>1.7122891147568171</v>
      </c>
      <c r="I103" s="97"/>
      <c r="J103" s="193"/>
      <c r="K103" s="195"/>
      <c r="L103" s="14"/>
      <c r="M103" s="198"/>
    </row>
    <row r="104" spans="1:13" s="11" customFormat="1" x14ac:dyDescent="0.25">
      <c r="A104" s="185">
        <v>91</v>
      </c>
      <c r="B104" s="120">
        <v>15708063</v>
      </c>
      <c r="C104" s="119">
        <v>71.8</v>
      </c>
      <c r="D104" s="186">
        <v>839</v>
      </c>
      <c r="E104" s="187">
        <v>2424</v>
      </c>
      <c r="F104" s="188">
        <f t="shared" si="5"/>
        <v>1.3631</v>
      </c>
      <c r="G104" s="189">
        <f t="shared" si="3"/>
        <v>0.30371295802523729</v>
      </c>
      <c r="H104" s="189">
        <f t="shared" si="4"/>
        <v>1.6668129580252373</v>
      </c>
      <c r="I104" s="97"/>
      <c r="J104" s="193"/>
      <c r="K104" s="196"/>
      <c r="L104" s="13"/>
    </row>
    <row r="105" spans="1:13" x14ac:dyDescent="0.25">
      <c r="A105" s="185">
        <v>92</v>
      </c>
      <c r="B105" s="120">
        <v>15708016</v>
      </c>
      <c r="C105" s="119">
        <v>45.4</v>
      </c>
      <c r="D105" s="186">
        <v>1028</v>
      </c>
      <c r="E105" s="187">
        <v>2559</v>
      </c>
      <c r="F105" s="188">
        <f t="shared" si="5"/>
        <v>1.3166599999999999</v>
      </c>
      <c r="G105" s="189">
        <f t="shared" si="3"/>
        <v>0.19204134114687704</v>
      </c>
      <c r="H105" s="189">
        <f t="shared" si="4"/>
        <v>1.508701341146877</v>
      </c>
      <c r="I105" s="97"/>
      <c r="J105" s="190"/>
      <c r="K105" s="195"/>
      <c r="L105" s="13"/>
      <c r="M105" s="197"/>
    </row>
    <row r="106" spans="1:13" s="11" customFormat="1" x14ac:dyDescent="0.25">
      <c r="A106" s="185">
        <v>93</v>
      </c>
      <c r="B106" s="120">
        <v>15708115</v>
      </c>
      <c r="C106" s="119">
        <v>70.599999999999994</v>
      </c>
      <c r="D106" s="186">
        <v>1575</v>
      </c>
      <c r="E106" s="187">
        <v>3380</v>
      </c>
      <c r="F106" s="188">
        <f t="shared" si="5"/>
        <v>1.5523</v>
      </c>
      <c r="G106" s="189">
        <f t="shared" si="3"/>
        <v>0.29863697543985723</v>
      </c>
      <c r="H106" s="189">
        <f t="shared" si="4"/>
        <v>1.8509369754398572</v>
      </c>
      <c r="I106" s="97"/>
      <c r="J106" s="190"/>
      <c r="K106" s="195"/>
      <c r="L106" s="13"/>
    </row>
    <row r="107" spans="1:13" x14ac:dyDescent="0.25">
      <c r="A107" s="185">
        <v>94</v>
      </c>
      <c r="B107" s="120">
        <v>15705706</v>
      </c>
      <c r="C107" s="119">
        <v>47.4</v>
      </c>
      <c r="D107" s="186">
        <v>790</v>
      </c>
      <c r="E107" s="187">
        <v>2244</v>
      </c>
      <c r="F107" s="188">
        <f t="shared" si="5"/>
        <v>1.25044</v>
      </c>
      <c r="G107" s="189">
        <f t="shared" si="3"/>
        <v>0.20050131212251041</v>
      </c>
      <c r="H107" s="189">
        <f t="shared" si="4"/>
        <v>1.4509413121225103</v>
      </c>
      <c r="I107" s="97"/>
      <c r="J107" s="190"/>
      <c r="K107" s="195"/>
      <c r="L107" s="13"/>
    </row>
    <row r="108" spans="1:13" x14ac:dyDescent="0.25">
      <c r="A108" s="185">
        <v>95</v>
      </c>
      <c r="B108" s="120">
        <v>15708352</v>
      </c>
      <c r="C108" s="119">
        <v>42</v>
      </c>
      <c r="D108" s="186">
        <v>769</v>
      </c>
      <c r="E108" s="187">
        <v>1565</v>
      </c>
      <c r="F108" s="188">
        <f t="shared" si="5"/>
        <v>0.68455999999999995</v>
      </c>
      <c r="G108" s="189">
        <f t="shared" si="3"/>
        <v>0.17765939048830037</v>
      </c>
      <c r="H108" s="189">
        <f t="shared" si="4"/>
        <v>0.86221939048830032</v>
      </c>
      <c r="I108" s="97"/>
      <c r="J108" s="190"/>
      <c r="K108" s="195"/>
      <c r="L108" s="13"/>
    </row>
    <row r="109" spans="1:13" x14ac:dyDescent="0.25">
      <c r="A109" s="185">
        <v>96</v>
      </c>
      <c r="B109" s="120">
        <v>15708616</v>
      </c>
      <c r="C109" s="119">
        <v>41.6</v>
      </c>
      <c r="D109" s="186">
        <v>809</v>
      </c>
      <c r="E109" s="187">
        <v>1965</v>
      </c>
      <c r="F109" s="188">
        <f t="shared" si="5"/>
        <v>0.99415999999999993</v>
      </c>
      <c r="G109" s="189">
        <f t="shared" si="3"/>
        <v>0.17596739629317368</v>
      </c>
      <c r="H109" s="189">
        <f t="shared" si="4"/>
        <v>1.1701273962931735</v>
      </c>
      <c r="I109" s="97"/>
      <c r="J109" s="193"/>
      <c r="K109" s="195"/>
      <c r="L109" s="13"/>
    </row>
    <row r="110" spans="1:13" s="11" customFormat="1" x14ac:dyDescent="0.25">
      <c r="A110" s="185">
        <v>97</v>
      </c>
      <c r="B110" s="120">
        <v>15708462</v>
      </c>
      <c r="C110" s="119">
        <v>45.3</v>
      </c>
      <c r="D110" s="186">
        <v>1088</v>
      </c>
      <c r="E110" s="187">
        <v>2468</v>
      </c>
      <c r="F110" s="188">
        <f t="shared" si="5"/>
        <v>1.1868000000000001</v>
      </c>
      <c r="G110" s="189">
        <f t="shared" si="3"/>
        <v>0.19161834259809538</v>
      </c>
      <c r="H110" s="189">
        <f t="shared" si="4"/>
        <v>1.3784183425980954</v>
      </c>
      <c r="I110" s="97"/>
      <c r="J110" s="193"/>
      <c r="K110" s="195"/>
      <c r="L110" s="13"/>
    </row>
    <row r="111" spans="1:13" x14ac:dyDescent="0.25">
      <c r="A111" s="185">
        <v>98</v>
      </c>
      <c r="B111" s="120">
        <v>15705517</v>
      </c>
      <c r="C111" s="119">
        <v>60.1</v>
      </c>
      <c r="D111" s="186">
        <v>834</v>
      </c>
      <c r="E111" s="187">
        <v>2284</v>
      </c>
      <c r="F111" s="188">
        <f t="shared" si="5"/>
        <v>1.2469999999999999</v>
      </c>
      <c r="G111" s="189">
        <f t="shared" si="3"/>
        <v>0.25422212781778214</v>
      </c>
      <c r="H111" s="189">
        <f t="shared" si="4"/>
        <v>1.501222127817782</v>
      </c>
      <c r="I111" s="97"/>
      <c r="J111" s="193"/>
      <c r="K111" s="195"/>
      <c r="L111" s="13"/>
    </row>
    <row r="112" spans="1:13" s="11" customFormat="1" x14ac:dyDescent="0.25">
      <c r="A112" s="185">
        <v>99</v>
      </c>
      <c r="B112" s="120">
        <v>15708503</v>
      </c>
      <c r="C112" s="119">
        <v>71.2</v>
      </c>
      <c r="D112" s="186">
        <v>1045</v>
      </c>
      <c r="E112" s="187">
        <v>1182</v>
      </c>
      <c r="F112" s="188">
        <f t="shared" si="5"/>
        <v>0.11781999999999999</v>
      </c>
      <c r="G112" s="189">
        <f t="shared" si="3"/>
        <v>0.30117496673254723</v>
      </c>
      <c r="H112" s="189">
        <f t="shared" si="4"/>
        <v>0.41899496673254721</v>
      </c>
      <c r="I112" s="97"/>
      <c r="J112" s="193"/>
      <c r="K112" s="191"/>
      <c r="L112" s="177"/>
    </row>
    <row r="113" spans="1:12" x14ac:dyDescent="0.25">
      <c r="A113" s="185">
        <v>100</v>
      </c>
      <c r="B113" s="120">
        <v>15705826</v>
      </c>
      <c r="C113" s="119">
        <v>45.7</v>
      </c>
      <c r="D113" s="186">
        <v>698</v>
      </c>
      <c r="E113" s="187">
        <v>1829</v>
      </c>
      <c r="F113" s="188">
        <f t="shared" si="5"/>
        <v>0.97265999999999997</v>
      </c>
      <c r="G113" s="189">
        <f t="shared" si="3"/>
        <v>0.19331033679322204</v>
      </c>
      <c r="H113" s="189">
        <f t="shared" si="4"/>
        <v>1.1659703367932219</v>
      </c>
      <c r="I113" s="97"/>
      <c r="J113" s="190"/>
      <c r="K113" s="191"/>
    </row>
    <row r="114" spans="1:12" s="11" customFormat="1" x14ac:dyDescent="0.25">
      <c r="A114" s="185">
        <v>101</v>
      </c>
      <c r="B114" s="120">
        <v>15708066</v>
      </c>
      <c r="C114" s="119">
        <v>70.5</v>
      </c>
      <c r="D114" s="186">
        <v>509</v>
      </c>
      <c r="E114" s="187">
        <v>1751</v>
      </c>
      <c r="F114" s="188">
        <f t="shared" si="5"/>
        <v>1.06812</v>
      </c>
      <c r="G114" s="189">
        <f t="shared" si="3"/>
        <v>0.29821397689107559</v>
      </c>
      <c r="H114" s="189">
        <f t="shared" si="4"/>
        <v>1.3663339768910756</v>
      </c>
      <c r="I114" s="97"/>
      <c r="J114" s="193"/>
      <c r="K114" s="191"/>
      <c r="L114" s="177"/>
    </row>
    <row r="115" spans="1:12" x14ac:dyDescent="0.25">
      <c r="A115" s="185">
        <v>102</v>
      </c>
      <c r="B115" s="120">
        <v>15708622</v>
      </c>
      <c r="C115" s="119">
        <v>47.6</v>
      </c>
      <c r="D115" s="186">
        <v>396</v>
      </c>
      <c r="E115" s="187">
        <v>1137</v>
      </c>
      <c r="F115" s="188">
        <f t="shared" si="5"/>
        <v>0.63725999999999994</v>
      </c>
      <c r="G115" s="189">
        <f t="shared" si="3"/>
        <v>0.20134730922007374</v>
      </c>
      <c r="H115" s="189">
        <f t="shared" si="4"/>
        <v>0.83860730922007365</v>
      </c>
      <c r="I115" s="97"/>
      <c r="J115" s="190"/>
      <c r="K115" s="191"/>
    </row>
    <row r="116" spans="1:12" x14ac:dyDescent="0.25">
      <c r="A116" s="185">
        <v>103</v>
      </c>
      <c r="B116" s="120">
        <v>15708104</v>
      </c>
      <c r="C116" s="119">
        <v>41.8</v>
      </c>
      <c r="D116" s="186">
        <v>429</v>
      </c>
      <c r="E116" s="187">
        <v>568</v>
      </c>
      <c r="F116" s="188">
        <f t="shared" si="5"/>
        <v>0.11953999999999999</v>
      </c>
      <c r="G116" s="189">
        <f t="shared" si="3"/>
        <v>0.17681339339073698</v>
      </c>
      <c r="H116" s="189">
        <f t="shared" si="4"/>
        <v>0.29635339339073696</v>
      </c>
      <c r="I116" s="97"/>
      <c r="J116" s="190"/>
      <c r="K116" s="191"/>
    </row>
    <row r="117" spans="1:12" x14ac:dyDescent="0.25">
      <c r="A117" s="185">
        <v>104</v>
      </c>
      <c r="B117" s="120">
        <v>15708388</v>
      </c>
      <c r="C117" s="119">
        <v>41.4</v>
      </c>
      <c r="D117" s="186">
        <v>479</v>
      </c>
      <c r="E117" s="187">
        <v>1567</v>
      </c>
      <c r="F117" s="188">
        <f t="shared" si="5"/>
        <v>0.93567999999999996</v>
      </c>
      <c r="G117" s="189">
        <f t="shared" si="3"/>
        <v>0.17512139919561034</v>
      </c>
      <c r="H117" s="189">
        <f t="shared" si="4"/>
        <v>1.1108013991956103</v>
      </c>
      <c r="I117" s="97"/>
      <c r="J117" s="190"/>
      <c r="K117" s="191"/>
    </row>
    <row r="118" spans="1:12" x14ac:dyDescent="0.25">
      <c r="A118" s="185">
        <v>105</v>
      </c>
      <c r="B118" s="120">
        <v>15708121</v>
      </c>
      <c r="C118" s="119">
        <v>45.4</v>
      </c>
      <c r="D118" s="186">
        <v>692</v>
      </c>
      <c r="E118" s="187">
        <v>2019</v>
      </c>
      <c r="F118" s="188">
        <f t="shared" si="5"/>
        <v>1.1412199999999999</v>
      </c>
      <c r="G118" s="189">
        <f t="shared" si="3"/>
        <v>0.19204134114687704</v>
      </c>
      <c r="H118" s="189">
        <f t="shared" si="4"/>
        <v>1.333261341146877</v>
      </c>
      <c r="I118" s="97"/>
      <c r="J118" s="190"/>
      <c r="K118" s="191"/>
    </row>
    <row r="119" spans="1:12" x14ac:dyDescent="0.25">
      <c r="A119" s="185">
        <v>106</v>
      </c>
      <c r="B119" s="194">
        <v>15708043</v>
      </c>
      <c r="C119" s="119">
        <v>60.2</v>
      </c>
      <c r="D119" s="186">
        <v>1030</v>
      </c>
      <c r="E119" s="187">
        <v>3159</v>
      </c>
      <c r="F119" s="188">
        <f t="shared" si="5"/>
        <v>1.83094</v>
      </c>
      <c r="G119" s="189">
        <f t="shared" si="3"/>
        <v>0.25464512636656383</v>
      </c>
      <c r="H119" s="189">
        <f t="shared" si="4"/>
        <v>2.0855851263665639</v>
      </c>
      <c r="I119" s="97"/>
      <c r="J119" s="193"/>
      <c r="K119" s="191"/>
    </row>
    <row r="120" spans="1:12" s="11" customFormat="1" x14ac:dyDescent="0.25">
      <c r="A120" s="185">
        <v>107</v>
      </c>
      <c r="B120" s="120">
        <v>15708227</v>
      </c>
      <c r="C120" s="119">
        <v>71.3</v>
      </c>
      <c r="D120" s="186">
        <v>889</v>
      </c>
      <c r="E120" s="187">
        <v>2440</v>
      </c>
      <c r="F120" s="188">
        <f t="shared" si="5"/>
        <v>1.33386</v>
      </c>
      <c r="G120" s="189">
        <f t="shared" si="3"/>
        <v>0.30159796528132893</v>
      </c>
      <c r="H120" s="189">
        <f t="shared" si="4"/>
        <v>1.635457965281329</v>
      </c>
      <c r="I120" s="97"/>
      <c r="J120" s="193"/>
      <c r="K120" s="191"/>
      <c r="L120" s="177"/>
    </row>
    <row r="121" spans="1:12" x14ac:dyDescent="0.25">
      <c r="A121" s="185">
        <v>108</v>
      </c>
      <c r="B121" s="120">
        <v>15708438</v>
      </c>
      <c r="C121" s="119">
        <v>46</v>
      </c>
      <c r="D121" s="186">
        <v>964</v>
      </c>
      <c r="E121" s="187">
        <v>2694</v>
      </c>
      <c r="F121" s="188">
        <f t="shared" si="5"/>
        <v>1.4878</v>
      </c>
      <c r="G121" s="189">
        <f t="shared" si="3"/>
        <v>0.19457933243956707</v>
      </c>
      <c r="H121" s="189">
        <f t="shared" si="4"/>
        <v>1.6823793324395671</v>
      </c>
      <c r="I121" s="97"/>
      <c r="J121" s="190"/>
      <c r="K121" s="191"/>
    </row>
    <row r="122" spans="1:12" s="11" customFormat="1" x14ac:dyDescent="0.25">
      <c r="A122" s="185">
        <v>109</v>
      </c>
      <c r="B122" s="120">
        <v>15708285</v>
      </c>
      <c r="C122" s="119">
        <v>70.400000000000006</v>
      </c>
      <c r="D122" s="186">
        <v>1224</v>
      </c>
      <c r="E122" s="187">
        <v>2730</v>
      </c>
      <c r="F122" s="188">
        <f t="shared" si="5"/>
        <v>1.2951599999999999</v>
      </c>
      <c r="G122" s="189">
        <f t="shared" si="3"/>
        <v>0.29779097834229395</v>
      </c>
      <c r="H122" s="189">
        <f t="shared" si="4"/>
        <v>1.5929509783422939</v>
      </c>
      <c r="I122" s="97"/>
      <c r="J122" s="193"/>
      <c r="K122" s="191"/>
      <c r="L122" s="177"/>
    </row>
    <row r="123" spans="1:12" s="11" customFormat="1" x14ac:dyDescent="0.25">
      <c r="A123" s="185">
        <v>110</v>
      </c>
      <c r="B123" s="120">
        <v>15708248</v>
      </c>
      <c r="C123" s="119">
        <v>47.7</v>
      </c>
      <c r="D123" s="186">
        <v>720</v>
      </c>
      <c r="E123" s="187">
        <v>1180</v>
      </c>
      <c r="F123" s="188">
        <f t="shared" si="5"/>
        <v>0.39560000000000001</v>
      </c>
      <c r="G123" s="189">
        <f t="shared" si="3"/>
        <v>0.20177030776885541</v>
      </c>
      <c r="H123" s="189">
        <f t="shared" si="4"/>
        <v>0.59737030776885547</v>
      </c>
      <c r="I123" s="97"/>
      <c r="J123" s="193"/>
      <c r="K123" s="191"/>
      <c r="L123" s="177"/>
    </row>
    <row r="124" spans="1:12" x14ac:dyDescent="0.25">
      <c r="A124" s="185">
        <v>111</v>
      </c>
      <c r="B124" s="120">
        <v>15708011</v>
      </c>
      <c r="C124" s="119">
        <v>41.6</v>
      </c>
      <c r="D124" s="186">
        <v>726</v>
      </c>
      <c r="E124" s="187">
        <v>2156</v>
      </c>
      <c r="F124" s="188">
        <f t="shared" si="5"/>
        <v>1.2298</v>
      </c>
      <c r="G124" s="189">
        <f t="shared" si="3"/>
        <v>0.17596739629317368</v>
      </c>
      <c r="H124" s="189">
        <f t="shared" si="4"/>
        <v>1.4057673962931736</v>
      </c>
      <c r="I124" s="97"/>
      <c r="J124" s="193"/>
      <c r="K124" s="191"/>
    </row>
    <row r="125" spans="1:12" x14ac:dyDescent="0.25">
      <c r="A125" s="185">
        <v>112</v>
      </c>
      <c r="B125" s="120">
        <v>15708208</v>
      </c>
      <c r="C125" s="119">
        <v>41.7</v>
      </c>
      <c r="D125" s="186">
        <v>767</v>
      </c>
      <c r="E125" s="187">
        <v>2175</v>
      </c>
      <c r="F125" s="188">
        <f t="shared" si="5"/>
        <v>1.21088</v>
      </c>
      <c r="G125" s="189">
        <f t="shared" si="3"/>
        <v>0.17639039484195534</v>
      </c>
      <c r="H125" s="189">
        <f t="shared" si="4"/>
        <v>1.3872703948419554</v>
      </c>
      <c r="I125" s="97"/>
      <c r="J125" s="190"/>
      <c r="K125" s="191"/>
    </row>
    <row r="126" spans="1:12" x14ac:dyDescent="0.25">
      <c r="A126" s="185">
        <v>113</v>
      </c>
      <c r="B126" s="120">
        <v>15708187</v>
      </c>
      <c r="C126" s="119">
        <v>45.7</v>
      </c>
      <c r="D126" s="186">
        <v>893</v>
      </c>
      <c r="E126" s="187">
        <v>2283</v>
      </c>
      <c r="F126" s="188">
        <f t="shared" si="5"/>
        <v>1.1954</v>
      </c>
      <c r="G126" s="189">
        <f t="shared" si="3"/>
        <v>0.19331033679322204</v>
      </c>
      <c r="H126" s="189">
        <f t="shared" si="4"/>
        <v>1.3887103367932221</v>
      </c>
      <c r="I126" s="97"/>
      <c r="J126" s="190"/>
      <c r="K126" s="191"/>
    </row>
    <row r="127" spans="1:12" s="11" customFormat="1" x14ac:dyDescent="0.25">
      <c r="A127" s="185">
        <v>114</v>
      </c>
      <c r="B127" s="120">
        <v>15705591</v>
      </c>
      <c r="C127" s="119">
        <v>59.9</v>
      </c>
      <c r="D127" s="186">
        <v>965</v>
      </c>
      <c r="E127" s="187">
        <v>3322</v>
      </c>
      <c r="F127" s="188">
        <f t="shared" si="5"/>
        <v>2.0270199999999998</v>
      </c>
      <c r="G127" s="189">
        <f t="shared" si="3"/>
        <v>0.25337613072021881</v>
      </c>
      <c r="H127" s="189">
        <f t="shared" si="4"/>
        <v>2.2803961307202187</v>
      </c>
      <c r="I127" s="97"/>
      <c r="J127" s="193"/>
      <c r="K127" s="191"/>
      <c r="L127" s="177"/>
    </row>
    <row r="128" spans="1:12" s="11" customFormat="1" x14ac:dyDescent="0.25">
      <c r="A128" s="185">
        <v>115</v>
      </c>
      <c r="B128" s="120">
        <v>15705766</v>
      </c>
      <c r="C128" s="119">
        <v>70.5</v>
      </c>
      <c r="D128" s="186">
        <v>907</v>
      </c>
      <c r="E128" s="187">
        <v>2779</v>
      </c>
      <c r="F128" s="188">
        <f t="shared" si="5"/>
        <v>1.60992</v>
      </c>
      <c r="G128" s="189">
        <f t="shared" si="3"/>
        <v>0.29821397689107559</v>
      </c>
      <c r="H128" s="189">
        <f t="shared" si="4"/>
        <v>1.9081339768910757</v>
      </c>
      <c r="I128" s="97"/>
      <c r="J128" s="193"/>
      <c r="K128" s="191"/>
      <c r="L128" s="177"/>
    </row>
    <row r="129" spans="1:12" x14ac:dyDescent="0.25">
      <c r="A129" s="185">
        <v>116</v>
      </c>
      <c r="B129" s="120">
        <v>15708601</v>
      </c>
      <c r="C129" s="119">
        <v>45.6</v>
      </c>
      <c r="D129" s="186">
        <v>828</v>
      </c>
      <c r="E129" s="187">
        <v>2496</v>
      </c>
      <c r="F129" s="188">
        <f t="shared" si="5"/>
        <v>1.43448</v>
      </c>
      <c r="G129" s="189">
        <f t="shared" si="3"/>
        <v>0.19288733824444038</v>
      </c>
      <c r="H129" s="189">
        <f t="shared" si="4"/>
        <v>1.6273673382444405</v>
      </c>
      <c r="I129" s="97"/>
      <c r="J129" s="190"/>
      <c r="K129" s="191"/>
    </row>
    <row r="130" spans="1:12" x14ac:dyDescent="0.25">
      <c r="A130" s="185">
        <v>117</v>
      </c>
      <c r="B130" s="120">
        <v>15705738</v>
      </c>
      <c r="C130" s="119">
        <v>70.599999999999994</v>
      </c>
      <c r="D130" s="186">
        <v>1236</v>
      </c>
      <c r="E130" s="187">
        <v>3687</v>
      </c>
      <c r="F130" s="188">
        <f t="shared" si="5"/>
        <v>2.1078600000000001</v>
      </c>
      <c r="G130" s="189">
        <f t="shared" si="3"/>
        <v>0.29863697543985723</v>
      </c>
      <c r="H130" s="189">
        <f t="shared" si="4"/>
        <v>2.4064969754398575</v>
      </c>
      <c r="I130" s="97"/>
      <c r="J130" s="193"/>
      <c r="K130" s="191"/>
    </row>
    <row r="131" spans="1:12" x14ac:dyDescent="0.25">
      <c r="A131" s="185">
        <v>118</v>
      </c>
      <c r="B131" s="120">
        <v>15705647</v>
      </c>
      <c r="C131" s="119">
        <v>47</v>
      </c>
      <c r="D131" s="186">
        <v>782</v>
      </c>
      <c r="E131" s="187">
        <v>2123</v>
      </c>
      <c r="F131" s="188">
        <f t="shared" si="5"/>
        <v>1.15326</v>
      </c>
      <c r="G131" s="189">
        <f t="shared" si="3"/>
        <v>0.19880931792738374</v>
      </c>
      <c r="H131" s="189">
        <f t="shared" si="4"/>
        <v>1.3520693179273837</v>
      </c>
      <c r="I131" s="97"/>
      <c r="J131" s="190"/>
      <c r="K131" s="191"/>
    </row>
    <row r="132" spans="1:12" x14ac:dyDescent="0.25">
      <c r="A132" s="185">
        <v>119</v>
      </c>
      <c r="B132" s="120">
        <v>15702596</v>
      </c>
      <c r="C132" s="119">
        <v>41.3</v>
      </c>
      <c r="D132" s="186">
        <v>437</v>
      </c>
      <c r="E132" s="187">
        <v>1450</v>
      </c>
      <c r="F132" s="188">
        <f t="shared" si="5"/>
        <v>0.87117999999999995</v>
      </c>
      <c r="G132" s="189">
        <f t="shared" si="3"/>
        <v>0.17469840064682868</v>
      </c>
      <c r="H132" s="189">
        <f t="shared" si="4"/>
        <v>1.0458784006468287</v>
      </c>
      <c r="I132" s="97"/>
      <c r="J132" s="190"/>
      <c r="K132" s="191"/>
    </row>
    <row r="133" spans="1:12" s="11" customFormat="1" x14ac:dyDescent="0.25">
      <c r="A133" s="185">
        <v>120</v>
      </c>
      <c r="B133" s="120">
        <v>15705820</v>
      </c>
      <c r="C133" s="119">
        <v>41.7</v>
      </c>
      <c r="D133" s="186">
        <v>692</v>
      </c>
      <c r="E133" s="187">
        <v>2178</v>
      </c>
      <c r="F133" s="188">
        <f t="shared" si="5"/>
        <v>1.27796</v>
      </c>
      <c r="G133" s="189">
        <f t="shared" si="3"/>
        <v>0.17639039484195534</v>
      </c>
      <c r="H133" s="189">
        <f t="shared" si="4"/>
        <v>1.4543503948419554</v>
      </c>
      <c r="I133" s="97"/>
      <c r="J133" s="193"/>
      <c r="K133" s="191"/>
      <c r="L133" s="177"/>
    </row>
    <row r="134" spans="1:12" x14ac:dyDescent="0.25">
      <c r="A134" s="185">
        <v>121</v>
      </c>
      <c r="B134" s="120">
        <v>15705777</v>
      </c>
      <c r="C134" s="119">
        <v>45.4</v>
      </c>
      <c r="D134" s="186">
        <v>863</v>
      </c>
      <c r="E134" s="187">
        <v>2387</v>
      </c>
      <c r="F134" s="188">
        <f t="shared" si="5"/>
        <v>1.31064</v>
      </c>
      <c r="G134" s="189">
        <f t="shared" si="3"/>
        <v>0.19204134114687704</v>
      </c>
      <c r="H134" s="189">
        <f t="shared" si="4"/>
        <v>1.5026813411468771</v>
      </c>
      <c r="I134" s="97"/>
      <c r="J134" s="190"/>
      <c r="K134" s="191"/>
    </row>
    <row r="135" spans="1:12" x14ac:dyDescent="0.25">
      <c r="A135" s="185">
        <v>122</v>
      </c>
      <c r="B135" s="120">
        <v>15708339</v>
      </c>
      <c r="C135" s="119">
        <v>60.2</v>
      </c>
      <c r="D135" s="186">
        <v>952</v>
      </c>
      <c r="E135" s="187">
        <v>3098</v>
      </c>
      <c r="F135" s="188">
        <f t="shared" si="5"/>
        <v>1.8455599999999999</v>
      </c>
      <c r="G135" s="189">
        <f t="shared" si="3"/>
        <v>0.25464512636656383</v>
      </c>
      <c r="H135" s="189">
        <f t="shared" si="4"/>
        <v>2.1002051263665638</v>
      </c>
      <c r="I135" s="97"/>
      <c r="J135" s="190"/>
      <c r="K135" s="191"/>
    </row>
    <row r="136" spans="1:12" s="11" customFormat="1" x14ac:dyDescent="0.25">
      <c r="A136" s="185">
        <v>123</v>
      </c>
      <c r="B136" s="120">
        <v>15705781</v>
      </c>
      <c r="C136" s="119">
        <v>71</v>
      </c>
      <c r="D136" s="186">
        <v>878</v>
      </c>
      <c r="E136" s="187">
        <v>2345</v>
      </c>
      <c r="F136" s="188">
        <f t="shared" si="5"/>
        <v>1.26162</v>
      </c>
      <c r="G136" s="189">
        <f t="shared" si="3"/>
        <v>0.3003289696349839</v>
      </c>
      <c r="H136" s="189">
        <f t="shared" si="4"/>
        <v>1.561948969634984</v>
      </c>
      <c r="I136" s="97"/>
      <c r="J136" s="193"/>
      <c r="K136" s="191"/>
      <c r="L136" s="177"/>
    </row>
    <row r="137" spans="1:12" x14ac:dyDescent="0.25">
      <c r="A137" s="185">
        <v>124</v>
      </c>
      <c r="B137" s="120">
        <v>15705805</v>
      </c>
      <c r="C137" s="119">
        <v>46</v>
      </c>
      <c r="D137" s="186">
        <v>782</v>
      </c>
      <c r="E137" s="187">
        <v>2376</v>
      </c>
      <c r="F137" s="188">
        <f t="shared" si="5"/>
        <v>1.3708400000000001</v>
      </c>
      <c r="G137" s="189">
        <f t="shared" si="3"/>
        <v>0.19457933243956707</v>
      </c>
      <c r="H137" s="189">
        <f t="shared" si="4"/>
        <v>1.5654193324395671</v>
      </c>
      <c r="I137" s="97"/>
      <c r="J137" s="190"/>
      <c r="K137" s="191"/>
    </row>
    <row r="138" spans="1:12" x14ac:dyDescent="0.25">
      <c r="A138" s="185">
        <v>125</v>
      </c>
      <c r="B138" s="120">
        <v>15705540</v>
      </c>
      <c r="C138" s="119">
        <v>70.599999999999994</v>
      </c>
      <c r="D138" s="186">
        <v>1333</v>
      </c>
      <c r="E138" s="187">
        <v>3168</v>
      </c>
      <c r="F138" s="188">
        <f t="shared" si="5"/>
        <v>1.5781000000000001</v>
      </c>
      <c r="G138" s="189">
        <f t="shared" si="3"/>
        <v>0.29863697543985723</v>
      </c>
      <c r="H138" s="189">
        <f t="shared" si="4"/>
        <v>1.8767369754398573</v>
      </c>
      <c r="I138" s="97"/>
      <c r="J138" s="193"/>
      <c r="K138" s="191"/>
    </row>
    <row r="139" spans="1:12" x14ac:dyDescent="0.25">
      <c r="A139" s="185">
        <v>126</v>
      </c>
      <c r="B139" s="120">
        <v>15705560</v>
      </c>
      <c r="C139" s="119">
        <v>47.3</v>
      </c>
      <c r="D139" s="186">
        <v>689</v>
      </c>
      <c r="E139" s="187">
        <v>2058</v>
      </c>
      <c r="F139" s="188">
        <f t="shared" si="5"/>
        <v>1.1773400000000001</v>
      </c>
      <c r="G139" s="189">
        <f t="shared" si="3"/>
        <v>0.20007831357372871</v>
      </c>
      <c r="H139" s="189">
        <f t="shared" si="4"/>
        <v>1.3774183135737288</v>
      </c>
      <c r="I139" s="97"/>
      <c r="J139" s="190"/>
      <c r="K139" s="191"/>
    </row>
    <row r="140" spans="1:12" s="11" customFormat="1" x14ac:dyDescent="0.25">
      <c r="A140" s="185">
        <v>127</v>
      </c>
      <c r="B140" s="120">
        <v>15705687</v>
      </c>
      <c r="C140" s="119">
        <v>42.1</v>
      </c>
      <c r="D140" s="186">
        <v>772</v>
      </c>
      <c r="E140" s="187">
        <v>2381</v>
      </c>
      <c r="F140" s="188">
        <f t="shared" si="5"/>
        <v>1.38374</v>
      </c>
      <c r="G140" s="189">
        <f t="shared" si="3"/>
        <v>0.17808238903708204</v>
      </c>
      <c r="H140" s="189">
        <f t="shared" si="4"/>
        <v>1.5618223890370819</v>
      </c>
      <c r="I140" s="97"/>
      <c r="J140" s="193"/>
      <c r="K140" s="191"/>
      <c r="L140" s="177"/>
    </row>
    <row r="141" spans="1:12" s="11" customFormat="1" x14ac:dyDescent="0.25">
      <c r="A141" s="185">
        <v>128</v>
      </c>
      <c r="B141" s="120">
        <v>15705516</v>
      </c>
      <c r="C141" s="119">
        <v>41.7</v>
      </c>
      <c r="D141" s="186">
        <v>714</v>
      </c>
      <c r="E141" s="187">
        <v>1847</v>
      </c>
      <c r="F141" s="188">
        <f t="shared" si="5"/>
        <v>0.97438000000000002</v>
      </c>
      <c r="G141" s="189">
        <f t="shared" si="3"/>
        <v>0.17639039484195534</v>
      </c>
      <c r="H141" s="189">
        <f t="shared" si="4"/>
        <v>1.1507703948419554</v>
      </c>
      <c r="I141" s="97"/>
      <c r="J141" s="193"/>
      <c r="K141" s="191"/>
      <c r="L141" s="177"/>
    </row>
    <row r="142" spans="1:12" x14ac:dyDescent="0.25">
      <c r="A142" s="185">
        <v>129</v>
      </c>
      <c r="B142" s="120">
        <v>15705627</v>
      </c>
      <c r="C142" s="119">
        <v>45.4</v>
      </c>
      <c r="D142" s="186">
        <v>1311</v>
      </c>
      <c r="E142" s="187">
        <v>3709</v>
      </c>
      <c r="F142" s="188">
        <f t="shared" si="5"/>
        <v>2.0622799999999999</v>
      </c>
      <c r="G142" s="189">
        <f t="shared" si="3"/>
        <v>0.19204134114687704</v>
      </c>
      <c r="H142" s="189">
        <f t="shared" si="4"/>
        <v>2.254321341146877</v>
      </c>
      <c r="I142" s="97"/>
      <c r="J142" s="193"/>
      <c r="K142" s="191"/>
    </row>
    <row r="143" spans="1:12" x14ac:dyDescent="0.25">
      <c r="A143" s="199">
        <v>130</v>
      </c>
      <c r="B143" s="120">
        <v>15705523</v>
      </c>
      <c r="C143" s="119">
        <v>59.9</v>
      </c>
      <c r="D143" s="186">
        <v>995</v>
      </c>
      <c r="E143" s="187">
        <v>2257</v>
      </c>
      <c r="F143" s="188">
        <f t="shared" si="5"/>
        <v>1.0853200000000001</v>
      </c>
      <c r="G143" s="189">
        <f t="shared" ref="G143:G149" si="6">C143/7235.3*$G$10</f>
        <v>0.25337613072021881</v>
      </c>
      <c r="H143" s="189">
        <f t="shared" ref="H143:H149" si="7">F143+G143</f>
        <v>1.3386961307202188</v>
      </c>
      <c r="I143" s="97"/>
      <c r="J143" s="193"/>
      <c r="K143" s="191"/>
    </row>
    <row r="144" spans="1:12" x14ac:dyDescent="0.25">
      <c r="A144" s="185">
        <v>131</v>
      </c>
      <c r="B144" s="120">
        <v>15705803</v>
      </c>
      <c r="C144" s="119">
        <v>70.5</v>
      </c>
      <c r="D144" s="186">
        <v>990</v>
      </c>
      <c r="E144" s="187">
        <v>2741</v>
      </c>
      <c r="F144" s="188">
        <f t="shared" si="5"/>
        <v>1.50586</v>
      </c>
      <c r="G144" s="189">
        <f t="shared" si="6"/>
        <v>0.29821397689107559</v>
      </c>
      <c r="H144" s="189">
        <f t="shared" si="7"/>
        <v>1.8040739768910756</v>
      </c>
      <c r="I144" s="97"/>
      <c r="J144" s="193"/>
      <c r="K144" s="191"/>
    </row>
    <row r="145" spans="1:12" x14ac:dyDescent="0.25">
      <c r="A145" s="185">
        <v>132</v>
      </c>
      <c r="B145" s="120">
        <v>15705824</v>
      </c>
      <c r="C145" s="119">
        <v>45.1</v>
      </c>
      <c r="D145" s="186">
        <v>1087</v>
      </c>
      <c r="E145" s="187">
        <v>3110</v>
      </c>
      <c r="F145" s="188">
        <f t="shared" ref="F145:F148" si="8">(E145-D145)*0.00086</f>
        <v>1.7397799999999999</v>
      </c>
      <c r="G145" s="189">
        <f t="shared" si="6"/>
        <v>0.19077234550053207</v>
      </c>
      <c r="H145" s="189">
        <f t="shared" si="7"/>
        <v>1.930552345500532</v>
      </c>
      <c r="I145" s="97"/>
      <c r="J145" s="190"/>
      <c r="K145" s="191"/>
    </row>
    <row r="146" spans="1:12" x14ac:dyDescent="0.25">
      <c r="A146" s="185">
        <v>133</v>
      </c>
      <c r="B146" s="120">
        <v>15705693</v>
      </c>
      <c r="C146" s="119">
        <v>70.5</v>
      </c>
      <c r="D146" s="186">
        <v>1334</v>
      </c>
      <c r="E146" s="187">
        <v>3998</v>
      </c>
      <c r="F146" s="188">
        <f>(E146-D146)*0.00086</f>
        <v>2.2910399999999997</v>
      </c>
      <c r="G146" s="189">
        <f t="shared" si="6"/>
        <v>0.29821397689107559</v>
      </c>
      <c r="H146" s="189">
        <f t="shared" si="7"/>
        <v>2.5892539768910754</v>
      </c>
      <c r="I146" s="97"/>
      <c r="J146" s="193"/>
      <c r="K146" s="191"/>
    </row>
    <row r="147" spans="1:12" x14ac:dyDescent="0.25">
      <c r="A147" s="185">
        <v>134</v>
      </c>
      <c r="B147" s="120">
        <v>15705786</v>
      </c>
      <c r="C147" s="119">
        <v>46.9</v>
      </c>
      <c r="D147" s="186">
        <v>791</v>
      </c>
      <c r="E147" s="187">
        <v>2341</v>
      </c>
      <c r="F147" s="188">
        <f t="shared" si="8"/>
        <v>1.333</v>
      </c>
      <c r="G147" s="189">
        <f t="shared" si="6"/>
        <v>0.19838631937860204</v>
      </c>
      <c r="H147" s="189">
        <f t="shared" si="7"/>
        <v>1.5313863193786019</v>
      </c>
      <c r="I147" s="97"/>
      <c r="J147" s="190"/>
      <c r="K147" s="191"/>
    </row>
    <row r="148" spans="1:12" s="11" customFormat="1" x14ac:dyDescent="0.25">
      <c r="A148" s="185">
        <v>135</v>
      </c>
      <c r="B148" s="120">
        <v>15705757</v>
      </c>
      <c r="C148" s="119">
        <v>42.3</v>
      </c>
      <c r="D148" s="186">
        <v>768</v>
      </c>
      <c r="E148" s="187">
        <v>2236</v>
      </c>
      <c r="F148" s="188">
        <f t="shared" si="8"/>
        <v>1.26248</v>
      </c>
      <c r="G148" s="189">
        <f t="shared" si="6"/>
        <v>0.17892838613464535</v>
      </c>
      <c r="H148" s="189">
        <f t="shared" si="7"/>
        <v>1.4414083861346454</v>
      </c>
      <c r="I148" s="97"/>
      <c r="J148" s="193"/>
      <c r="K148" s="191"/>
      <c r="L148" s="177"/>
    </row>
    <row r="149" spans="1:12" x14ac:dyDescent="0.25">
      <c r="A149" s="185">
        <v>136</v>
      </c>
      <c r="B149" s="120">
        <v>15705635</v>
      </c>
      <c r="C149" s="119">
        <v>41.2</v>
      </c>
      <c r="D149" s="186">
        <v>759</v>
      </c>
      <c r="E149" s="187">
        <v>2165</v>
      </c>
      <c r="F149" s="188">
        <f>(E149-D149)*0.00086</f>
        <v>1.20916</v>
      </c>
      <c r="G149" s="189">
        <f t="shared" si="6"/>
        <v>0.17427540209804704</v>
      </c>
      <c r="H149" s="189">
        <f t="shared" si="7"/>
        <v>1.3834354020980471</v>
      </c>
      <c r="I149" s="97"/>
      <c r="J149" s="193"/>
      <c r="K149" s="191"/>
    </row>
    <row r="150" spans="1:12" s="97" customFormat="1" x14ac:dyDescent="0.25">
      <c r="A150" s="249" t="s">
        <v>3</v>
      </c>
      <c r="B150" s="249"/>
      <c r="C150" s="200">
        <f t="shared" ref="C150:H150" si="9">SUM(C14:C149)</f>
        <v>7235.2999999999984</v>
      </c>
      <c r="D150" s="201">
        <f t="shared" ref="D150" si="10">SUM(D14:D149)</f>
        <v>117812.9</v>
      </c>
      <c r="E150" s="201">
        <f>SUM(E14:E149)</f>
        <v>309268</v>
      </c>
      <c r="F150" s="202">
        <f>SUM(F14:F149)</f>
        <v>166.98378600000001</v>
      </c>
      <c r="G150" s="202">
        <f t="shared" si="9"/>
        <v>30.605214000000004</v>
      </c>
      <c r="H150" s="202">
        <f t="shared" si="9"/>
        <v>197.58900000000011</v>
      </c>
      <c r="K150" s="203"/>
      <c r="L150" s="204"/>
    </row>
    <row r="151" spans="1:12" x14ac:dyDescent="0.25">
      <c r="A151" s="97"/>
      <c r="B151" s="97"/>
      <c r="C151" s="97"/>
      <c r="D151" s="97"/>
      <c r="E151" s="97"/>
      <c r="F151" s="92"/>
      <c r="I151" s="248"/>
      <c r="J151" s="248"/>
      <c r="K151" s="97"/>
    </row>
    <row r="152" spans="1:12" x14ac:dyDescent="0.25">
      <c r="A152" s="6"/>
      <c r="B152" s="6"/>
      <c r="C152" s="7"/>
      <c r="D152" s="8"/>
      <c r="E152" s="7"/>
      <c r="F152" s="8"/>
      <c r="G152" s="4"/>
      <c r="H152" s="4"/>
      <c r="I152" s="97"/>
      <c r="J152" s="97"/>
      <c r="K152" s="97"/>
    </row>
    <row r="153" spans="1:12" x14ac:dyDescent="0.25">
      <c r="A153" s="96" t="s">
        <v>18</v>
      </c>
      <c r="B153" s="96"/>
      <c r="C153" s="96"/>
      <c r="D153" s="96"/>
      <c r="E153" s="96"/>
      <c r="F153" s="96"/>
      <c r="I153" s="97"/>
      <c r="J153" s="97"/>
      <c r="K153" s="97"/>
    </row>
    <row r="154" spans="1:12" x14ac:dyDescent="0.25">
      <c r="A154" s="97"/>
      <c r="B154" s="97"/>
      <c r="C154" s="97"/>
      <c r="D154" s="97"/>
      <c r="E154" s="97"/>
      <c r="I154" s="97"/>
      <c r="J154" s="97"/>
      <c r="K154" s="97"/>
    </row>
  </sheetData>
  <mergeCells count="15">
    <mergeCell ref="E9:F9"/>
    <mergeCell ref="E10:F10"/>
    <mergeCell ref="A150:B150"/>
    <mergeCell ref="I151:J151"/>
    <mergeCell ref="A1:K1"/>
    <mergeCell ref="A3:K3"/>
    <mergeCell ref="A4:K4"/>
    <mergeCell ref="A6:G6"/>
    <mergeCell ref="J6:K10"/>
    <mergeCell ref="A7:D7"/>
    <mergeCell ref="E7:F7"/>
    <mergeCell ref="A8:D8"/>
    <mergeCell ref="E8:F8"/>
    <mergeCell ref="A9:D10"/>
    <mergeCell ref="J12:K12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workbookViewId="0">
      <pane ySplit="13" topLeftCell="A14" activePane="bottomLeft" state="frozen"/>
      <selection pane="bottomLeft" activeCell="G17" sqref="G17"/>
    </sheetView>
  </sheetViews>
  <sheetFormatPr defaultRowHeight="15" x14ac:dyDescent="0.25"/>
  <cols>
    <col min="1" max="1" width="4.85546875" style="48" customWidth="1"/>
    <col min="2" max="2" width="12.5703125" style="48" customWidth="1"/>
    <col min="3" max="3" width="8.28515625" style="48" customWidth="1"/>
    <col min="4" max="4" width="10.5703125" style="48" customWidth="1"/>
    <col min="5" max="5" width="8.7109375" style="48" customWidth="1"/>
    <col min="6" max="6" width="8.42578125" style="48" customWidth="1"/>
    <col min="7" max="7" width="10.85546875" style="48" customWidth="1"/>
    <col min="8" max="8" width="10.85546875" style="42" customWidth="1"/>
    <col min="9" max="9" width="10.7109375" style="42" customWidth="1"/>
    <col min="10" max="10" width="2.140625" style="48" customWidth="1"/>
    <col min="11" max="11" width="14.5703125" style="48" customWidth="1"/>
    <col min="12" max="12" width="16.140625" style="48" customWidth="1"/>
    <col min="13" max="13" width="13.5703125" style="130" customWidth="1"/>
    <col min="14" max="16384" width="9.140625" style="48"/>
  </cols>
  <sheetData>
    <row r="1" spans="1:13" ht="18.75" customHeight="1" x14ac:dyDescent="0.3">
      <c r="A1" s="276" t="s">
        <v>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3" ht="9.75" customHeight="1" x14ac:dyDescent="0.3">
      <c r="A2" s="21"/>
      <c r="B2" s="21"/>
      <c r="C2" s="21"/>
      <c r="D2" s="21"/>
      <c r="E2" s="21"/>
      <c r="F2" s="21"/>
      <c r="G2" s="21"/>
      <c r="H2" s="22"/>
      <c r="I2" s="22"/>
      <c r="J2" s="21"/>
      <c r="K2" s="21"/>
      <c r="L2" s="21"/>
    </row>
    <row r="3" spans="1:13" ht="17.25" customHeight="1" x14ac:dyDescent="0.25">
      <c r="A3" s="277" t="s">
        <v>23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1:13" ht="16.5" customHeight="1" x14ac:dyDescent="0.25">
      <c r="A4" s="277" t="s">
        <v>31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3" ht="13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ht="16.149999999999999" customHeight="1" x14ac:dyDescent="0.25">
      <c r="A6" s="278" t="s">
        <v>9</v>
      </c>
      <c r="B6" s="279"/>
      <c r="C6" s="279"/>
      <c r="D6" s="279"/>
      <c r="E6" s="279"/>
      <c r="F6" s="279"/>
      <c r="G6" s="279"/>
      <c r="H6" s="280"/>
      <c r="I6" s="24"/>
      <c r="J6" s="123" t="s">
        <v>12</v>
      </c>
      <c r="K6" s="281" t="s">
        <v>13</v>
      </c>
      <c r="L6" s="282"/>
    </row>
    <row r="7" spans="1:13" ht="37.9" customHeight="1" x14ac:dyDescent="0.25">
      <c r="A7" s="272" t="s">
        <v>4</v>
      </c>
      <c r="B7" s="272"/>
      <c r="C7" s="272"/>
      <c r="D7" s="272"/>
      <c r="E7" s="272" t="s">
        <v>5</v>
      </c>
      <c r="F7" s="272"/>
      <c r="G7" s="272"/>
      <c r="H7" s="131" t="s">
        <v>30</v>
      </c>
      <c r="I7" s="25"/>
      <c r="J7" s="123"/>
      <c r="K7" s="283"/>
      <c r="L7" s="284"/>
    </row>
    <row r="8" spans="1:13" ht="13.9" customHeight="1" x14ac:dyDescent="0.25">
      <c r="A8" s="287" t="s">
        <v>19</v>
      </c>
      <c r="B8" s="287"/>
      <c r="C8" s="287"/>
      <c r="D8" s="287"/>
      <c r="E8" s="272" t="s">
        <v>20</v>
      </c>
      <c r="F8" s="272"/>
      <c r="G8" s="272"/>
      <c r="H8" s="169">
        <v>115.509</v>
      </c>
      <c r="I8" s="27"/>
      <c r="J8" s="123"/>
      <c r="K8" s="283"/>
      <c r="L8" s="284"/>
    </row>
    <row r="9" spans="1:13" ht="13.9" customHeight="1" x14ac:dyDescent="0.25">
      <c r="A9" s="288" t="s">
        <v>6</v>
      </c>
      <c r="B9" s="289"/>
      <c r="C9" s="289"/>
      <c r="D9" s="290"/>
      <c r="E9" s="272" t="s">
        <v>10</v>
      </c>
      <c r="F9" s="272"/>
      <c r="G9" s="272"/>
      <c r="H9" s="28">
        <f>G153</f>
        <v>91.846060000000023</v>
      </c>
      <c r="I9" s="27"/>
      <c r="J9" s="123"/>
      <c r="K9" s="283"/>
      <c r="L9" s="284"/>
    </row>
    <row r="10" spans="1:13" ht="13.9" customHeight="1" x14ac:dyDescent="0.25">
      <c r="A10" s="291"/>
      <c r="B10" s="292"/>
      <c r="C10" s="292"/>
      <c r="D10" s="293"/>
      <c r="E10" s="272" t="s">
        <v>11</v>
      </c>
      <c r="F10" s="272"/>
      <c r="G10" s="272"/>
      <c r="H10" s="28">
        <f>H8-H9</f>
        <v>23.662939999999978</v>
      </c>
      <c r="I10" s="27"/>
      <c r="J10" s="123"/>
      <c r="K10" s="285"/>
      <c r="L10" s="286"/>
    </row>
    <row r="11" spans="1:13" ht="10.5" customHeight="1" x14ac:dyDescent="0.25">
      <c r="A11" s="30"/>
      <c r="B11" s="30"/>
      <c r="C11" s="30"/>
      <c r="D11" s="30"/>
      <c r="E11" s="29"/>
      <c r="F11" s="29"/>
      <c r="G11" s="29"/>
      <c r="H11" s="31"/>
      <c r="I11" s="32"/>
      <c r="J11" s="123"/>
      <c r="K11" s="124"/>
      <c r="L11" s="124"/>
    </row>
    <row r="12" spans="1:13" ht="13.9" customHeight="1" x14ac:dyDescent="0.25">
      <c r="A12" s="30"/>
      <c r="B12" s="30"/>
      <c r="C12" s="30"/>
      <c r="D12" s="30"/>
      <c r="E12" s="29"/>
      <c r="F12" s="29"/>
      <c r="G12" s="29"/>
      <c r="H12" s="31"/>
      <c r="I12" s="32"/>
      <c r="J12" s="123"/>
      <c r="K12" s="275" t="s">
        <v>14</v>
      </c>
      <c r="L12" s="275"/>
    </row>
    <row r="13" spans="1:13" s="126" customFormat="1" ht="42" customHeight="1" x14ac:dyDescent="0.25">
      <c r="A13" s="33" t="s">
        <v>0</v>
      </c>
      <c r="B13" s="34" t="s">
        <v>1</v>
      </c>
      <c r="C13" s="33" t="s">
        <v>2</v>
      </c>
      <c r="D13" s="35" t="s">
        <v>27</v>
      </c>
      <c r="E13" s="35" t="s">
        <v>29</v>
      </c>
      <c r="F13" s="35" t="s">
        <v>32</v>
      </c>
      <c r="G13" s="35" t="s">
        <v>33</v>
      </c>
      <c r="H13" s="36" t="s">
        <v>7</v>
      </c>
      <c r="I13" s="37" t="s">
        <v>16</v>
      </c>
      <c r="J13" s="125"/>
    </row>
    <row r="14" spans="1:13" x14ac:dyDescent="0.25">
      <c r="A14" s="170">
        <v>1</v>
      </c>
      <c r="B14" s="134">
        <v>15705629</v>
      </c>
      <c r="C14" s="26">
        <v>45.2</v>
      </c>
      <c r="D14" s="18">
        <v>2489</v>
      </c>
      <c r="E14" s="49">
        <v>3422</v>
      </c>
      <c r="F14" s="49">
        <f>E14-D14</f>
        <v>933</v>
      </c>
      <c r="G14" s="38">
        <f>F14*0.00086</f>
        <v>0.80237999999999998</v>
      </c>
      <c r="H14" s="39">
        <f>C14/7235.3*$H$10</f>
        <v>0.14782592124721836</v>
      </c>
      <c r="I14" s="39">
        <f>G14+H14</f>
        <v>0.95020592124721837</v>
      </c>
      <c r="K14" s="136"/>
      <c r="L14" s="137"/>
      <c r="M14" s="48"/>
    </row>
    <row r="15" spans="1:13" x14ac:dyDescent="0.25">
      <c r="A15" s="170">
        <v>2</v>
      </c>
      <c r="B15" s="134">
        <v>15705811</v>
      </c>
      <c r="C15" s="26">
        <v>62</v>
      </c>
      <c r="D15" s="18">
        <v>3119</v>
      </c>
      <c r="E15" s="49">
        <v>4313</v>
      </c>
      <c r="F15" s="49">
        <f t="shared" ref="F15:F80" si="0">E15-D15</f>
        <v>1194</v>
      </c>
      <c r="G15" s="38">
        <f>(E15-D15)*0.00086</f>
        <v>1.02684</v>
      </c>
      <c r="H15" s="39">
        <f>C15/7235.3*$H$10</f>
        <v>0.20277006896742342</v>
      </c>
      <c r="I15" s="39">
        <f t="shared" ref="I15:I80" si="1">G15+H15</f>
        <v>1.2296100689674234</v>
      </c>
      <c r="K15" s="136"/>
      <c r="L15" s="138"/>
      <c r="M15" s="48"/>
    </row>
    <row r="16" spans="1:13" x14ac:dyDescent="0.25">
      <c r="A16" s="170">
        <v>3</v>
      </c>
      <c r="B16" s="134">
        <v>15705722</v>
      </c>
      <c r="C16" s="26">
        <v>72.7</v>
      </c>
      <c r="D16" s="18">
        <v>1707</v>
      </c>
      <c r="E16" s="49">
        <v>3778</v>
      </c>
      <c r="F16" s="49">
        <f t="shared" si="0"/>
        <v>2071</v>
      </c>
      <c r="G16" s="38">
        <f t="shared" ref="G16:G81" si="2">(E16-D16)*0.00086</f>
        <v>1.7810599999999999</v>
      </c>
      <c r="H16" s="39">
        <f t="shared" ref="H16:H80" si="3">C16/7235.3*$H$10</f>
        <v>0.23776425828922068</v>
      </c>
      <c r="I16" s="39">
        <f t="shared" si="1"/>
        <v>2.0188242582892206</v>
      </c>
      <c r="K16" s="140"/>
      <c r="L16" s="139"/>
      <c r="M16" s="48"/>
    </row>
    <row r="17" spans="1:13" x14ac:dyDescent="0.25">
      <c r="A17" s="170">
        <v>4</v>
      </c>
      <c r="B17" s="134">
        <v>15705532</v>
      </c>
      <c r="C17" s="26">
        <v>46.9</v>
      </c>
      <c r="D17" s="18">
        <v>2702</v>
      </c>
      <c r="E17" s="49">
        <v>2702</v>
      </c>
      <c r="F17" s="49">
        <f t="shared" si="0"/>
        <v>0</v>
      </c>
      <c r="G17" s="38">
        <f t="shared" si="2"/>
        <v>0</v>
      </c>
      <c r="H17" s="39">
        <f t="shared" si="3"/>
        <v>0.15338574571890576</v>
      </c>
      <c r="I17" s="39">
        <f t="shared" si="1"/>
        <v>0.15338574571890576</v>
      </c>
      <c r="K17" s="140"/>
      <c r="L17" s="139"/>
      <c r="M17" s="48"/>
    </row>
    <row r="18" spans="1:13" x14ac:dyDescent="0.25">
      <c r="A18" s="141">
        <v>5</v>
      </c>
      <c r="B18" s="134">
        <v>15705673</v>
      </c>
      <c r="C18" s="26">
        <v>70.599999999999994</v>
      </c>
      <c r="D18" s="18">
        <v>2904</v>
      </c>
      <c r="E18" s="49">
        <v>4064</v>
      </c>
      <c r="F18" s="49">
        <f t="shared" si="0"/>
        <v>1160</v>
      </c>
      <c r="G18" s="38">
        <f t="shared" si="2"/>
        <v>0.99759999999999993</v>
      </c>
      <c r="H18" s="39">
        <f t="shared" si="3"/>
        <v>0.23089623982419502</v>
      </c>
      <c r="I18" s="39">
        <f t="shared" si="1"/>
        <v>1.228496239824195</v>
      </c>
      <c r="K18" s="140"/>
      <c r="L18" s="137"/>
      <c r="M18" s="48"/>
    </row>
    <row r="19" spans="1:13" x14ac:dyDescent="0.25">
      <c r="A19" s="170">
        <v>6</v>
      </c>
      <c r="B19" s="134">
        <v>15705735</v>
      </c>
      <c r="C19" s="26">
        <v>47.4</v>
      </c>
      <c r="D19" s="18">
        <v>464</v>
      </c>
      <c r="E19" s="49">
        <v>591</v>
      </c>
      <c r="F19" s="49">
        <f t="shared" si="0"/>
        <v>127</v>
      </c>
      <c r="G19" s="38">
        <f t="shared" si="2"/>
        <v>0.10922</v>
      </c>
      <c r="H19" s="39">
        <f t="shared" si="3"/>
        <v>0.15502098821057855</v>
      </c>
      <c r="I19" s="39">
        <f t="shared" si="1"/>
        <v>0.26424098821057856</v>
      </c>
      <c r="K19" s="136"/>
      <c r="L19" s="137"/>
      <c r="M19" s="48"/>
    </row>
    <row r="20" spans="1:13" x14ac:dyDescent="0.25">
      <c r="A20" s="170">
        <v>7</v>
      </c>
      <c r="B20" s="134">
        <v>15705581</v>
      </c>
      <c r="C20" s="26">
        <v>42.2</v>
      </c>
      <c r="D20" s="18">
        <v>2014</v>
      </c>
      <c r="E20" s="49">
        <v>2840</v>
      </c>
      <c r="F20" s="49">
        <f t="shared" si="0"/>
        <v>826</v>
      </c>
      <c r="G20" s="38">
        <f t="shared" si="2"/>
        <v>0.71035999999999999</v>
      </c>
      <c r="H20" s="39">
        <f t="shared" si="3"/>
        <v>0.13801446629718175</v>
      </c>
      <c r="I20" s="39">
        <f t="shared" si="1"/>
        <v>0.84837446629718172</v>
      </c>
      <c r="K20" s="136"/>
      <c r="L20" s="137"/>
      <c r="M20" s="48"/>
    </row>
    <row r="21" spans="1:13" x14ac:dyDescent="0.25">
      <c r="A21" s="170">
        <v>8</v>
      </c>
      <c r="B21" s="134">
        <v>15705529</v>
      </c>
      <c r="C21" s="26">
        <v>41.9</v>
      </c>
      <c r="D21" s="18">
        <v>1778</v>
      </c>
      <c r="E21" s="49">
        <v>2501</v>
      </c>
      <c r="F21" s="49">
        <f t="shared" si="0"/>
        <v>723</v>
      </c>
      <c r="G21" s="38">
        <f t="shared" si="2"/>
        <v>0.62178</v>
      </c>
      <c r="H21" s="39">
        <f t="shared" si="3"/>
        <v>0.13703332080217806</v>
      </c>
      <c r="I21" s="39">
        <f t="shared" si="1"/>
        <v>0.75881332080217812</v>
      </c>
      <c r="K21" s="140"/>
      <c r="L21" s="137"/>
      <c r="M21" s="140"/>
    </row>
    <row r="22" spans="1:13" x14ac:dyDescent="0.25">
      <c r="A22" s="170">
        <v>9</v>
      </c>
      <c r="B22" s="134">
        <v>15705761</v>
      </c>
      <c r="C22" s="26">
        <v>44.8</v>
      </c>
      <c r="D22" s="18">
        <v>2276</v>
      </c>
      <c r="E22" s="49">
        <v>3120</v>
      </c>
      <c r="F22" s="49">
        <f t="shared" si="0"/>
        <v>844</v>
      </c>
      <c r="G22" s="38">
        <f t="shared" si="2"/>
        <v>0.72583999999999993</v>
      </c>
      <c r="H22" s="39">
        <f t="shared" si="3"/>
        <v>0.14651772725388013</v>
      </c>
      <c r="I22" s="39">
        <f t="shared" si="1"/>
        <v>0.87235772725388006</v>
      </c>
      <c r="K22" s="136"/>
      <c r="L22" s="137"/>
      <c r="M22" s="140"/>
    </row>
    <row r="23" spans="1:13" x14ac:dyDescent="0.25">
      <c r="A23" s="170">
        <v>10</v>
      </c>
      <c r="B23" s="134">
        <v>15705614</v>
      </c>
      <c r="C23" s="26">
        <v>62.1</v>
      </c>
      <c r="D23" s="18">
        <v>3105</v>
      </c>
      <c r="E23" s="49">
        <v>4243</v>
      </c>
      <c r="F23" s="49">
        <f t="shared" si="0"/>
        <v>1138</v>
      </c>
      <c r="G23" s="38">
        <f t="shared" si="2"/>
        <v>0.97867999999999999</v>
      </c>
      <c r="H23" s="39">
        <f t="shared" si="3"/>
        <v>0.20309711746575798</v>
      </c>
      <c r="I23" s="39">
        <f t="shared" si="1"/>
        <v>1.1817771174657579</v>
      </c>
      <c r="K23" s="136"/>
      <c r="L23" s="137"/>
      <c r="M23" s="48"/>
    </row>
    <row r="24" spans="1:13" x14ac:dyDescent="0.25">
      <c r="A24" s="170">
        <v>11</v>
      </c>
      <c r="B24" s="134">
        <v>15705563</v>
      </c>
      <c r="C24" s="26">
        <v>72.8</v>
      </c>
      <c r="D24" s="18">
        <v>2721</v>
      </c>
      <c r="E24" s="49">
        <v>3570</v>
      </c>
      <c r="F24" s="49">
        <f t="shared" si="0"/>
        <v>849</v>
      </c>
      <c r="G24" s="38">
        <f>(E24-D24)*0.00086</f>
        <v>0.73014000000000001</v>
      </c>
      <c r="H24" s="39">
        <f t="shared" si="3"/>
        <v>0.23809130678755519</v>
      </c>
      <c r="I24" s="39">
        <f t="shared" si="1"/>
        <v>0.9682313067875552</v>
      </c>
      <c r="K24" s="136"/>
      <c r="L24" s="137"/>
      <c r="M24" s="48"/>
    </row>
    <row r="25" spans="1:13" x14ac:dyDescent="0.25">
      <c r="A25" s="170">
        <v>12</v>
      </c>
      <c r="B25" s="134">
        <v>15705671</v>
      </c>
      <c r="C25" s="26">
        <v>47</v>
      </c>
      <c r="D25" s="18">
        <v>2721</v>
      </c>
      <c r="E25" s="49">
        <v>3714</v>
      </c>
      <c r="F25" s="49">
        <f t="shared" si="0"/>
        <v>993</v>
      </c>
      <c r="G25" s="38">
        <f t="shared" si="2"/>
        <v>0.85397999999999996</v>
      </c>
      <c r="H25" s="39">
        <f t="shared" si="3"/>
        <v>0.15371279421724032</v>
      </c>
      <c r="I25" s="39">
        <f t="shared" si="1"/>
        <v>1.0076927942172402</v>
      </c>
      <c r="K25" s="136"/>
      <c r="L25" s="137"/>
      <c r="M25" s="48"/>
    </row>
    <row r="26" spans="1:13" x14ac:dyDescent="0.25">
      <c r="A26" s="170">
        <v>13</v>
      </c>
      <c r="B26" s="142">
        <v>15705541</v>
      </c>
      <c r="C26" s="26">
        <v>70.599999999999994</v>
      </c>
      <c r="D26" s="18">
        <v>2611</v>
      </c>
      <c r="E26" s="49">
        <v>4243</v>
      </c>
      <c r="F26" s="49">
        <f t="shared" si="0"/>
        <v>1632</v>
      </c>
      <c r="G26" s="38">
        <f t="shared" si="2"/>
        <v>1.4035199999999999</v>
      </c>
      <c r="H26" s="39">
        <f>C26/7235.3*$H$10</f>
        <v>0.23089623982419502</v>
      </c>
      <c r="I26" s="39">
        <f t="shared" si="1"/>
        <v>1.6344162398241948</v>
      </c>
      <c r="K26" s="140"/>
      <c r="L26" s="137"/>
      <c r="M26" s="48"/>
    </row>
    <row r="27" spans="1:13" x14ac:dyDescent="0.25">
      <c r="A27" s="170">
        <v>14</v>
      </c>
      <c r="B27" s="142">
        <v>15705755</v>
      </c>
      <c r="C27" s="26">
        <v>47</v>
      </c>
      <c r="D27" s="18">
        <v>1610</v>
      </c>
      <c r="E27" s="49">
        <v>2441</v>
      </c>
      <c r="F27" s="49">
        <f t="shared" si="0"/>
        <v>831</v>
      </c>
      <c r="G27" s="38">
        <f t="shared" si="2"/>
        <v>0.71465999999999996</v>
      </c>
      <c r="H27" s="39">
        <f t="shared" si="3"/>
        <v>0.15371279421724032</v>
      </c>
      <c r="I27" s="39">
        <f t="shared" si="1"/>
        <v>0.86837279421724034</v>
      </c>
      <c r="K27" s="140"/>
      <c r="L27" s="137"/>
      <c r="M27" s="48"/>
    </row>
    <row r="28" spans="1:13" x14ac:dyDescent="0.25">
      <c r="A28" s="170">
        <v>15</v>
      </c>
      <c r="B28" s="134">
        <v>15705575</v>
      </c>
      <c r="C28" s="26">
        <v>42.2</v>
      </c>
      <c r="D28" s="18">
        <v>1599</v>
      </c>
      <c r="E28" s="49">
        <v>2346</v>
      </c>
      <c r="F28" s="49">
        <f t="shared" si="0"/>
        <v>747</v>
      </c>
      <c r="G28" s="38">
        <f t="shared" si="2"/>
        <v>0.64241999999999999</v>
      </c>
      <c r="H28" s="39">
        <f t="shared" si="3"/>
        <v>0.13801446629718175</v>
      </c>
      <c r="I28" s="39">
        <f t="shared" si="1"/>
        <v>0.78043446629718172</v>
      </c>
      <c r="K28" s="136"/>
      <c r="L28" s="137"/>
      <c r="M28" s="48"/>
    </row>
    <row r="29" spans="1:13" x14ac:dyDescent="0.25">
      <c r="A29" s="170">
        <v>16</v>
      </c>
      <c r="B29" s="134">
        <v>15705800</v>
      </c>
      <c r="C29" s="26">
        <v>42.8</v>
      </c>
      <c r="D29" s="18">
        <v>1773</v>
      </c>
      <c r="E29" s="49">
        <v>2320</v>
      </c>
      <c r="F29" s="49">
        <f t="shared" si="0"/>
        <v>547</v>
      </c>
      <c r="G29" s="38">
        <f t="shared" si="2"/>
        <v>0.47042</v>
      </c>
      <c r="H29" s="39">
        <f t="shared" si="3"/>
        <v>0.13997675728718906</v>
      </c>
      <c r="I29" s="39">
        <f t="shared" si="1"/>
        <v>0.61039675728718912</v>
      </c>
      <c r="K29" s="140"/>
      <c r="L29" s="137"/>
      <c r="M29" s="48"/>
    </row>
    <row r="30" spans="1:13" x14ac:dyDescent="0.25">
      <c r="A30" s="170">
        <v>17</v>
      </c>
      <c r="B30" s="134">
        <v>15708273</v>
      </c>
      <c r="C30" s="26">
        <v>45.8</v>
      </c>
      <c r="D30" s="18">
        <v>2830</v>
      </c>
      <c r="E30" s="49">
        <v>2830</v>
      </c>
      <c r="F30" s="49">
        <f t="shared" si="0"/>
        <v>0</v>
      </c>
      <c r="G30" s="38">
        <f t="shared" si="2"/>
        <v>0</v>
      </c>
      <c r="H30" s="39">
        <f t="shared" si="3"/>
        <v>0.14978821223722566</v>
      </c>
      <c r="I30" s="39">
        <f t="shared" si="1"/>
        <v>0.14978821223722566</v>
      </c>
      <c r="K30" s="136"/>
      <c r="L30" s="137"/>
      <c r="M30" s="48"/>
    </row>
    <row r="31" spans="1:13" x14ac:dyDescent="0.25">
      <c r="A31" s="170">
        <v>18</v>
      </c>
      <c r="B31" s="134">
        <v>15705659</v>
      </c>
      <c r="C31" s="26">
        <v>60.6</v>
      </c>
      <c r="D31" s="18">
        <v>2033</v>
      </c>
      <c r="E31" s="49">
        <v>3794</v>
      </c>
      <c r="F31" s="49">
        <f t="shared" si="0"/>
        <v>1761</v>
      </c>
      <c r="G31" s="38">
        <f t="shared" si="2"/>
        <v>1.5144599999999999</v>
      </c>
      <c r="H31" s="39">
        <f t="shared" si="3"/>
        <v>0.19819138999073965</v>
      </c>
      <c r="I31" s="39">
        <f t="shared" si="1"/>
        <v>1.7126513899907396</v>
      </c>
      <c r="K31" s="140"/>
      <c r="L31" s="137"/>
      <c r="M31" s="48"/>
    </row>
    <row r="32" spans="1:13" x14ac:dyDescent="0.25">
      <c r="A32" s="170">
        <v>19</v>
      </c>
      <c r="B32" s="143">
        <v>15705850</v>
      </c>
      <c r="C32" s="26">
        <v>71.599999999999994</v>
      </c>
      <c r="D32" s="18">
        <v>2527</v>
      </c>
      <c r="E32" s="49">
        <v>3463</v>
      </c>
      <c r="F32" s="49">
        <f t="shared" si="0"/>
        <v>936</v>
      </c>
      <c r="G32" s="38">
        <f t="shared" si="2"/>
        <v>0.80496000000000001</v>
      </c>
      <c r="H32" s="39">
        <f t="shared" si="3"/>
        <v>0.23416672480754058</v>
      </c>
      <c r="I32" s="39">
        <f t="shared" si="1"/>
        <v>1.0391267248075406</v>
      </c>
      <c r="K32" s="140"/>
      <c r="L32" s="137"/>
      <c r="M32" s="48"/>
    </row>
    <row r="33" spans="1:13" x14ac:dyDescent="0.25">
      <c r="A33" s="170">
        <v>20</v>
      </c>
      <c r="B33" s="143">
        <v>15705665</v>
      </c>
      <c r="C33" s="26">
        <v>46.3</v>
      </c>
      <c r="D33" s="18">
        <v>1913</v>
      </c>
      <c r="E33" s="49">
        <v>2630</v>
      </c>
      <c r="F33" s="49">
        <f t="shared" si="0"/>
        <v>717</v>
      </c>
      <c r="G33" s="38">
        <f t="shared" si="2"/>
        <v>0.61661999999999995</v>
      </c>
      <c r="H33" s="39">
        <f t="shared" si="3"/>
        <v>0.15142345472889843</v>
      </c>
      <c r="I33" s="39">
        <f t="shared" si="1"/>
        <v>0.76804345472889834</v>
      </c>
      <c r="K33" s="136"/>
      <c r="L33" s="137"/>
      <c r="M33" s="48"/>
    </row>
    <row r="34" spans="1:13" x14ac:dyDescent="0.25">
      <c r="A34" s="170">
        <v>21</v>
      </c>
      <c r="B34" s="143">
        <v>15708400</v>
      </c>
      <c r="C34" s="26">
        <v>70.099999999999994</v>
      </c>
      <c r="D34" s="18">
        <v>1446</v>
      </c>
      <c r="E34" s="49">
        <v>2334</v>
      </c>
      <c r="F34" s="49">
        <f t="shared" si="0"/>
        <v>888</v>
      </c>
      <c r="G34" s="38">
        <f t="shared" si="2"/>
        <v>0.76368000000000003</v>
      </c>
      <c r="H34" s="39">
        <f t="shared" si="3"/>
        <v>0.22926099733252225</v>
      </c>
      <c r="I34" s="39">
        <f t="shared" si="1"/>
        <v>0.99294099733252228</v>
      </c>
      <c r="K34" s="136"/>
      <c r="L34" s="137"/>
      <c r="M34" s="48"/>
    </row>
    <row r="35" spans="1:13" x14ac:dyDescent="0.25">
      <c r="A35" s="170">
        <v>22</v>
      </c>
      <c r="B35" s="143">
        <v>15705816</v>
      </c>
      <c r="C35" s="26">
        <v>48.1</v>
      </c>
      <c r="D35" s="18">
        <v>1426</v>
      </c>
      <c r="E35" s="49">
        <v>1791</v>
      </c>
      <c r="F35" s="49">
        <f t="shared" si="0"/>
        <v>365</v>
      </c>
      <c r="G35" s="38">
        <f t="shared" si="2"/>
        <v>0.31390000000000001</v>
      </c>
      <c r="H35" s="39">
        <f t="shared" si="3"/>
        <v>0.15731032769892042</v>
      </c>
      <c r="I35" s="39">
        <f t="shared" si="1"/>
        <v>0.47121032769892046</v>
      </c>
      <c r="K35" s="136"/>
      <c r="L35" s="137"/>
      <c r="M35" s="48"/>
    </row>
    <row r="36" spans="1:13" x14ac:dyDescent="0.25">
      <c r="A36" s="170">
        <v>23</v>
      </c>
      <c r="B36" s="143">
        <v>15705524</v>
      </c>
      <c r="C36" s="26">
        <v>42</v>
      </c>
      <c r="D36" s="18">
        <v>1503</v>
      </c>
      <c r="E36" s="49">
        <v>2070</v>
      </c>
      <c r="F36" s="49">
        <f t="shared" si="0"/>
        <v>567</v>
      </c>
      <c r="G36" s="38">
        <f t="shared" si="2"/>
        <v>0.48762</v>
      </c>
      <c r="H36" s="39">
        <f t="shared" si="3"/>
        <v>0.13736036930051262</v>
      </c>
      <c r="I36" s="39">
        <f t="shared" si="1"/>
        <v>0.62498036930051259</v>
      </c>
      <c r="K36" s="136"/>
      <c r="L36" s="137"/>
      <c r="M36" s="48"/>
    </row>
    <row r="37" spans="1:13" x14ac:dyDescent="0.25">
      <c r="A37" s="170">
        <v>24</v>
      </c>
      <c r="B37" s="143">
        <v>15705585</v>
      </c>
      <c r="C37" s="26">
        <v>41.4</v>
      </c>
      <c r="D37" s="18">
        <v>1347</v>
      </c>
      <c r="E37" s="49">
        <v>1834</v>
      </c>
      <c r="F37" s="49">
        <f t="shared" si="0"/>
        <v>487</v>
      </c>
      <c r="G37" s="38">
        <f t="shared" si="2"/>
        <v>0.41881999999999997</v>
      </c>
      <c r="H37" s="39">
        <f t="shared" si="3"/>
        <v>0.13539807831050529</v>
      </c>
      <c r="I37" s="39">
        <f t="shared" si="1"/>
        <v>0.55421807831050529</v>
      </c>
      <c r="K37" s="136"/>
      <c r="L37" s="137"/>
      <c r="M37" s="48"/>
    </row>
    <row r="38" spans="1:13" x14ac:dyDescent="0.25">
      <c r="A38" s="170">
        <v>25</v>
      </c>
      <c r="B38" s="134">
        <v>15705746</v>
      </c>
      <c r="C38" s="26">
        <v>45.8</v>
      </c>
      <c r="D38" s="18">
        <v>1764</v>
      </c>
      <c r="E38" s="49">
        <v>2548</v>
      </c>
      <c r="F38" s="49">
        <f t="shared" si="0"/>
        <v>784</v>
      </c>
      <c r="G38" s="38">
        <f t="shared" si="2"/>
        <v>0.67423999999999995</v>
      </c>
      <c r="H38" s="39">
        <f t="shared" si="3"/>
        <v>0.14978821223722566</v>
      </c>
      <c r="I38" s="39">
        <f t="shared" si="1"/>
        <v>0.82402821223722555</v>
      </c>
      <c r="K38" s="136"/>
      <c r="L38" s="137"/>
      <c r="M38" s="48"/>
    </row>
    <row r="39" spans="1:13" x14ac:dyDescent="0.25">
      <c r="A39" s="170">
        <v>26</v>
      </c>
      <c r="B39" s="134">
        <v>15705829</v>
      </c>
      <c r="C39" s="26">
        <v>60.4</v>
      </c>
      <c r="D39" s="18">
        <v>1891</v>
      </c>
      <c r="E39" s="49">
        <v>2667</v>
      </c>
      <c r="F39" s="49">
        <f t="shared" si="0"/>
        <v>776</v>
      </c>
      <c r="G39" s="38">
        <f t="shared" si="2"/>
        <v>0.66735999999999995</v>
      </c>
      <c r="H39" s="39">
        <f t="shared" si="3"/>
        <v>0.19753729299407055</v>
      </c>
      <c r="I39" s="39">
        <f t="shared" si="1"/>
        <v>0.86489729299407048</v>
      </c>
      <c r="K39" s="136"/>
      <c r="L39" s="137"/>
      <c r="M39" s="48"/>
    </row>
    <row r="40" spans="1:13" x14ac:dyDescent="0.25">
      <c r="A40" s="170">
        <v>27</v>
      </c>
      <c r="B40" s="134">
        <v>15705815</v>
      </c>
      <c r="C40" s="26">
        <v>72.099999999999994</v>
      </c>
      <c r="D40" s="18">
        <v>1749</v>
      </c>
      <c r="E40" s="49">
        <v>2460</v>
      </c>
      <c r="F40" s="49">
        <f t="shared" si="0"/>
        <v>711</v>
      </c>
      <c r="G40" s="38">
        <f t="shared" si="2"/>
        <v>0.61146</v>
      </c>
      <c r="H40" s="39">
        <f t="shared" si="3"/>
        <v>0.23580196729921332</v>
      </c>
      <c r="I40" s="39">
        <f t="shared" si="1"/>
        <v>0.84726196729921333</v>
      </c>
      <c r="K40" s="140"/>
      <c r="L40" s="137"/>
      <c r="M40" s="48"/>
    </row>
    <row r="41" spans="1:13" x14ac:dyDescent="0.25">
      <c r="A41" s="170">
        <v>28</v>
      </c>
      <c r="B41" s="134">
        <v>15705586</v>
      </c>
      <c r="C41" s="26">
        <v>46.9</v>
      </c>
      <c r="D41" s="18">
        <v>1548</v>
      </c>
      <c r="E41" s="49">
        <v>1819</v>
      </c>
      <c r="F41" s="49">
        <f t="shared" si="0"/>
        <v>271</v>
      </c>
      <c r="G41" s="38">
        <f t="shared" si="2"/>
        <v>0.23305999999999999</v>
      </c>
      <c r="H41" s="39">
        <f t="shared" si="3"/>
        <v>0.15338574571890576</v>
      </c>
      <c r="I41" s="39">
        <f t="shared" si="1"/>
        <v>0.38644574571890578</v>
      </c>
      <c r="K41" s="136"/>
      <c r="L41" s="137"/>
      <c r="M41" s="48"/>
    </row>
    <row r="42" spans="1:13" x14ac:dyDescent="0.25">
      <c r="A42" s="170">
        <v>29</v>
      </c>
      <c r="B42" s="134">
        <v>15705609</v>
      </c>
      <c r="C42" s="26">
        <v>70</v>
      </c>
      <c r="D42" s="18">
        <v>2711</v>
      </c>
      <c r="E42" s="49">
        <v>3789</v>
      </c>
      <c r="F42" s="49">
        <f t="shared" si="0"/>
        <v>1078</v>
      </c>
      <c r="G42" s="38">
        <f t="shared" si="2"/>
        <v>0.92708000000000002</v>
      </c>
      <c r="H42" s="39">
        <f t="shared" si="3"/>
        <v>0.22893394883418772</v>
      </c>
      <c r="I42" s="39">
        <f t="shared" si="1"/>
        <v>1.1560139488341878</v>
      </c>
      <c r="K42" s="140"/>
      <c r="L42" s="137"/>
      <c r="M42" s="48"/>
    </row>
    <row r="43" spans="1:13" x14ac:dyDescent="0.25">
      <c r="A43" s="170">
        <v>30</v>
      </c>
      <c r="B43" s="134">
        <v>15705525</v>
      </c>
      <c r="C43" s="26">
        <v>47.4</v>
      </c>
      <c r="D43" s="18">
        <v>1718</v>
      </c>
      <c r="E43" s="49">
        <v>2355</v>
      </c>
      <c r="F43" s="49">
        <f t="shared" si="0"/>
        <v>637</v>
      </c>
      <c r="G43" s="38">
        <f t="shared" si="2"/>
        <v>0.54781999999999997</v>
      </c>
      <c r="H43" s="39">
        <f t="shared" si="3"/>
        <v>0.15502098821057855</v>
      </c>
      <c r="I43" s="39">
        <f t="shared" si="1"/>
        <v>0.7028409882105785</v>
      </c>
      <c r="K43" s="136"/>
      <c r="L43" s="137"/>
      <c r="M43" s="48"/>
    </row>
    <row r="44" spans="1:13" x14ac:dyDescent="0.25">
      <c r="A44" s="170">
        <v>31</v>
      </c>
      <c r="B44" s="134">
        <v>15705724</v>
      </c>
      <c r="C44" s="26">
        <v>43.2</v>
      </c>
      <c r="D44" s="18">
        <v>1870</v>
      </c>
      <c r="E44" s="49">
        <v>2179</v>
      </c>
      <c r="F44" s="49">
        <f t="shared" si="0"/>
        <v>309</v>
      </c>
      <c r="G44" s="38">
        <f t="shared" si="2"/>
        <v>0.26573999999999998</v>
      </c>
      <c r="H44" s="39">
        <f t="shared" si="3"/>
        <v>0.14128495128052729</v>
      </c>
      <c r="I44" s="39">
        <f t="shared" si="1"/>
        <v>0.40702495128052729</v>
      </c>
      <c r="K44" s="136"/>
      <c r="L44" s="137"/>
      <c r="M44" s="48"/>
    </row>
    <row r="45" spans="1:13" x14ac:dyDescent="0.25">
      <c r="A45" s="170">
        <v>32</v>
      </c>
      <c r="B45" s="134">
        <v>15705733</v>
      </c>
      <c r="C45" s="26">
        <v>41.7</v>
      </c>
      <c r="D45" s="18">
        <v>1988</v>
      </c>
      <c r="E45" s="49">
        <v>2428</v>
      </c>
      <c r="F45" s="49">
        <f t="shared" si="0"/>
        <v>440</v>
      </c>
      <c r="G45" s="38">
        <f t="shared" si="2"/>
        <v>0.37840000000000001</v>
      </c>
      <c r="H45" s="39">
        <f t="shared" si="3"/>
        <v>0.13637922380550896</v>
      </c>
      <c r="I45" s="39">
        <f t="shared" si="1"/>
        <v>0.514779223805509</v>
      </c>
      <c r="K45" s="136"/>
      <c r="L45" s="137"/>
      <c r="M45" s="48"/>
    </row>
    <row r="46" spans="1:13" x14ac:dyDescent="0.25">
      <c r="A46" s="170">
        <v>33</v>
      </c>
      <c r="B46" s="134">
        <v>15705600</v>
      </c>
      <c r="C46" s="26">
        <v>46</v>
      </c>
      <c r="D46" s="18">
        <v>1848</v>
      </c>
      <c r="E46" s="49">
        <v>2515</v>
      </c>
      <c r="F46" s="49">
        <f t="shared" si="0"/>
        <v>667</v>
      </c>
      <c r="G46" s="38">
        <f t="shared" si="2"/>
        <v>0.57362000000000002</v>
      </c>
      <c r="H46" s="39">
        <f t="shared" si="3"/>
        <v>0.15044230923389479</v>
      </c>
      <c r="I46" s="39">
        <f t="shared" si="1"/>
        <v>0.72406230923389481</v>
      </c>
      <c r="K46" s="136"/>
      <c r="L46" s="137"/>
      <c r="M46" s="48"/>
    </row>
    <row r="47" spans="1:13" x14ac:dyDescent="0.25">
      <c r="A47" s="170">
        <v>34</v>
      </c>
      <c r="B47" s="134">
        <v>15705534</v>
      </c>
      <c r="C47" s="26">
        <v>60.6</v>
      </c>
      <c r="D47" s="18">
        <v>2735</v>
      </c>
      <c r="E47" s="49">
        <v>3772</v>
      </c>
      <c r="F47" s="49">
        <f t="shared" si="0"/>
        <v>1037</v>
      </c>
      <c r="G47" s="38">
        <f t="shared" si="2"/>
        <v>0.89181999999999995</v>
      </c>
      <c r="H47" s="39">
        <f t="shared" si="3"/>
        <v>0.19819138999073965</v>
      </c>
      <c r="I47" s="39">
        <f t="shared" si="1"/>
        <v>1.0900113899907395</v>
      </c>
      <c r="K47" s="136"/>
      <c r="L47" s="137"/>
      <c r="M47" s="48"/>
    </row>
    <row r="48" spans="1:13" x14ac:dyDescent="0.25">
      <c r="A48" s="170">
        <v>35</v>
      </c>
      <c r="B48" s="144">
        <v>15705677</v>
      </c>
      <c r="C48" s="26">
        <v>72.2</v>
      </c>
      <c r="D48" s="18">
        <v>2673</v>
      </c>
      <c r="E48" s="49">
        <v>3636</v>
      </c>
      <c r="F48" s="49">
        <f t="shared" si="0"/>
        <v>963</v>
      </c>
      <c r="G48" s="38">
        <f t="shared" si="2"/>
        <v>0.82818000000000003</v>
      </c>
      <c r="H48" s="39">
        <f t="shared" si="3"/>
        <v>0.23612901579754791</v>
      </c>
      <c r="I48" s="39">
        <f t="shared" si="1"/>
        <v>1.0643090157975479</v>
      </c>
      <c r="K48" s="136"/>
      <c r="L48" s="137"/>
      <c r="M48" s="48"/>
    </row>
    <row r="49" spans="1:13" x14ac:dyDescent="0.25">
      <c r="A49" s="170">
        <v>36</v>
      </c>
      <c r="B49" s="134">
        <v>15705691</v>
      </c>
      <c r="C49" s="26">
        <v>46.5</v>
      </c>
      <c r="D49" s="18">
        <v>1754</v>
      </c>
      <c r="E49" s="49">
        <v>2389</v>
      </c>
      <c r="F49" s="49">
        <f t="shared" si="0"/>
        <v>635</v>
      </c>
      <c r="G49" s="38">
        <f t="shared" si="2"/>
        <v>0.54610000000000003</v>
      </c>
      <c r="H49" s="39">
        <f t="shared" si="3"/>
        <v>0.15207755172556756</v>
      </c>
      <c r="I49" s="39">
        <f t="shared" si="1"/>
        <v>0.69817755172556761</v>
      </c>
      <c r="K49" s="136"/>
      <c r="L49" s="137"/>
      <c r="M49" s="48"/>
    </row>
    <row r="50" spans="1:13" x14ac:dyDescent="0.25">
      <c r="A50" s="270">
        <v>37</v>
      </c>
      <c r="B50" s="134">
        <v>15730459</v>
      </c>
      <c r="C50" s="26">
        <v>69.5</v>
      </c>
      <c r="D50" s="18" t="s">
        <v>28</v>
      </c>
      <c r="E50" s="49">
        <v>482</v>
      </c>
      <c r="F50" s="49"/>
      <c r="G50" s="38">
        <v>1.0425</v>
      </c>
      <c r="H50" s="39">
        <f t="shared" si="3"/>
        <v>0.22729870634251495</v>
      </c>
      <c r="I50" s="39">
        <f t="shared" si="1"/>
        <v>1.2697987063425149</v>
      </c>
      <c r="K50" s="140"/>
      <c r="L50" s="137"/>
      <c r="M50" s="48"/>
    </row>
    <row r="51" spans="1:13" x14ac:dyDescent="0.25">
      <c r="A51" s="271"/>
      <c r="B51" s="148"/>
      <c r="C51" s="26"/>
      <c r="D51" s="18"/>
      <c r="E51" s="49"/>
      <c r="F51" s="49"/>
      <c r="G51" s="38"/>
      <c r="H51" s="39"/>
      <c r="I51" s="39"/>
      <c r="K51" s="140"/>
      <c r="L51" s="137"/>
      <c r="M51" s="48"/>
    </row>
    <row r="52" spans="1:13" x14ac:dyDescent="0.25">
      <c r="A52" s="170">
        <v>38</v>
      </c>
      <c r="B52" s="148">
        <v>15705514</v>
      </c>
      <c r="C52" s="26">
        <v>47</v>
      </c>
      <c r="D52" s="18">
        <v>1643</v>
      </c>
      <c r="E52" s="49">
        <v>2184</v>
      </c>
      <c r="F52" s="49">
        <f t="shared" si="0"/>
        <v>541</v>
      </c>
      <c r="G52" s="38">
        <f t="shared" si="2"/>
        <v>0.46526000000000001</v>
      </c>
      <c r="H52" s="39">
        <f t="shared" si="3"/>
        <v>0.15371279421724032</v>
      </c>
      <c r="I52" s="39">
        <f t="shared" si="1"/>
        <v>0.61897279421724027</v>
      </c>
      <c r="K52" s="136"/>
      <c r="L52" s="137"/>
      <c r="M52" s="48"/>
    </row>
    <row r="53" spans="1:13" x14ac:dyDescent="0.25">
      <c r="A53" s="170">
        <v>39</v>
      </c>
      <c r="B53" s="134">
        <v>15705660</v>
      </c>
      <c r="C53" s="26">
        <v>43.1</v>
      </c>
      <c r="D53" s="18">
        <v>1151</v>
      </c>
      <c r="E53" s="49">
        <v>1701</v>
      </c>
      <c r="F53" s="49">
        <f t="shared" si="0"/>
        <v>550</v>
      </c>
      <c r="G53" s="38">
        <f t="shared" si="2"/>
        <v>0.47299999999999998</v>
      </c>
      <c r="H53" s="39">
        <f t="shared" si="3"/>
        <v>0.14095790278219272</v>
      </c>
      <c r="I53" s="39">
        <f t="shared" si="1"/>
        <v>0.61395790278219264</v>
      </c>
      <c r="K53" s="136"/>
      <c r="L53" s="137"/>
      <c r="M53" s="48"/>
    </row>
    <row r="54" spans="1:13" x14ac:dyDescent="0.25">
      <c r="A54" s="170">
        <v>40</v>
      </c>
      <c r="B54" s="134">
        <v>15705539</v>
      </c>
      <c r="C54" s="26">
        <v>41.4</v>
      </c>
      <c r="D54" s="18">
        <v>1680</v>
      </c>
      <c r="E54" s="49">
        <v>2516</v>
      </c>
      <c r="F54" s="49">
        <f t="shared" si="0"/>
        <v>836</v>
      </c>
      <c r="G54" s="38">
        <f t="shared" si="2"/>
        <v>0.71895999999999993</v>
      </c>
      <c r="H54" s="39">
        <f t="shared" si="3"/>
        <v>0.13539807831050529</v>
      </c>
      <c r="I54" s="39">
        <f t="shared" si="1"/>
        <v>0.85435807831050525</v>
      </c>
      <c r="K54" s="136"/>
      <c r="L54" s="137"/>
      <c r="M54" s="48"/>
    </row>
    <row r="55" spans="1:13" x14ac:dyDescent="0.25">
      <c r="A55" s="170">
        <v>41</v>
      </c>
      <c r="B55" s="134">
        <v>15705823</v>
      </c>
      <c r="C55" s="26">
        <v>45.9</v>
      </c>
      <c r="D55" s="18">
        <v>2117</v>
      </c>
      <c r="E55" s="49">
        <v>2873</v>
      </c>
      <c r="F55" s="49">
        <f t="shared" si="0"/>
        <v>756</v>
      </c>
      <c r="G55" s="38">
        <f t="shared" si="2"/>
        <v>0.65015999999999996</v>
      </c>
      <c r="H55" s="39">
        <f t="shared" si="3"/>
        <v>0.15011526073556022</v>
      </c>
      <c r="I55" s="39">
        <f t="shared" si="1"/>
        <v>0.80027526073556021</v>
      </c>
      <c r="K55" s="136"/>
      <c r="L55" s="137"/>
      <c r="M55" s="48"/>
    </row>
    <row r="56" spans="1:13" x14ac:dyDescent="0.25">
      <c r="A56" s="170">
        <v>42</v>
      </c>
      <c r="B56" s="134">
        <v>15705552</v>
      </c>
      <c r="C56" s="26">
        <v>60.8</v>
      </c>
      <c r="D56" s="18">
        <v>2761</v>
      </c>
      <c r="E56" s="49">
        <v>3778</v>
      </c>
      <c r="F56" s="49">
        <f t="shared" si="0"/>
        <v>1017</v>
      </c>
      <c r="G56" s="38">
        <f t="shared" si="2"/>
        <v>0.87461999999999995</v>
      </c>
      <c r="H56" s="39">
        <f t="shared" si="3"/>
        <v>0.19884548698740875</v>
      </c>
      <c r="I56" s="39">
        <f t="shared" si="1"/>
        <v>1.0734654869874087</v>
      </c>
      <c r="K56" s="136"/>
      <c r="L56" s="137"/>
      <c r="M56" s="48"/>
    </row>
    <row r="57" spans="1:13" x14ac:dyDescent="0.25">
      <c r="A57" s="170">
        <v>43</v>
      </c>
      <c r="B57" s="134">
        <v>15705663</v>
      </c>
      <c r="C57" s="26">
        <v>72.2</v>
      </c>
      <c r="D57" s="18">
        <v>3155</v>
      </c>
      <c r="E57" s="49">
        <v>3155</v>
      </c>
      <c r="F57" s="49">
        <f t="shared" si="0"/>
        <v>0</v>
      </c>
      <c r="G57" s="38">
        <f t="shared" si="2"/>
        <v>0</v>
      </c>
      <c r="H57" s="39">
        <f t="shared" si="3"/>
        <v>0.23612901579754791</v>
      </c>
      <c r="I57" s="39">
        <f t="shared" si="1"/>
        <v>0.23612901579754791</v>
      </c>
      <c r="K57" s="140"/>
      <c r="L57" s="137"/>
      <c r="M57" s="48"/>
    </row>
    <row r="58" spans="1:13" x14ac:dyDescent="0.25">
      <c r="A58" s="170">
        <v>44</v>
      </c>
      <c r="B58" s="134">
        <v>15705515</v>
      </c>
      <c r="C58" s="26">
        <v>46.3</v>
      </c>
      <c r="D58" s="18">
        <v>2376</v>
      </c>
      <c r="E58" s="49">
        <v>3194</v>
      </c>
      <c r="F58" s="49">
        <f t="shared" si="0"/>
        <v>818</v>
      </c>
      <c r="G58" s="38">
        <f t="shared" si="2"/>
        <v>0.70347999999999999</v>
      </c>
      <c r="H58" s="39">
        <f t="shared" si="3"/>
        <v>0.15142345472889843</v>
      </c>
      <c r="I58" s="39">
        <f t="shared" si="1"/>
        <v>0.85490345472889839</v>
      </c>
      <c r="K58" s="136"/>
      <c r="L58" s="137"/>
      <c r="M58" s="48"/>
    </row>
    <row r="59" spans="1:13" x14ac:dyDescent="0.25">
      <c r="A59" s="170">
        <v>45</v>
      </c>
      <c r="B59" s="134">
        <v>15705549</v>
      </c>
      <c r="C59" s="26">
        <v>69.7</v>
      </c>
      <c r="D59" s="18">
        <v>4954</v>
      </c>
      <c r="E59" s="49">
        <v>6806</v>
      </c>
      <c r="F59" s="49">
        <f t="shared" si="0"/>
        <v>1852</v>
      </c>
      <c r="G59" s="38">
        <f t="shared" si="2"/>
        <v>1.5927199999999999</v>
      </c>
      <c r="H59" s="39">
        <f t="shared" si="3"/>
        <v>0.22795280333918405</v>
      </c>
      <c r="I59" s="39">
        <f t="shared" si="1"/>
        <v>1.8206728033391839</v>
      </c>
      <c r="K59" s="136"/>
      <c r="L59" s="137"/>
      <c r="M59" s="48"/>
    </row>
    <row r="60" spans="1:13" x14ac:dyDescent="0.25">
      <c r="A60" s="170">
        <v>46</v>
      </c>
      <c r="B60" s="134">
        <v>15705742</v>
      </c>
      <c r="C60" s="26">
        <v>47.9</v>
      </c>
      <c r="D60" s="18">
        <v>2060</v>
      </c>
      <c r="E60" s="49">
        <v>2709</v>
      </c>
      <c r="F60" s="49">
        <f t="shared" si="0"/>
        <v>649</v>
      </c>
      <c r="G60" s="38">
        <f t="shared" si="2"/>
        <v>0.55813999999999997</v>
      </c>
      <c r="H60" s="39">
        <f t="shared" si="3"/>
        <v>0.15665623070225129</v>
      </c>
      <c r="I60" s="39">
        <f t="shared" si="1"/>
        <v>0.71479623070225129</v>
      </c>
      <c r="K60" s="140"/>
      <c r="L60" s="137"/>
      <c r="M60" s="48"/>
    </row>
    <row r="61" spans="1:13" x14ac:dyDescent="0.25">
      <c r="A61" s="170">
        <v>47</v>
      </c>
      <c r="B61" s="134">
        <v>15705719</v>
      </c>
      <c r="C61" s="26">
        <v>42.4</v>
      </c>
      <c r="D61" s="18">
        <v>2186</v>
      </c>
      <c r="E61" s="49">
        <v>2977</v>
      </c>
      <c r="F61" s="49">
        <f t="shared" si="0"/>
        <v>791</v>
      </c>
      <c r="G61" s="38">
        <f t="shared" si="2"/>
        <v>0.68025999999999998</v>
      </c>
      <c r="H61" s="39">
        <f t="shared" si="3"/>
        <v>0.13866856329385083</v>
      </c>
      <c r="I61" s="39">
        <f t="shared" si="1"/>
        <v>0.81892856329385078</v>
      </c>
      <c r="K61" s="136"/>
      <c r="L61" s="137"/>
      <c r="M61" s="48"/>
    </row>
    <row r="62" spans="1:13" x14ac:dyDescent="0.25">
      <c r="A62" s="170">
        <v>48</v>
      </c>
      <c r="B62" s="134">
        <v>15702590</v>
      </c>
      <c r="C62" s="26">
        <v>41.7</v>
      </c>
      <c r="D62" s="18">
        <v>2106</v>
      </c>
      <c r="E62" s="49">
        <v>2857</v>
      </c>
      <c r="F62" s="49">
        <f t="shared" si="0"/>
        <v>751</v>
      </c>
      <c r="G62" s="38">
        <f t="shared" si="2"/>
        <v>0.64585999999999999</v>
      </c>
      <c r="H62" s="39">
        <f t="shared" si="3"/>
        <v>0.13637922380550896</v>
      </c>
      <c r="I62" s="39">
        <f t="shared" si="1"/>
        <v>0.78223922380550892</v>
      </c>
      <c r="K62" s="136"/>
      <c r="L62" s="137"/>
      <c r="M62" s="48"/>
    </row>
    <row r="63" spans="1:13" x14ac:dyDescent="0.25">
      <c r="A63" s="170">
        <v>49</v>
      </c>
      <c r="B63" s="134">
        <v>15705689</v>
      </c>
      <c r="C63" s="26">
        <v>45.7</v>
      </c>
      <c r="D63" s="18">
        <v>3095</v>
      </c>
      <c r="E63" s="49">
        <v>4365</v>
      </c>
      <c r="F63" s="49">
        <f t="shared" si="0"/>
        <v>1270</v>
      </c>
      <c r="G63" s="38">
        <f t="shared" si="2"/>
        <v>1.0922000000000001</v>
      </c>
      <c r="H63" s="39">
        <f t="shared" si="3"/>
        <v>0.14946116373889112</v>
      </c>
      <c r="I63" s="39">
        <f t="shared" si="1"/>
        <v>1.2416611637388912</v>
      </c>
      <c r="K63" s="136"/>
      <c r="L63" s="137"/>
      <c r="M63" s="48"/>
    </row>
    <row r="64" spans="1:13" x14ac:dyDescent="0.25">
      <c r="A64" s="170">
        <v>50</v>
      </c>
      <c r="B64" s="134">
        <v>15705596</v>
      </c>
      <c r="C64" s="26">
        <v>60.9</v>
      </c>
      <c r="D64" s="18">
        <v>3685</v>
      </c>
      <c r="E64" s="49">
        <v>3866</v>
      </c>
      <c r="F64" s="49">
        <f t="shared" si="0"/>
        <v>181</v>
      </c>
      <c r="G64" s="38">
        <f t="shared" si="2"/>
        <v>0.15565999999999999</v>
      </c>
      <c r="H64" s="39">
        <f t="shared" si="3"/>
        <v>0.19917253548574332</v>
      </c>
      <c r="I64" s="39">
        <f t="shared" si="1"/>
        <v>0.35483253548574334</v>
      </c>
      <c r="K64" s="136"/>
      <c r="L64" s="137"/>
      <c r="M64" s="48"/>
    </row>
    <row r="65" spans="1:13" x14ac:dyDescent="0.25">
      <c r="A65" s="170">
        <v>51</v>
      </c>
      <c r="B65" s="134">
        <v>15705599</v>
      </c>
      <c r="C65" s="26">
        <v>71.7</v>
      </c>
      <c r="D65" s="18">
        <v>1411</v>
      </c>
      <c r="E65" s="49">
        <v>1412</v>
      </c>
      <c r="F65" s="49">
        <f t="shared" si="0"/>
        <v>1</v>
      </c>
      <c r="G65" s="38">
        <f t="shared" si="2"/>
        <v>8.5999999999999998E-4</v>
      </c>
      <c r="H65" s="39">
        <f t="shared" si="3"/>
        <v>0.23449377330587512</v>
      </c>
      <c r="I65" s="39">
        <f t="shared" si="1"/>
        <v>0.23535377330587512</v>
      </c>
      <c r="K65" s="136"/>
      <c r="L65" s="137"/>
      <c r="M65" s="48"/>
    </row>
    <row r="66" spans="1:13" x14ac:dyDescent="0.25">
      <c r="A66" s="170">
        <v>52</v>
      </c>
      <c r="B66" s="134">
        <v>15705736</v>
      </c>
      <c r="C66" s="26">
        <v>46.2</v>
      </c>
      <c r="D66" s="18">
        <v>2189</v>
      </c>
      <c r="E66" s="49">
        <v>2571</v>
      </c>
      <c r="F66" s="49">
        <f t="shared" si="0"/>
        <v>382</v>
      </c>
      <c r="G66" s="38">
        <f t="shared" si="2"/>
        <v>0.32851999999999998</v>
      </c>
      <c r="H66" s="39">
        <f t="shared" si="3"/>
        <v>0.15109640623056389</v>
      </c>
      <c r="I66" s="39">
        <f t="shared" si="1"/>
        <v>0.4796164062305639</v>
      </c>
      <c r="K66" s="136"/>
      <c r="L66" s="137"/>
      <c r="M66" s="48"/>
    </row>
    <row r="67" spans="1:13" x14ac:dyDescent="0.25">
      <c r="A67" s="170">
        <v>53</v>
      </c>
      <c r="B67" s="134">
        <v>15708051</v>
      </c>
      <c r="C67" s="26">
        <v>69.8</v>
      </c>
      <c r="D67" s="18">
        <v>3966</v>
      </c>
      <c r="E67" s="49">
        <v>5577</v>
      </c>
      <c r="F67" s="49">
        <f t="shared" si="0"/>
        <v>1611</v>
      </c>
      <c r="G67" s="38">
        <f t="shared" si="2"/>
        <v>1.3854599999999999</v>
      </c>
      <c r="H67" s="39">
        <f t="shared" si="3"/>
        <v>0.22827985183751862</v>
      </c>
      <c r="I67" s="39">
        <f t="shared" si="1"/>
        <v>1.6137398518375186</v>
      </c>
      <c r="K67" s="140"/>
      <c r="L67" s="137"/>
      <c r="M67" s="48"/>
    </row>
    <row r="68" spans="1:13" x14ac:dyDescent="0.25">
      <c r="A68" s="170">
        <v>54</v>
      </c>
      <c r="B68" s="134">
        <v>15705572</v>
      </c>
      <c r="C68" s="26">
        <v>47.4</v>
      </c>
      <c r="D68" s="18">
        <v>2136</v>
      </c>
      <c r="E68" s="49">
        <v>2926</v>
      </c>
      <c r="F68" s="49">
        <f t="shared" si="0"/>
        <v>790</v>
      </c>
      <c r="G68" s="38">
        <f t="shared" si="2"/>
        <v>0.6794</v>
      </c>
      <c r="H68" s="39">
        <f t="shared" si="3"/>
        <v>0.15502098821057855</v>
      </c>
      <c r="I68" s="39">
        <f t="shared" si="1"/>
        <v>0.83442098821057853</v>
      </c>
      <c r="K68" s="136"/>
      <c r="L68" s="137"/>
      <c r="M68" s="48"/>
    </row>
    <row r="69" spans="1:13" x14ac:dyDescent="0.25">
      <c r="A69" s="170">
        <v>55</v>
      </c>
      <c r="B69" s="134">
        <v>15708071</v>
      </c>
      <c r="C69" s="26">
        <v>42.1</v>
      </c>
      <c r="D69" s="18">
        <v>2254</v>
      </c>
      <c r="E69" s="49">
        <v>3105</v>
      </c>
      <c r="F69" s="49">
        <f t="shared" si="0"/>
        <v>851</v>
      </c>
      <c r="G69" s="38">
        <f t="shared" si="2"/>
        <v>0.73185999999999996</v>
      </c>
      <c r="H69" s="39">
        <f t="shared" si="3"/>
        <v>0.13768741779884719</v>
      </c>
      <c r="I69" s="39">
        <f t="shared" si="1"/>
        <v>0.86954741779884714</v>
      </c>
      <c r="K69" s="136"/>
      <c r="L69" s="137"/>
      <c r="M69" s="48"/>
    </row>
    <row r="70" spans="1:13" x14ac:dyDescent="0.25">
      <c r="A70" s="170">
        <v>56</v>
      </c>
      <c r="B70" s="134">
        <v>15705570</v>
      </c>
      <c r="C70" s="26">
        <v>41.6</v>
      </c>
      <c r="D70" s="18">
        <v>2262</v>
      </c>
      <c r="E70" s="49">
        <v>3108</v>
      </c>
      <c r="F70" s="49">
        <f t="shared" si="0"/>
        <v>846</v>
      </c>
      <c r="G70" s="38">
        <f t="shared" si="2"/>
        <v>0.72755999999999998</v>
      </c>
      <c r="H70" s="39">
        <f t="shared" si="3"/>
        <v>0.13605217530717442</v>
      </c>
      <c r="I70" s="39">
        <f t="shared" si="1"/>
        <v>0.86361217530717438</v>
      </c>
      <c r="K70" s="136"/>
      <c r="L70" s="137"/>
      <c r="M70" s="48"/>
    </row>
    <row r="71" spans="1:13" x14ac:dyDescent="0.25">
      <c r="A71" s="270">
        <v>57</v>
      </c>
      <c r="B71" s="134">
        <v>15705664</v>
      </c>
      <c r="C71" s="26">
        <v>45.9</v>
      </c>
      <c r="D71" s="18" t="s">
        <v>28</v>
      </c>
      <c r="E71" s="49">
        <v>329</v>
      </c>
      <c r="F71" s="49"/>
      <c r="G71" s="38">
        <v>0.6885</v>
      </c>
      <c r="H71" s="39">
        <f t="shared" si="3"/>
        <v>0.15011526073556022</v>
      </c>
      <c r="I71" s="39">
        <f t="shared" si="1"/>
        <v>0.83861526073556025</v>
      </c>
      <c r="K71" s="136"/>
      <c r="L71" s="137"/>
      <c r="M71" s="48"/>
    </row>
    <row r="72" spans="1:13" x14ac:dyDescent="0.25">
      <c r="A72" s="271"/>
      <c r="B72" s="134"/>
      <c r="C72" s="26"/>
      <c r="D72" s="18"/>
      <c r="E72" s="49"/>
      <c r="F72" s="49"/>
      <c r="G72" s="38"/>
      <c r="H72" s="39"/>
      <c r="I72" s="39"/>
      <c r="K72" s="136"/>
      <c r="L72" s="137"/>
      <c r="M72" s="48"/>
    </row>
    <row r="73" spans="1:13" x14ac:dyDescent="0.25">
      <c r="A73" s="170">
        <v>58</v>
      </c>
      <c r="B73" s="134">
        <v>15705638</v>
      </c>
      <c r="C73" s="26">
        <v>60.3</v>
      </c>
      <c r="D73" s="18">
        <v>3169</v>
      </c>
      <c r="E73" s="49">
        <v>3209</v>
      </c>
      <c r="F73" s="49">
        <f t="shared" si="0"/>
        <v>40</v>
      </c>
      <c r="G73" s="38">
        <f t="shared" si="2"/>
        <v>3.44E-2</v>
      </c>
      <c r="H73" s="39">
        <f t="shared" si="3"/>
        <v>0.19721024449573599</v>
      </c>
      <c r="I73" s="39">
        <f t="shared" si="1"/>
        <v>0.23161024449573597</v>
      </c>
      <c r="K73" s="136"/>
      <c r="L73" s="137"/>
      <c r="M73" s="48"/>
    </row>
    <row r="74" spans="1:13" x14ac:dyDescent="0.25">
      <c r="A74" s="170">
        <v>59</v>
      </c>
      <c r="B74" s="134">
        <v>15705679</v>
      </c>
      <c r="C74" s="26">
        <v>71.7</v>
      </c>
      <c r="D74" s="18">
        <v>2971</v>
      </c>
      <c r="E74" s="49">
        <v>4101</v>
      </c>
      <c r="F74" s="49">
        <f t="shared" si="0"/>
        <v>1130</v>
      </c>
      <c r="G74" s="38">
        <f t="shared" si="2"/>
        <v>0.9718</v>
      </c>
      <c r="H74" s="39">
        <f t="shared" si="3"/>
        <v>0.23449377330587512</v>
      </c>
      <c r="I74" s="39">
        <f t="shared" si="1"/>
        <v>1.2062937733058752</v>
      </c>
      <c r="K74" s="136"/>
      <c r="L74" s="137"/>
      <c r="M74" s="48"/>
    </row>
    <row r="75" spans="1:13" x14ac:dyDescent="0.25">
      <c r="A75" s="170">
        <v>60</v>
      </c>
      <c r="B75" s="134">
        <v>15705645</v>
      </c>
      <c r="C75" s="26">
        <v>46</v>
      </c>
      <c r="D75" s="18">
        <v>1372</v>
      </c>
      <c r="E75" s="49">
        <v>1400</v>
      </c>
      <c r="F75" s="49">
        <f t="shared" si="0"/>
        <v>28</v>
      </c>
      <c r="G75" s="38">
        <f t="shared" si="2"/>
        <v>2.4080000000000001E-2</v>
      </c>
      <c r="H75" s="39">
        <f t="shared" si="3"/>
        <v>0.15044230923389479</v>
      </c>
      <c r="I75" s="39">
        <f t="shared" si="1"/>
        <v>0.17452230923389478</v>
      </c>
      <c r="K75" s="136"/>
      <c r="L75" s="137"/>
      <c r="M75" s="48"/>
    </row>
    <row r="76" spans="1:13" x14ac:dyDescent="0.25">
      <c r="A76" s="170">
        <v>61</v>
      </c>
      <c r="B76" s="134">
        <v>15705714</v>
      </c>
      <c r="C76" s="26">
        <v>71.5</v>
      </c>
      <c r="D76" s="18">
        <v>4408</v>
      </c>
      <c r="E76" s="49">
        <v>6135</v>
      </c>
      <c r="F76" s="49">
        <f t="shared" si="0"/>
        <v>1727</v>
      </c>
      <c r="G76" s="38">
        <f t="shared" si="2"/>
        <v>1.48522</v>
      </c>
      <c r="H76" s="39">
        <f t="shared" si="3"/>
        <v>0.23383967630920602</v>
      </c>
      <c r="I76" s="39">
        <f t="shared" si="1"/>
        <v>1.7190596763092061</v>
      </c>
      <c r="K76" s="136"/>
      <c r="L76" s="137"/>
      <c r="M76" s="48"/>
    </row>
    <row r="77" spans="1:13" x14ac:dyDescent="0.25">
      <c r="A77" s="170">
        <v>62</v>
      </c>
      <c r="B77" s="134">
        <v>15705794</v>
      </c>
      <c r="C77" s="26">
        <v>47.9</v>
      </c>
      <c r="D77" s="18">
        <v>2344</v>
      </c>
      <c r="E77" s="49">
        <v>3088</v>
      </c>
      <c r="F77" s="49">
        <f t="shared" si="0"/>
        <v>744</v>
      </c>
      <c r="G77" s="38">
        <f t="shared" si="2"/>
        <v>0.63983999999999996</v>
      </c>
      <c r="H77" s="39">
        <f t="shared" si="3"/>
        <v>0.15665623070225129</v>
      </c>
      <c r="I77" s="39">
        <f t="shared" si="1"/>
        <v>0.79649623070225128</v>
      </c>
      <c r="K77" s="136"/>
      <c r="L77" s="137"/>
      <c r="M77" s="48"/>
    </row>
    <row r="78" spans="1:13" x14ac:dyDescent="0.25">
      <c r="A78" s="170">
        <v>63</v>
      </c>
      <c r="B78" s="134">
        <v>15703003</v>
      </c>
      <c r="C78" s="26">
        <v>41.4</v>
      </c>
      <c r="D78" s="18">
        <v>857</v>
      </c>
      <c r="E78" s="49">
        <v>918</v>
      </c>
      <c r="F78" s="49">
        <f t="shared" si="0"/>
        <v>61</v>
      </c>
      <c r="G78" s="38">
        <f t="shared" si="2"/>
        <v>5.246E-2</v>
      </c>
      <c r="H78" s="39">
        <f t="shared" si="3"/>
        <v>0.13539807831050529</v>
      </c>
      <c r="I78" s="39">
        <f t="shared" si="1"/>
        <v>0.1878580783105053</v>
      </c>
      <c r="K78" s="136"/>
      <c r="L78" s="137"/>
      <c r="M78" s="48"/>
    </row>
    <row r="79" spans="1:13" x14ac:dyDescent="0.25">
      <c r="A79" s="170">
        <v>64</v>
      </c>
      <c r="B79" s="134">
        <v>15705656</v>
      </c>
      <c r="C79" s="26">
        <v>42.2</v>
      </c>
      <c r="D79" s="18">
        <v>1608</v>
      </c>
      <c r="E79" s="49">
        <v>2159</v>
      </c>
      <c r="F79" s="49">
        <f t="shared" si="0"/>
        <v>551</v>
      </c>
      <c r="G79" s="38">
        <f>(E79-D79)*0.00086+0.008</f>
        <v>0.48186000000000001</v>
      </c>
      <c r="H79" s="39">
        <f t="shared" si="3"/>
        <v>0.13801446629718175</v>
      </c>
      <c r="I79" s="39">
        <f t="shared" si="1"/>
        <v>0.61987446629718179</v>
      </c>
      <c r="K79" s="140"/>
      <c r="L79" s="137"/>
      <c r="M79" s="48"/>
    </row>
    <row r="80" spans="1:13" x14ac:dyDescent="0.25">
      <c r="A80" s="170">
        <v>65</v>
      </c>
      <c r="B80" s="134">
        <v>15708142</v>
      </c>
      <c r="C80" s="26">
        <v>45.4</v>
      </c>
      <c r="D80" s="18">
        <v>2681</v>
      </c>
      <c r="E80" s="49">
        <v>3351</v>
      </c>
      <c r="F80" s="49">
        <f t="shared" si="0"/>
        <v>670</v>
      </c>
      <c r="G80" s="38">
        <f t="shared" si="2"/>
        <v>0.57619999999999993</v>
      </c>
      <c r="H80" s="39">
        <f t="shared" si="3"/>
        <v>0.14848001824388746</v>
      </c>
      <c r="I80" s="39">
        <f t="shared" si="1"/>
        <v>0.72468001824388739</v>
      </c>
      <c r="K80" s="136"/>
      <c r="L80" s="137"/>
      <c r="M80" s="48"/>
    </row>
    <row r="81" spans="1:13" x14ac:dyDescent="0.25">
      <c r="A81" s="170">
        <v>66</v>
      </c>
      <c r="B81" s="134">
        <v>15708645</v>
      </c>
      <c r="C81" s="26">
        <v>60.2</v>
      </c>
      <c r="D81" s="18">
        <v>3438</v>
      </c>
      <c r="E81" s="49">
        <v>4620</v>
      </c>
      <c r="F81" s="49">
        <f t="shared" ref="F81:F144" si="4">E81-D81</f>
        <v>1182</v>
      </c>
      <c r="G81" s="38">
        <f t="shared" si="2"/>
        <v>1.0165199999999999</v>
      </c>
      <c r="H81" s="39">
        <f t="shared" ref="H81:H144" si="5">C81/7235.3*$H$10</f>
        <v>0.19688319599740142</v>
      </c>
      <c r="I81" s="39">
        <f t="shared" ref="I81:I144" si="6">G81+H81</f>
        <v>1.2134031959974012</v>
      </c>
      <c r="K81" s="140"/>
      <c r="L81" s="137"/>
      <c r="M81" s="48"/>
    </row>
    <row r="82" spans="1:13" x14ac:dyDescent="0.25">
      <c r="A82" s="170">
        <v>67</v>
      </c>
      <c r="B82" s="134">
        <v>15708109</v>
      </c>
      <c r="C82" s="26">
        <v>71.5</v>
      </c>
      <c r="D82" s="18">
        <v>2878</v>
      </c>
      <c r="E82" s="49">
        <v>3931</v>
      </c>
      <c r="F82" s="49">
        <f t="shared" si="4"/>
        <v>1053</v>
      </c>
      <c r="G82" s="38">
        <f t="shared" ref="G82:G146" si="7">(E82-D82)*0.00086</f>
        <v>0.90557999999999994</v>
      </c>
      <c r="H82" s="39">
        <f t="shared" si="5"/>
        <v>0.23383967630920602</v>
      </c>
      <c r="I82" s="39">
        <f t="shared" si="6"/>
        <v>1.1394196763092059</v>
      </c>
      <c r="K82" s="136"/>
      <c r="L82" s="137"/>
      <c r="M82" s="48"/>
    </row>
    <row r="83" spans="1:13" x14ac:dyDescent="0.25">
      <c r="A83" s="170">
        <v>68</v>
      </c>
      <c r="B83" s="134">
        <v>15705797</v>
      </c>
      <c r="C83" s="26">
        <v>45.7</v>
      </c>
      <c r="D83" s="18">
        <v>2713</v>
      </c>
      <c r="E83" s="49">
        <v>3821</v>
      </c>
      <c r="F83" s="49">
        <f t="shared" si="4"/>
        <v>1108</v>
      </c>
      <c r="G83" s="38">
        <f t="shared" si="7"/>
        <v>0.95287999999999995</v>
      </c>
      <c r="H83" s="39">
        <f t="shared" si="5"/>
        <v>0.14946116373889112</v>
      </c>
      <c r="I83" s="39">
        <f t="shared" si="6"/>
        <v>1.1023411637388911</v>
      </c>
      <c r="K83" s="136"/>
      <c r="L83" s="137"/>
      <c r="M83" s="48"/>
    </row>
    <row r="84" spans="1:13" x14ac:dyDescent="0.25">
      <c r="A84" s="170">
        <v>69</v>
      </c>
      <c r="B84" s="134">
        <v>15708362</v>
      </c>
      <c r="C84" s="26">
        <v>70.599999999999994</v>
      </c>
      <c r="D84" s="18">
        <v>4475</v>
      </c>
      <c r="E84" s="49">
        <v>5617</v>
      </c>
      <c r="F84" s="49">
        <f t="shared" si="4"/>
        <v>1142</v>
      </c>
      <c r="G84" s="38">
        <f t="shared" si="7"/>
        <v>0.98211999999999999</v>
      </c>
      <c r="H84" s="39">
        <f t="shared" si="5"/>
        <v>0.23089623982419502</v>
      </c>
      <c r="I84" s="39">
        <f t="shared" si="6"/>
        <v>1.213016239824195</v>
      </c>
      <c r="K84" s="136"/>
      <c r="L84" s="137"/>
      <c r="M84" s="48"/>
    </row>
    <row r="85" spans="1:13" x14ac:dyDescent="0.25">
      <c r="A85" s="170">
        <v>70</v>
      </c>
      <c r="B85" s="134">
        <v>15705643</v>
      </c>
      <c r="C85" s="26">
        <v>46.6</v>
      </c>
      <c r="D85" s="18">
        <v>2114</v>
      </c>
      <c r="E85" s="49">
        <v>2940</v>
      </c>
      <c r="F85" s="49">
        <f t="shared" si="4"/>
        <v>826</v>
      </c>
      <c r="G85" s="38">
        <f t="shared" si="7"/>
        <v>0.71035999999999999</v>
      </c>
      <c r="H85" s="39">
        <f t="shared" si="5"/>
        <v>0.15240460022390212</v>
      </c>
      <c r="I85" s="39">
        <f t="shared" si="6"/>
        <v>0.86276460022390211</v>
      </c>
      <c r="K85" s="136"/>
      <c r="L85" s="137"/>
      <c r="M85" s="48"/>
    </row>
    <row r="86" spans="1:13" x14ac:dyDescent="0.25">
      <c r="A86" s="170">
        <v>71</v>
      </c>
      <c r="B86" s="134">
        <v>15705776</v>
      </c>
      <c r="C86" s="26">
        <v>42.2</v>
      </c>
      <c r="D86" s="18">
        <v>6</v>
      </c>
      <c r="E86" s="49">
        <v>6</v>
      </c>
      <c r="F86" s="49">
        <f t="shared" si="4"/>
        <v>0</v>
      </c>
      <c r="G86" s="38">
        <f t="shared" si="7"/>
        <v>0</v>
      </c>
      <c r="H86" s="39">
        <f t="shared" si="5"/>
        <v>0.13801446629718175</v>
      </c>
      <c r="I86" s="39">
        <f t="shared" si="6"/>
        <v>0.13801446629718175</v>
      </c>
      <c r="K86" s="136"/>
      <c r="L86" s="137"/>
      <c r="M86" s="48"/>
    </row>
    <row r="87" spans="1:13" x14ac:dyDescent="0.25">
      <c r="A87" s="170">
        <v>72</v>
      </c>
      <c r="B87" s="134">
        <v>15705545</v>
      </c>
      <c r="C87" s="26">
        <v>41.9</v>
      </c>
      <c r="D87" s="18">
        <v>934</v>
      </c>
      <c r="E87" s="49">
        <v>1198</v>
      </c>
      <c r="F87" s="49">
        <f t="shared" si="4"/>
        <v>264</v>
      </c>
      <c r="G87" s="38">
        <f t="shared" si="7"/>
        <v>0.22703999999999999</v>
      </c>
      <c r="H87" s="39">
        <f t="shared" si="5"/>
        <v>0.13703332080217806</v>
      </c>
      <c r="I87" s="39">
        <f t="shared" si="6"/>
        <v>0.36407332080217802</v>
      </c>
      <c r="K87" s="136"/>
      <c r="L87" s="137"/>
      <c r="M87" s="48"/>
    </row>
    <row r="88" spans="1:13" x14ac:dyDescent="0.25">
      <c r="A88" s="170">
        <v>73</v>
      </c>
      <c r="B88" s="134">
        <v>15708739</v>
      </c>
      <c r="C88" s="26">
        <v>45.8</v>
      </c>
      <c r="D88" s="18">
        <v>3446</v>
      </c>
      <c r="E88" s="49">
        <v>3446</v>
      </c>
      <c r="F88" s="49">
        <f t="shared" si="4"/>
        <v>0</v>
      </c>
      <c r="G88" s="38">
        <f t="shared" si="7"/>
        <v>0</v>
      </c>
      <c r="H88" s="39">
        <f t="shared" si="5"/>
        <v>0.14978821223722566</v>
      </c>
      <c r="I88" s="39">
        <f t="shared" si="6"/>
        <v>0.14978821223722566</v>
      </c>
      <c r="K88" s="136"/>
      <c r="L88" s="137"/>
      <c r="M88" s="48"/>
    </row>
    <row r="89" spans="1:13" x14ac:dyDescent="0.25">
      <c r="A89" s="170">
        <v>74</v>
      </c>
      <c r="B89" s="134">
        <v>15708197</v>
      </c>
      <c r="C89" s="26">
        <v>60.7</v>
      </c>
      <c r="D89" s="18">
        <v>1915</v>
      </c>
      <c r="E89" s="49">
        <v>4511</v>
      </c>
      <c r="F89" s="49">
        <f t="shared" si="4"/>
        <v>2596</v>
      </c>
      <c r="G89" s="38">
        <f t="shared" si="7"/>
        <v>2.2325599999999999</v>
      </c>
      <c r="H89" s="39">
        <f t="shared" si="5"/>
        <v>0.19851843848907422</v>
      </c>
      <c r="I89" s="39">
        <f t="shared" si="6"/>
        <v>2.4310784384890742</v>
      </c>
      <c r="K89" s="140"/>
      <c r="L89" s="137"/>
      <c r="M89" s="48"/>
    </row>
    <row r="90" spans="1:13" x14ac:dyDescent="0.25">
      <c r="A90" s="170">
        <v>75</v>
      </c>
      <c r="B90" s="134">
        <v>15708099</v>
      </c>
      <c r="C90" s="26">
        <v>72.099999999999994</v>
      </c>
      <c r="D90" s="18">
        <v>2881</v>
      </c>
      <c r="E90" s="49">
        <v>3917</v>
      </c>
      <c r="F90" s="49">
        <f t="shared" si="4"/>
        <v>1036</v>
      </c>
      <c r="G90" s="38">
        <f t="shared" si="7"/>
        <v>0.89095999999999997</v>
      </c>
      <c r="H90" s="39">
        <f t="shared" si="5"/>
        <v>0.23580196729921332</v>
      </c>
      <c r="I90" s="39">
        <f t="shared" si="6"/>
        <v>1.1267619672992133</v>
      </c>
      <c r="K90" s="136"/>
      <c r="L90" s="137"/>
      <c r="M90" s="48"/>
    </row>
    <row r="91" spans="1:13" x14ac:dyDescent="0.25">
      <c r="A91" s="170">
        <v>76</v>
      </c>
      <c r="B91" s="134">
        <v>15708563</v>
      </c>
      <c r="C91" s="26">
        <v>45.9</v>
      </c>
      <c r="D91" s="18">
        <v>2504</v>
      </c>
      <c r="E91" s="49">
        <v>2520</v>
      </c>
      <c r="F91" s="49">
        <f t="shared" si="4"/>
        <v>16</v>
      </c>
      <c r="G91" s="38">
        <f t="shared" si="7"/>
        <v>1.376E-2</v>
      </c>
      <c r="H91" s="39">
        <f t="shared" si="5"/>
        <v>0.15011526073556022</v>
      </c>
      <c r="I91" s="39">
        <f t="shared" si="6"/>
        <v>0.16387526073556022</v>
      </c>
      <c r="K91" s="136"/>
      <c r="L91" s="137"/>
      <c r="M91" s="48"/>
    </row>
    <row r="92" spans="1:13" x14ac:dyDescent="0.25">
      <c r="A92" s="170">
        <v>77</v>
      </c>
      <c r="B92" s="134">
        <v>15708346</v>
      </c>
      <c r="C92" s="26">
        <v>71</v>
      </c>
      <c r="D92" s="18">
        <v>2992</v>
      </c>
      <c r="E92" s="49">
        <v>4089</v>
      </c>
      <c r="F92" s="49">
        <f t="shared" si="4"/>
        <v>1097</v>
      </c>
      <c r="G92" s="38">
        <f t="shared" si="7"/>
        <v>0.94341999999999993</v>
      </c>
      <c r="H92" s="39">
        <f t="shared" si="5"/>
        <v>0.23220443381753325</v>
      </c>
      <c r="I92" s="39">
        <f t="shared" si="6"/>
        <v>1.1756244338175332</v>
      </c>
      <c r="K92" s="140"/>
      <c r="L92" s="137"/>
      <c r="M92" s="48"/>
    </row>
    <row r="93" spans="1:13" x14ac:dyDescent="0.25">
      <c r="A93" s="170">
        <v>78</v>
      </c>
      <c r="B93" s="134">
        <v>15708441</v>
      </c>
      <c r="C93" s="26">
        <v>47.6</v>
      </c>
      <c r="D93" s="18">
        <v>2215</v>
      </c>
      <c r="E93" s="49">
        <v>3064</v>
      </c>
      <c r="F93" s="49">
        <f t="shared" si="4"/>
        <v>849</v>
      </c>
      <c r="G93" s="38">
        <f t="shared" si="7"/>
        <v>0.73014000000000001</v>
      </c>
      <c r="H93" s="39">
        <f t="shared" si="5"/>
        <v>0.15567508520724765</v>
      </c>
      <c r="I93" s="39">
        <f t="shared" si="6"/>
        <v>0.88581508520724772</v>
      </c>
      <c r="K93" s="140"/>
      <c r="L93" s="137"/>
      <c r="M93" s="48"/>
    </row>
    <row r="94" spans="1:13" x14ac:dyDescent="0.25">
      <c r="A94" s="170">
        <v>79</v>
      </c>
      <c r="B94" s="134">
        <v>15708575</v>
      </c>
      <c r="C94" s="26">
        <v>42.3</v>
      </c>
      <c r="D94" s="18">
        <v>285</v>
      </c>
      <c r="E94" s="49">
        <v>505</v>
      </c>
      <c r="F94" s="49">
        <f t="shared" si="4"/>
        <v>220</v>
      </c>
      <c r="G94" s="38">
        <f t="shared" si="7"/>
        <v>0.18920000000000001</v>
      </c>
      <c r="H94" s="39">
        <f t="shared" si="5"/>
        <v>0.13834151479551629</v>
      </c>
      <c r="I94" s="39">
        <f t="shared" si="6"/>
        <v>0.3275415147955163</v>
      </c>
      <c r="K94" s="136"/>
      <c r="L94" s="137"/>
      <c r="M94" s="48"/>
    </row>
    <row r="95" spans="1:13" x14ac:dyDescent="0.25">
      <c r="A95" s="170">
        <v>80</v>
      </c>
      <c r="B95" s="134">
        <v>15708455</v>
      </c>
      <c r="C95" s="26">
        <v>41.9</v>
      </c>
      <c r="D95" s="18">
        <v>1507</v>
      </c>
      <c r="E95" s="49">
        <v>1955</v>
      </c>
      <c r="F95" s="49">
        <f t="shared" si="4"/>
        <v>448</v>
      </c>
      <c r="G95" s="38">
        <f t="shared" si="7"/>
        <v>0.38528000000000001</v>
      </c>
      <c r="H95" s="39">
        <f t="shared" si="5"/>
        <v>0.13703332080217806</v>
      </c>
      <c r="I95" s="39">
        <f t="shared" si="6"/>
        <v>0.52231332080217807</v>
      </c>
      <c r="K95" s="136"/>
      <c r="L95" s="137"/>
      <c r="M95" s="48"/>
    </row>
    <row r="96" spans="1:13" x14ac:dyDescent="0.25">
      <c r="A96" s="170">
        <v>81</v>
      </c>
      <c r="B96" s="134">
        <v>15708660</v>
      </c>
      <c r="C96" s="26">
        <v>45.7</v>
      </c>
      <c r="D96" s="18">
        <v>2642</v>
      </c>
      <c r="E96" s="49">
        <v>3637</v>
      </c>
      <c r="F96" s="49">
        <f t="shared" si="4"/>
        <v>995</v>
      </c>
      <c r="G96" s="38">
        <f t="shared" si="7"/>
        <v>0.85570000000000002</v>
      </c>
      <c r="H96" s="39">
        <f t="shared" si="5"/>
        <v>0.14946116373889112</v>
      </c>
      <c r="I96" s="39">
        <f t="shared" si="6"/>
        <v>1.0051611637388911</v>
      </c>
      <c r="K96" s="136"/>
      <c r="L96" s="137"/>
      <c r="M96" s="48"/>
    </row>
    <row r="97" spans="1:14" x14ac:dyDescent="0.25">
      <c r="A97" s="170">
        <v>82</v>
      </c>
      <c r="B97" s="134">
        <v>15708727</v>
      </c>
      <c r="C97" s="26">
        <v>60.7</v>
      </c>
      <c r="D97" s="18">
        <v>3164</v>
      </c>
      <c r="E97" s="49">
        <v>4151</v>
      </c>
      <c r="F97" s="49">
        <f t="shared" si="4"/>
        <v>987</v>
      </c>
      <c r="G97" s="38">
        <f t="shared" si="7"/>
        <v>0.84882000000000002</v>
      </c>
      <c r="H97" s="39">
        <f t="shared" si="5"/>
        <v>0.19851843848907422</v>
      </c>
      <c r="I97" s="39">
        <f t="shared" si="6"/>
        <v>1.0473384384890743</v>
      </c>
      <c r="K97" s="140"/>
      <c r="L97" s="137"/>
      <c r="M97" s="48"/>
    </row>
    <row r="98" spans="1:14" x14ac:dyDescent="0.25">
      <c r="A98" s="170">
        <v>83</v>
      </c>
      <c r="B98" s="134">
        <v>15705611</v>
      </c>
      <c r="C98" s="26">
        <v>71.900000000000006</v>
      </c>
      <c r="D98" s="18">
        <v>1570</v>
      </c>
      <c r="E98" s="49">
        <v>1993</v>
      </c>
      <c r="F98" s="49">
        <f t="shared" si="4"/>
        <v>423</v>
      </c>
      <c r="G98" s="38">
        <f t="shared" si="7"/>
        <v>0.36377999999999999</v>
      </c>
      <c r="H98" s="39">
        <f t="shared" si="5"/>
        <v>0.23514787030254425</v>
      </c>
      <c r="I98" s="39">
        <f t="shared" si="6"/>
        <v>0.59892787030254424</v>
      </c>
      <c r="K98" s="140"/>
      <c r="L98" s="137"/>
    </row>
    <row r="99" spans="1:14" x14ac:dyDescent="0.25">
      <c r="A99" s="170">
        <v>84</v>
      </c>
      <c r="B99" s="134">
        <v>15708134</v>
      </c>
      <c r="C99" s="26">
        <v>45.6</v>
      </c>
      <c r="D99" s="18">
        <v>2687</v>
      </c>
      <c r="E99" s="49">
        <v>3718</v>
      </c>
      <c r="F99" s="49">
        <f t="shared" si="4"/>
        <v>1031</v>
      </c>
      <c r="G99" s="38">
        <f t="shared" si="7"/>
        <v>0.88666</v>
      </c>
      <c r="H99" s="39">
        <f t="shared" si="5"/>
        <v>0.14913411524055656</v>
      </c>
      <c r="I99" s="39">
        <f t="shared" si="6"/>
        <v>1.0357941152405565</v>
      </c>
      <c r="K99" s="136"/>
      <c r="L99" s="149"/>
      <c r="M99" s="150"/>
    </row>
    <row r="100" spans="1:14" x14ac:dyDescent="0.25">
      <c r="A100" s="170">
        <v>85</v>
      </c>
      <c r="B100" s="134">
        <v>15705763</v>
      </c>
      <c r="C100" s="26">
        <v>70.7</v>
      </c>
      <c r="D100" s="18">
        <v>3772</v>
      </c>
      <c r="E100" s="49">
        <v>5189</v>
      </c>
      <c r="F100" s="49">
        <f t="shared" si="4"/>
        <v>1417</v>
      </c>
      <c r="G100" s="38">
        <f t="shared" si="7"/>
        <v>1.21862</v>
      </c>
      <c r="H100" s="39">
        <f t="shared" si="5"/>
        <v>0.23122328832252961</v>
      </c>
      <c r="I100" s="39">
        <f t="shared" si="6"/>
        <v>1.4498432883225296</v>
      </c>
      <c r="K100" s="136"/>
      <c r="L100" s="151"/>
      <c r="M100" s="150"/>
    </row>
    <row r="101" spans="1:14" x14ac:dyDescent="0.25">
      <c r="A101" s="170">
        <v>86</v>
      </c>
      <c r="B101" s="134">
        <v>15708293</v>
      </c>
      <c r="C101" s="26">
        <v>47.5</v>
      </c>
      <c r="D101" s="18">
        <v>1813</v>
      </c>
      <c r="E101" s="49">
        <v>2577</v>
      </c>
      <c r="F101" s="49">
        <f t="shared" si="4"/>
        <v>764</v>
      </c>
      <c r="G101" s="38">
        <f t="shared" si="7"/>
        <v>0.65703999999999996</v>
      </c>
      <c r="H101" s="39">
        <f t="shared" si="5"/>
        <v>0.15534803670891309</v>
      </c>
      <c r="I101" s="39">
        <f t="shared" si="6"/>
        <v>0.81238803670891302</v>
      </c>
      <c r="K101" s="136"/>
      <c r="L101" s="149"/>
      <c r="M101" s="150"/>
      <c r="N101" s="140"/>
    </row>
    <row r="102" spans="1:14" x14ac:dyDescent="0.25">
      <c r="A102" s="170">
        <v>87</v>
      </c>
      <c r="B102" s="134">
        <v>15708499</v>
      </c>
      <c r="C102" s="26">
        <v>42</v>
      </c>
      <c r="D102" s="18">
        <v>1996</v>
      </c>
      <c r="E102" s="49">
        <v>2769</v>
      </c>
      <c r="F102" s="49">
        <f t="shared" si="4"/>
        <v>773</v>
      </c>
      <c r="G102" s="38">
        <f t="shared" si="7"/>
        <v>0.66478000000000004</v>
      </c>
      <c r="H102" s="39">
        <f t="shared" si="5"/>
        <v>0.13736036930051262</v>
      </c>
      <c r="I102" s="39">
        <f t="shared" si="6"/>
        <v>0.80214036930051269</v>
      </c>
      <c r="K102" s="136"/>
      <c r="L102" s="149"/>
      <c r="M102" s="150"/>
    </row>
    <row r="103" spans="1:14" x14ac:dyDescent="0.25">
      <c r="A103" s="170">
        <v>88</v>
      </c>
      <c r="B103" s="134">
        <v>15708190</v>
      </c>
      <c r="C103" s="26">
        <v>41.1</v>
      </c>
      <c r="D103" s="18">
        <v>2192</v>
      </c>
      <c r="E103" s="49">
        <v>3062</v>
      </c>
      <c r="F103" s="49">
        <f t="shared" si="4"/>
        <v>870</v>
      </c>
      <c r="G103" s="38">
        <f t="shared" si="7"/>
        <v>0.74819999999999998</v>
      </c>
      <c r="H103" s="39">
        <f t="shared" si="5"/>
        <v>0.13441693281550166</v>
      </c>
      <c r="I103" s="39">
        <f t="shared" si="6"/>
        <v>0.88261693281550158</v>
      </c>
      <c r="K103" s="140"/>
      <c r="L103" s="149"/>
      <c r="M103" s="150"/>
    </row>
    <row r="104" spans="1:14" x14ac:dyDescent="0.25">
      <c r="A104" s="170">
        <v>89</v>
      </c>
      <c r="B104" s="143">
        <v>15708008</v>
      </c>
      <c r="C104" s="26">
        <v>45.5</v>
      </c>
      <c r="D104" s="18">
        <v>3102</v>
      </c>
      <c r="E104" s="49">
        <v>4249</v>
      </c>
      <c r="F104" s="49">
        <f t="shared" si="4"/>
        <v>1147</v>
      </c>
      <c r="G104" s="38">
        <f t="shared" si="7"/>
        <v>0.98641999999999996</v>
      </c>
      <c r="H104" s="39">
        <f t="shared" si="5"/>
        <v>0.14880706674222202</v>
      </c>
      <c r="I104" s="39">
        <f t="shared" si="6"/>
        <v>1.135227066742222</v>
      </c>
      <c r="K104" s="136"/>
      <c r="L104" s="149"/>
      <c r="M104" s="150"/>
    </row>
    <row r="105" spans="1:14" x14ac:dyDescent="0.25">
      <c r="A105" s="170">
        <v>90</v>
      </c>
      <c r="B105" s="143">
        <v>15708095</v>
      </c>
      <c r="C105" s="26">
        <v>61</v>
      </c>
      <c r="D105" s="18">
        <v>2552</v>
      </c>
      <c r="E105" s="49">
        <v>3556</v>
      </c>
      <c r="F105" s="49">
        <f t="shared" si="4"/>
        <v>1004</v>
      </c>
      <c r="G105" s="38">
        <f t="shared" si="7"/>
        <v>0.86343999999999999</v>
      </c>
      <c r="H105" s="39">
        <f t="shared" si="5"/>
        <v>0.19949958398407788</v>
      </c>
      <c r="I105" s="39">
        <f t="shared" si="6"/>
        <v>1.0629395839840778</v>
      </c>
      <c r="K105" s="140"/>
      <c r="L105" s="149"/>
      <c r="M105" s="150"/>
    </row>
    <row r="106" spans="1:14" x14ac:dyDescent="0.25">
      <c r="A106" s="170">
        <v>91</v>
      </c>
      <c r="B106" s="143">
        <v>15708016</v>
      </c>
      <c r="C106" s="26">
        <v>71.8</v>
      </c>
      <c r="D106" s="18">
        <v>2424</v>
      </c>
      <c r="E106" s="49">
        <v>3397</v>
      </c>
      <c r="F106" s="49">
        <f t="shared" si="4"/>
        <v>973</v>
      </c>
      <c r="G106" s="38">
        <f t="shared" si="7"/>
        <v>0.83677999999999997</v>
      </c>
      <c r="H106" s="39">
        <f t="shared" si="5"/>
        <v>0.23482082180420968</v>
      </c>
      <c r="I106" s="39">
        <f t="shared" si="6"/>
        <v>1.0716008218042097</v>
      </c>
      <c r="K106" s="140"/>
      <c r="L106" s="151"/>
      <c r="M106" s="150"/>
    </row>
    <row r="107" spans="1:14" x14ac:dyDescent="0.25">
      <c r="A107" s="170">
        <v>92</v>
      </c>
      <c r="B107" s="143">
        <v>15708063</v>
      </c>
      <c r="C107" s="26">
        <v>45.4</v>
      </c>
      <c r="D107" s="18">
        <v>2559</v>
      </c>
      <c r="E107" s="49">
        <v>3391</v>
      </c>
      <c r="F107" s="49">
        <f t="shared" si="4"/>
        <v>832</v>
      </c>
      <c r="G107" s="38">
        <f t="shared" si="7"/>
        <v>0.71551999999999993</v>
      </c>
      <c r="H107" s="39">
        <f t="shared" si="5"/>
        <v>0.14848001824388746</v>
      </c>
      <c r="I107" s="39">
        <f t="shared" si="6"/>
        <v>0.86400001824388739</v>
      </c>
      <c r="K107" s="136"/>
      <c r="L107" s="149"/>
      <c r="M107" s="150"/>
      <c r="N107" s="140"/>
    </row>
    <row r="108" spans="1:14" x14ac:dyDescent="0.25">
      <c r="A108" s="170">
        <v>93</v>
      </c>
      <c r="B108" s="143">
        <v>15708115</v>
      </c>
      <c r="C108" s="26">
        <v>70.599999999999994</v>
      </c>
      <c r="D108" s="18">
        <v>3380</v>
      </c>
      <c r="E108" s="49">
        <v>3445</v>
      </c>
      <c r="F108" s="49">
        <f t="shared" si="4"/>
        <v>65</v>
      </c>
      <c r="G108" s="38">
        <f t="shared" si="7"/>
        <v>5.5899999999999998E-2</v>
      </c>
      <c r="H108" s="39">
        <f t="shared" si="5"/>
        <v>0.23089623982419502</v>
      </c>
      <c r="I108" s="39">
        <f t="shared" si="6"/>
        <v>0.286796239824195</v>
      </c>
      <c r="K108" s="136"/>
      <c r="L108" s="149"/>
      <c r="M108" s="150"/>
    </row>
    <row r="109" spans="1:14" x14ac:dyDescent="0.25">
      <c r="A109" s="170">
        <v>94</v>
      </c>
      <c r="B109" s="143">
        <v>15705706</v>
      </c>
      <c r="C109" s="26">
        <v>47.4</v>
      </c>
      <c r="D109" s="18">
        <v>2244</v>
      </c>
      <c r="E109" s="49">
        <v>2721</v>
      </c>
      <c r="F109" s="49">
        <f t="shared" si="4"/>
        <v>477</v>
      </c>
      <c r="G109" s="38">
        <f t="shared" si="7"/>
        <v>0.41021999999999997</v>
      </c>
      <c r="H109" s="39">
        <f t="shared" si="5"/>
        <v>0.15502098821057855</v>
      </c>
      <c r="I109" s="39">
        <f t="shared" si="6"/>
        <v>0.56524098821057855</v>
      </c>
      <c r="K109" s="136"/>
      <c r="L109" s="149"/>
      <c r="M109" s="150"/>
    </row>
    <row r="110" spans="1:14" x14ac:dyDescent="0.25">
      <c r="A110" s="170">
        <v>95</v>
      </c>
      <c r="B110" s="143">
        <v>15708352</v>
      </c>
      <c r="C110" s="26">
        <v>42</v>
      </c>
      <c r="D110" s="18">
        <v>1565</v>
      </c>
      <c r="E110" s="49">
        <v>1573</v>
      </c>
      <c r="F110" s="49">
        <f t="shared" si="4"/>
        <v>8</v>
      </c>
      <c r="G110" s="38">
        <f t="shared" si="7"/>
        <v>6.8799999999999998E-3</v>
      </c>
      <c r="H110" s="39">
        <f t="shared" si="5"/>
        <v>0.13736036930051262</v>
      </c>
      <c r="I110" s="39">
        <f t="shared" si="6"/>
        <v>0.14424036930051262</v>
      </c>
      <c r="K110" s="136"/>
      <c r="L110" s="149"/>
      <c r="M110" s="150"/>
    </row>
    <row r="111" spans="1:14" x14ac:dyDescent="0.25">
      <c r="A111" s="170">
        <v>96</v>
      </c>
      <c r="B111" s="143">
        <v>15708616</v>
      </c>
      <c r="C111" s="26">
        <v>41.6</v>
      </c>
      <c r="D111" s="18">
        <v>1965</v>
      </c>
      <c r="E111" s="49">
        <v>2297</v>
      </c>
      <c r="F111" s="49">
        <f t="shared" si="4"/>
        <v>332</v>
      </c>
      <c r="G111" s="38">
        <f t="shared" si="7"/>
        <v>0.28552</v>
      </c>
      <c r="H111" s="39">
        <f t="shared" si="5"/>
        <v>0.13605217530717442</v>
      </c>
      <c r="I111" s="39">
        <f t="shared" si="6"/>
        <v>0.42157217530717439</v>
      </c>
      <c r="K111" s="140"/>
      <c r="L111" s="149"/>
      <c r="M111" s="150"/>
    </row>
    <row r="112" spans="1:14" x14ac:dyDescent="0.25">
      <c r="A112" s="170">
        <v>97</v>
      </c>
      <c r="B112" s="134">
        <v>15705517</v>
      </c>
      <c r="C112" s="26">
        <v>45.3</v>
      </c>
      <c r="D112" s="18">
        <v>2468</v>
      </c>
      <c r="E112" s="49">
        <v>2955</v>
      </c>
      <c r="F112" s="49">
        <f t="shared" si="4"/>
        <v>487</v>
      </c>
      <c r="G112" s="38">
        <f t="shared" si="7"/>
        <v>0.41881999999999997</v>
      </c>
      <c r="H112" s="39">
        <f t="shared" si="5"/>
        <v>0.14815296974555289</v>
      </c>
      <c r="I112" s="39">
        <f t="shared" si="6"/>
        <v>0.56697296974555289</v>
      </c>
      <c r="K112" s="140"/>
      <c r="L112" s="134"/>
      <c r="M112" s="150"/>
    </row>
    <row r="113" spans="1:13" x14ac:dyDescent="0.25">
      <c r="A113" s="170">
        <v>98</v>
      </c>
      <c r="B113" s="134">
        <v>15708462</v>
      </c>
      <c r="C113" s="26">
        <v>60.1</v>
      </c>
      <c r="D113" s="18">
        <v>2284</v>
      </c>
      <c r="E113" s="49">
        <v>3151</v>
      </c>
      <c r="F113" s="49">
        <f t="shared" si="4"/>
        <v>867</v>
      </c>
      <c r="G113" s="38">
        <f t="shared" si="7"/>
        <v>0.74561999999999995</v>
      </c>
      <c r="H113" s="39">
        <f t="shared" si="5"/>
        <v>0.19655614749906689</v>
      </c>
      <c r="I113" s="39">
        <f t="shared" si="6"/>
        <v>0.94217614749906686</v>
      </c>
      <c r="K113" s="140"/>
      <c r="L113" s="134"/>
      <c r="M113" s="150"/>
    </row>
    <row r="114" spans="1:13" x14ac:dyDescent="0.25">
      <c r="A114" s="170">
        <v>99</v>
      </c>
      <c r="B114" s="134">
        <v>15705826</v>
      </c>
      <c r="C114" s="26">
        <v>71.2</v>
      </c>
      <c r="D114" s="18">
        <v>1182</v>
      </c>
      <c r="E114" s="49">
        <v>2516</v>
      </c>
      <c r="F114" s="49">
        <f t="shared" si="4"/>
        <v>1334</v>
      </c>
      <c r="G114" s="38">
        <f t="shared" si="7"/>
        <v>1.14724</v>
      </c>
      <c r="H114" s="39">
        <f t="shared" si="5"/>
        <v>0.23285853081420235</v>
      </c>
      <c r="I114" s="39">
        <f t="shared" si="6"/>
        <v>1.3800985308142024</v>
      </c>
      <c r="K114" s="140"/>
      <c r="L114" s="134"/>
    </row>
    <row r="115" spans="1:13" x14ac:dyDescent="0.25">
      <c r="A115" s="170">
        <v>100</v>
      </c>
      <c r="B115" s="134">
        <v>15705803</v>
      </c>
      <c r="C115" s="26">
        <v>45.7</v>
      </c>
      <c r="D115" s="18">
        <v>1829</v>
      </c>
      <c r="E115" s="49">
        <v>1829</v>
      </c>
      <c r="F115" s="49">
        <f t="shared" si="4"/>
        <v>0</v>
      </c>
      <c r="G115" s="38">
        <f t="shared" si="7"/>
        <v>0</v>
      </c>
      <c r="H115" s="39">
        <f t="shared" si="5"/>
        <v>0.14946116373889112</v>
      </c>
      <c r="I115" s="39">
        <f t="shared" si="6"/>
        <v>0.14946116373889112</v>
      </c>
      <c r="K115" s="136"/>
      <c r="L115" s="134"/>
    </row>
    <row r="116" spans="1:13" x14ac:dyDescent="0.25">
      <c r="A116" s="170">
        <v>101</v>
      </c>
      <c r="B116" s="134">
        <v>15708066</v>
      </c>
      <c r="C116" s="26">
        <v>70.5</v>
      </c>
      <c r="D116" s="18">
        <v>1751</v>
      </c>
      <c r="E116" s="49">
        <v>2660</v>
      </c>
      <c r="F116" s="49">
        <f t="shared" si="4"/>
        <v>909</v>
      </c>
      <c r="G116" s="38">
        <f t="shared" si="7"/>
        <v>0.78173999999999999</v>
      </c>
      <c r="H116" s="39">
        <f t="shared" si="5"/>
        <v>0.23056919132586051</v>
      </c>
      <c r="I116" s="39">
        <f t="shared" si="6"/>
        <v>1.0123091913258606</v>
      </c>
      <c r="K116" s="140"/>
      <c r="L116" s="137"/>
    </row>
    <row r="117" spans="1:13" x14ac:dyDescent="0.25">
      <c r="A117" s="170">
        <v>102</v>
      </c>
      <c r="B117" s="143">
        <v>15708622</v>
      </c>
      <c r="C117" s="26">
        <v>47.6</v>
      </c>
      <c r="D117" s="18">
        <v>1137</v>
      </c>
      <c r="E117" s="49">
        <v>1646</v>
      </c>
      <c r="F117" s="49">
        <f t="shared" si="4"/>
        <v>509</v>
      </c>
      <c r="G117" s="38">
        <f t="shared" si="7"/>
        <v>0.43773999999999996</v>
      </c>
      <c r="H117" s="39">
        <f t="shared" si="5"/>
        <v>0.15567508520724765</v>
      </c>
      <c r="I117" s="39">
        <f t="shared" si="6"/>
        <v>0.59341508520724762</v>
      </c>
      <c r="K117" s="136"/>
      <c r="L117" s="137"/>
    </row>
    <row r="118" spans="1:13" x14ac:dyDescent="0.25">
      <c r="A118" s="170">
        <v>103</v>
      </c>
      <c r="B118" s="143">
        <v>15708104</v>
      </c>
      <c r="C118" s="26">
        <v>41.8</v>
      </c>
      <c r="D118" s="18">
        <v>568</v>
      </c>
      <c r="E118" s="49">
        <v>837</v>
      </c>
      <c r="F118" s="49">
        <f t="shared" si="4"/>
        <v>269</v>
      </c>
      <c r="G118" s="38">
        <f t="shared" si="7"/>
        <v>0.23133999999999999</v>
      </c>
      <c r="H118" s="39">
        <f t="shared" si="5"/>
        <v>0.1367062723038435</v>
      </c>
      <c r="I118" s="39">
        <f t="shared" si="6"/>
        <v>0.36804627230384346</v>
      </c>
      <c r="K118" s="136"/>
      <c r="L118" s="137"/>
    </row>
    <row r="119" spans="1:13" x14ac:dyDescent="0.25">
      <c r="A119" s="170">
        <v>104</v>
      </c>
      <c r="B119" s="143">
        <v>15708388</v>
      </c>
      <c r="C119" s="26">
        <v>41.4</v>
      </c>
      <c r="D119" s="18">
        <v>1567</v>
      </c>
      <c r="E119" s="49">
        <v>2232</v>
      </c>
      <c r="F119" s="49">
        <f t="shared" si="4"/>
        <v>665</v>
      </c>
      <c r="G119" s="38">
        <f t="shared" si="7"/>
        <v>0.57189999999999996</v>
      </c>
      <c r="H119" s="39">
        <f t="shared" si="5"/>
        <v>0.13539807831050529</v>
      </c>
      <c r="I119" s="39">
        <f t="shared" si="6"/>
        <v>0.70729807831050528</v>
      </c>
      <c r="K119" s="136"/>
      <c r="L119" s="137"/>
    </row>
    <row r="120" spans="1:13" x14ac:dyDescent="0.25">
      <c r="A120" s="170">
        <v>105</v>
      </c>
      <c r="B120" s="143">
        <v>15708121</v>
      </c>
      <c r="C120" s="26">
        <v>45.4</v>
      </c>
      <c r="D120" s="18">
        <v>2019</v>
      </c>
      <c r="E120" s="49">
        <v>2904</v>
      </c>
      <c r="F120" s="49">
        <f t="shared" si="4"/>
        <v>885</v>
      </c>
      <c r="G120" s="38">
        <f t="shared" si="7"/>
        <v>0.7611</v>
      </c>
      <c r="H120" s="39">
        <f t="shared" si="5"/>
        <v>0.14848001824388746</v>
      </c>
      <c r="I120" s="39">
        <f t="shared" si="6"/>
        <v>0.90958001824388746</v>
      </c>
      <c r="K120" s="136"/>
      <c r="L120" s="137"/>
    </row>
    <row r="121" spans="1:13" x14ac:dyDescent="0.25">
      <c r="A121" s="170">
        <v>106</v>
      </c>
      <c r="B121" s="152">
        <v>15708043</v>
      </c>
      <c r="C121" s="26">
        <v>60.2</v>
      </c>
      <c r="D121" s="18">
        <v>3159</v>
      </c>
      <c r="E121" s="49">
        <v>4434</v>
      </c>
      <c r="F121" s="49">
        <f t="shared" si="4"/>
        <v>1275</v>
      </c>
      <c r="G121" s="38">
        <f t="shared" si="7"/>
        <v>1.0965</v>
      </c>
      <c r="H121" s="39">
        <f t="shared" si="5"/>
        <v>0.19688319599740142</v>
      </c>
      <c r="I121" s="39">
        <f t="shared" si="6"/>
        <v>1.2933831959974014</v>
      </c>
      <c r="K121" s="140"/>
      <c r="L121" s="137"/>
    </row>
    <row r="122" spans="1:13" x14ac:dyDescent="0.25">
      <c r="A122" s="170">
        <v>107</v>
      </c>
      <c r="B122" s="143">
        <v>15708227</v>
      </c>
      <c r="C122" s="26">
        <v>71.3</v>
      </c>
      <c r="D122" s="18">
        <v>2440</v>
      </c>
      <c r="E122" s="49">
        <v>3288</v>
      </c>
      <c r="F122" s="49">
        <f t="shared" si="4"/>
        <v>848</v>
      </c>
      <c r="G122" s="38">
        <f t="shared" si="7"/>
        <v>0.72927999999999993</v>
      </c>
      <c r="H122" s="39">
        <f t="shared" si="5"/>
        <v>0.23318557931253692</v>
      </c>
      <c r="I122" s="39">
        <f t="shared" si="6"/>
        <v>0.96246557931253685</v>
      </c>
      <c r="K122" s="140"/>
      <c r="L122" s="137"/>
    </row>
    <row r="123" spans="1:13" x14ac:dyDescent="0.25">
      <c r="A123" s="170">
        <v>108</v>
      </c>
      <c r="B123" s="143">
        <v>15708438</v>
      </c>
      <c r="C123" s="26">
        <v>46</v>
      </c>
      <c r="D123" s="18">
        <v>2694</v>
      </c>
      <c r="E123" s="49">
        <v>3221</v>
      </c>
      <c r="F123" s="49">
        <f t="shared" si="4"/>
        <v>527</v>
      </c>
      <c r="G123" s="38">
        <f t="shared" si="7"/>
        <v>0.45322000000000001</v>
      </c>
      <c r="H123" s="39">
        <f t="shared" si="5"/>
        <v>0.15044230923389479</v>
      </c>
      <c r="I123" s="39">
        <f t="shared" si="6"/>
        <v>0.60366230923389486</v>
      </c>
      <c r="K123" s="136"/>
      <c r="L123" s="137"/>
    </row>
    <row r="124" spans="1:13" x14ac:dyDescent="0.25">
      <c r="A124" s="170">
        <v>109</v>
      </c>
      <c r="B124" s="143">
        <v>15708285</v>
      </c>
      <c r="C124" s="26">
        <v>70.400000000000006</v>
      </c>
      <c r="D124" s="18">
        <v>2730</v>
      </c>
      <c r="E124" s="49">
        <v>2791</v>
      </c>
      <c r="F124" s="49">
        <f t="shared" si="4"/>
        <v>61</v>
      </c>
      <c r="G124" s="38">
        <f t="shared" si="7"/>
        <v>5.246E-2</v>
      </c>
      <c r="H124" s="39">
        <f t="shared" si="5"/>
        <v>0.23024214282752595</v>
      </c>
      <c r="I124" s="39">
        <f t="shared" si="6"/>
        <v>0.28270214282752593</v>
      </c>
      <c r="K124" s="140"/>
      <c r="L124" s="137"/>
    </row>
    <row r="125" spans="1:13" x14ac:dyDescent="0.25">
      <c r="A125" s="170">
        <v>110</v>
      </c>
      <c r="B125" s="143">
        <v>15708248</v>
      </c>
      <c r="C125" s="26">
        <v>47.7</v>
      </c>
      <c r="D125" s="18">
        <v>1180</v>
      </c>
      <c r="E125" s="49">
        <v>1257</v>
      </c>
      <c r="F125" s="49">
        <f t="shared" si="4"/>
        <v>77</v>
      </c>
      <c r="G125" s="38">
        <f t="shared" si="7"/>
        <v>6.6220000000000001E-2</v>
      </c>
      <c r="H125" s="39">
        <f t="shared" si="5"/>
        <v>0.15600213370558222</v>
      </c>
      <c r="I125" s="39">
        <f t="shared" si="6"/>
        <v>0.22222213370558222</v>
      </c>
      <c r="K125" s="140"/>
      <c r="L125" s="137"/>
    </row>
    <row r="126" spans="1:13" x14ac:dyDescent="0.25">
      <c r="A126" s="170">
        <v>111</v>
      </c>
      <c r="B126" s="143">
        <v>15708011</v>
      </c>
      <c r="C126" s="26">
        <v>41.6</v>
      </c>
      <c r="D126" s="18">
        <v>2156</v>
      </c>
      <c r="E126" s="49">
        <v>2991</v>
      </c>
      <c r="F126" s="49">
        <f t="shared" si="4"/>
        <v>835</v>
      </c>
      <c r="G126" s="38">
        <f t="shared" si="7"/>
        <v>0.71809999999999996</v>
      </c>
      <c r="H126" s="39">
        <f t="shared" si="5"/>
        <v>0.13605217530717442</v>
      </c>
      <c r="I126" s="39">
        <f t="shared" si="6"/>
        <v>0.85415217530717436</v>
      </c>
      <c r="K126" s="140"/>
      <c r="L126" s="137"/>
    </row>
    <row r="127" spans="1:13" x14ac:dyDescent="0.25">
      <c r="A127" s="170">
        <v>112</v>
      </c>
      <c r="B127" s="143">
        <v>15708208</v>
      </c>
      <c r="C127" s="26">
        <v>41.7</v>
      </c>
      <c r="D127" s="18">
        <v>2175</v>
      </c>
      <c r="E127" s="49">
        <v>2553</v>
      </c>
      <c r="F127" s="49">
        <f t="shared" si="4"/>
        <v>378</v>
      </c>
      <c r="G127" s="38">
        <f t="shared" si="7"/>
        <v>0.32507999999999998</v>
      </c>
      <c r="H127" s="39">
        <f t="shared" si="5"/>
        <v>0.13637922380550896</v>
      </c>
      <c r="I127" s="39">
        <f t="shared" si="6"/>
        <v>0.46145922380550897</v>
      </c>
      <c r="K127" s="136"/>
      <c r="L127" s="137"/>
    </row>
    <row r="128" spans="1:13" x14ac:dyDescent="0.25">
      <c r="A128" s="170">
        <v>113</v>
      </c>
      <c r="B128" s="143">
        <v>15708187</v>
      </c>
      <c r="C128" s="26">
        <v>45.7</v>
      </c>
      <c r="D128" s="18">
        <v>2283</v>
      </c>
      <c r="E128" s="49">
        <v>3088</v>
      </c>
      <c r="F128" s="49">
        <f t="shared" si="4"/>
        <v>805</v>
      </c>
      <c r="G128" s="38">
        <f t="shared" si="7"/>
        <v>0.69230000000000003</v>
      </c>
      <c r="H128" s="39">
        <f t="shared" si="5"/>
        <v>0.14946116373889112</v>
      </c>
      <c r="I128" s="39">
        <f t="shared" si="6"/>
        <v>0.84176116373889109</v>
      </c>
      <c r="K128" s="136"/>
      <c r="L128" s="137"/>
    </row>
    <row r="129" spans="1:12" x14ac:dyDescent="0.25">
      <c r="A129" s="170">
        <v>114</v>
      </c>
      <c r="B129" s="143">
        <v>15705591</v>
      </c>
      <c r="C129" s="26">
        <v>59.9</v>
      </c>
      <c r="D129" s="18">
        <v>3322</v>
      </c>
      <c r="E129" s="49">
        <v>4405</v>
      </c>
      <c r="F129" s="49">
        <f t="shared" si="4"/>
        <v>1083</v>
      </c>
      <c r="G129" s="38">
        <f t="shared" si="7"/>
        <v>0.93137999999999999</v>
      </c>
      <c r="H129" s="39">
        <f t="shared" si="5"/>
        <v>0.19590205050239776</v>
      </c>
      <c r="I129" s="39">
        <f t="shared" si="6"/>
        <v>1.1272820505023977</v>
      </c>
      <c r="K129" s="140"/>
      <c r="L129" s="137"/>
    </row>
    <row r="130" spans="1:12" x14ac:dyDescent="0.25">
      <c r="A130" s="170">
        <v>115</v>
      </c>
      <c r="B130" s="143">
        <v>15705766</v>
      </c>
      <c r="C130" s="26">
        <v>70.5</v>
      </c>
      <c r="D130" s="18">
        <v>2779</v>
      </c>
      <c r="E130" s="49">
        <v>3940</v>
      </c>
      <c r="F130" s="49">
        <f t="shared" si="4"/>
        <v>1161</v>
      </c>
      <c r="G130" s="38">
        <f t="shared" si="7"/>
        <v>0.99846000000000001</v>
      </c>
      <c r="H130" s="39">
        <f t="shared" si="5"/>
        <v>0.23056919132586051</v>
      </c>
      <c r="I130" s="39">
        <f t="shared" si="6"/>
        <v>1.2290291913258606</v>
      </c>
      <c r="K130" s="140"/>
      <c r="L130" s="137"/>
    </row>
    <row r="131" spans="1:12" x14ac:dyDescent="0.25">
      <c r="A131" s="170">
        <v>116</v>
      </c>
      <c r="B131" s="143">
        <v>15708601</v>
      </c>
      <c r="C131" s="26">
        <v>45.6</v>
      </c>
      <c r="D131" s="18">
        <v>2496</v>
      </c>
      <c r="E131" s="49">
        <v>3521</v>
      </c>
      <c r="F131" s="49">
        <f t="shared" si="4"/>
        <v>1025</v>
      </c>
      <c r="G131" s="38">
        <f t="shared" si="7"/>
        <v>0.88149999999999995</v>
      </c>
      <c r="H131" s="39">
        <f t="shared" si="5"/>
        <v>0.14913411524055656</v>
      </c>
      <c r="I131" s="39">
        <f t="shared" si="6"/>
        <v>1.0306341152405565</v>
      </c>
      <c r="K131" s="136"/>
      <c r="L131" s="137"/>
    </row>
    <row r="132" spans="1:12" x14ac:dyDescent="0.25">
      <c r="A132" s="170">
        <v>117</v>
      </c>
      <c r="B132" s="143">
        <v>15705738</v>
      </c>
      <c r="C132" s="26">
        <v>70.599999999999994</v>
      </c>
      <c r="D132" s="18">
        <v>3687</v>
      </c>
      <c r="E132" s="49">
        <v>5167</v>
      </c>
      <c r="F132" s="49">
        <f t="shared" si="4"/>
        <v>1480</v>
      </c>
      <c r="G132" s="38">
        <f t="shared" si="7"/>
        <v>1.2727999999999999</v>
      </c>
      <c r="H132" s="39">
        <f t="shared" si="5"/>
        <v>0.23089623982419502</v>
      </c>
      <c r="I132" s="39">
        <f t="shared" si="6"/>
        <v>1.5036962398241949</v>
      </c>
      <c r="K132" s="140"/>
      <c r="L132" s="137"/>
    </row>
    <row r="133" spans="1:12" x14ac:dyDescent="0.25">
      <c r="A133" s="170">
        <v>118</v>
      </c>
      <c r="B133" s="143">
        <v>15705647</v>
      </c>
      <c r="C133" s="26">
        <v>47</v>
      </c>
      <c r="D133" s="18">
        <v>2123</v>
      </c>
      <c r="E133" s="49">
        <v>2836</v>
      </c>
      <c r="F133" s="49">
        <f t="shared" si="4"/>
        <v>713</v>
      </c>
      <c r="G133" s="38">
        <f t="shared" si="7"/>
        <v>0.61317999999999995</v>
      </c>
      <c r="H133" s="39">
        <f t="shared" si="5"/>
        <v>0.15371279421724032</v>
      </c>
      <c r="I133" s="39">
        <f t="shared" si="6"/>
        <v>0.76689279421724033</v>
      </c>
      <c r="K133" s="136"/>
      <c r="L133" s="137"/>
    </row>
    <row r="134" spans="1:12" x14ac:dyDescent="0.25">
      <c r="A134" s="170">
        <v>119</v>
      </c>
      <c r="B134" s="143">
        <v>15702596</v>
      </c>
      <c r="C134" s="26">
        <v>41.3</v>
      </c>
      <c r="D134" s="18">
        <v>1450</v>
      </c>
      <c r="E134" s="49">
        <v>1594</v>
      </c>
      <c r="F134" s="49">
        <f t="shared" si="4"/>
        <v>144</v>
      </c>
      <c r="G134" s="38">
        <f t="shared" si="7"/>
        <v>0.12383999999999999</v>
      </c>
      <c r="H134" s="39">
        <f t="shared" si="5"/>
        <v>0.13507102981217076</v>
      </c>
      <c r="I134" s="39">
        <f t="shared" si="6"/>
        <v>0.25891102981217073</v>
      </c>
      <c r="K134" s="136"/>
      <c r="L134" s="137"/>
    </row>
    <row r="135" spans="1:12" x14ac:dyDescent="0.25">
      <c r="A135" s="170">
        <v>120</v>
      </c>
      <c r="B135" s="143">
        <v>15705820</v>
      </c>
      <c r="C135" s="26">
        <v>41.7</v>
      </c>
      <c r="D135" s="18">
        <v>2178</v>
      </c>
      <c r="E135" s="49">
        <v>3037</v>
      </c>
      <c r="F135" s="49">
        <f t="shared" si="4"/>
        <v>859</v>
      </c>
      <c r="G135" s="38">
        <f t="shared" si="7"/>
        <v>0.73873999999999995</v>
      </c>
      <c r="H135" s="39">
        <f t="shared" si="5"/>
        <v>0.13637922380550896</v>
      </c>
      <c r="I135" s="39">
        <f t="shared" si="6"/>
        <v>0.87511922380550888</v>
      </c>
      <c r="K135" s="140"/>
      <c r="L135" s="137"/>
    </row>
    <row r="136" spans="1:12" x14ac:dyDescent="0.25">
      <c r="A136" s="170">
        <v>121</v>
      </c>
      <c r="B136" s="143">
        <v>15705777</v>
      </c>
      <c r="C136" s="26">
        <v>45.4</v>
      </c>
      <c r="D136" s="18">
        <v>2387</v>
      </c>
      <c r="E136" s="49">
        <v>3142</v>
      </c>
      <c r="F136" s="49">
        <f t="shared" si="4"/>
        <v>755</v>
      </c>
      <c r="G136" s="38">
        <f t="shared" si="7"/>
        <v>0.64929999999999999</v>
      </c>
      <c r="H136" s="39">
        <f t="shared" si="5"/>
        <v>0.14848001824388746</v>
      </c>
      <c r="I136" s="39">
        <f t="shared" si="6"/>
        <v>0.79778001824388745</v>
      </c>
      <c r="K136" s="136"/>
      <c r="L136" s="137"/>
    </row>
    <row r="137" spans="1:12" x14ac:dyDescent="0.25">
      <c r="A137" s="170">
        <v>122</v>
      </c>
      <c r="B137" s="143">
        <v>15708339</v>
      </c>
      <c r="C137" s="26">
        <v>60.2</v>
      </c>
      <c r="D137" s="18">
        <v>3098</v>
      </c>
      <c r="E137" s="49">
        <v>4492</v>
      </c>
      <c r="F137" s="49">
        <f t="shared" si="4"/>
        <v>1394</v>
      </c>
      <c r="G137" s="38">
        <f t="shared" si="7"/>
        <v>1.1988399999999999</v>
      </c>
      <c r="H137" s="39">
        <f t="shared" si="5"/>
        <v>0.19688319599740142</v>
      </c>
      <c r="I137" s="39">
        <f t="shared" si="6"/>
        <v>1.3957231959974012</v>
      </c>
      <c r="K137" s="136"/>
      <c r="L137" s="137"/>
    </row>
    <row r="138" spans="1:12" x14ac:dyDescent="0.25">
      <c r="A138" s="170">
        <v>123</v>
      </c>
      <c r="B138" s="143">
        <v>15705781</v>
      </c>
      <c r="C138" s="26">
        <v>71</v>
      </c>
      <c r="D138" s="18">
        <v>2345</v>
      </c>
      <c r="E138" s="49">
        <v>3139</v>
      </c>
      <c r="F138" s="49">
        <f t="shared" si="4"/>
        <v>794</v>
      </c>
      <c r="G138" s="38">
        <f t="shared" si="7"/>
        <v>0.68284</v>
      </c>
      <c r="H138" s="39">
        <f t="shared" si="5"/>
        <v>0.23220443381753325</v>
      </c>
      <c r="I138" s="39">
        <f t="shared" si="6"/>
        <v>0.9150444338175332</v>
      </c>
      <c r="K138" s="140"/>
      <c r="L138" s="137"/>
    </row>
    <row r="139" spans="1:12" x14ac:dyDescent="0.25">
      <c r="A139" s="170">
        <v>124</v>
      </c>
      <c r="B139" s="153">
        <v>15705805</v>
      </c>
      <c r="C139" s="26">
        <v>46</v>
      </c>
      <c r="D139" s="18">
        <v>2376</v>
      </c>
      <c r="E139" s="49">
        <v>3375</v>
      </c>
      <c r="F139" s="49">
        <f t="shared" si="4"/>
        <v>999</v>
      </c>
      <c r="G139" s="38">
        <f t="shared" si="7"/>
        <v>0.85914000000000001</v>
      </c>
      <c r="H139" s="39">
        <f t="shared" si="5"/>
        <v>0.15044230923389479</v>
      </c>
      <c r="I139" s="39">
        <f t="shared" si="6"/>
        <v>1.0095823092338949</v>
      </c>
      <c r="K139" s="136"/>
      <c r="L139" s="137"/>
    </row>
    <row r="140" spans="1:12" x14ac:dyDescent="0.25">
      <c r="A140" s="170">
        <v>125</v>
      </c>
      <c r="B140" s="154">
        <v>15705540</v>
      </c>
      <c r="C140" s="26">
        <v>70.599999999999994</v>
      </c>
      <c r="D140" s="18">
        <v>3168</v>
      </c>
      <c r="E140" s="49">
        <v>3746</v>
      </c>
      <c r="F140" s="49">
        <f t="shared" si="4"/>
        <v>578</v>
      </c>
      <c r="G140" s="38">
        <f t="shared" si="7"/>
        <v>0.49707999999999997</v>
      </c>
      <c r="H140" s="39">
        <f t="shared" si="5"/>
        <v>0.23089623982419502</v>
      </c>
      <c r="I140" s="39">
        <f t="shared" si="6"/>
        <v>0.72797623982419501</v>
      </c>
      <c r="K140" s="140"/>
      <c r="L140" s="137"/>
    </row>
    <row r="141" spans="1:12" x14ac:dyDescent="0.25">
      <c r="A141" s="170">
        <v>126</v>
      </c>
      <c r="B141" s="134">
        <v>15705560</v>
      </c>
      <c r="C141" s="26">
        <v>47.3</v>
      </c>
      <c r="D141" s="18">
        <v>2058</v>
      </c>
      <c r="E141" s="49">
        <v>2857</v>
      </c>
      <c r="F141" s="49">
        <f t="shared" si="4"/>
        <v>799</v>
      </c>
      <c r="G141" s="38">
        <f t="shared" si="7"/>
        <v>0.68713999999999997</v>
      </c>
      <c r="H141" s="39">
        <f t="shared" si="5"/>
        <v>0.15469393971224396</v>
      </c>
      <c r="I141" s="39">
        <f t="shared" si="6"/>
        <v>0.84183393971224396</v>
      </c>
      <c r="K141" s="136"/>
      <c r="L141" s="137"/>
    </row>
    <row r="142" spans="1:12" x14ac:dyDescent="0.25">
      <c r="A142" s="170">
        <v>127</v>
      </c>
      <c r="B142" s="134">
        <v>15705687</v>
      </c>
      <c r="C142" s="26">
        <v>42.1</v>
      </c>
      <c r="D142" s="18">
        <v>2381</v>
      </c>
      <c r="E142" s="49">
        <v>3315</v>
      </c>
      <c r="F142" s="49">
        <f t="shared" si="4"/>
        <v>934</v>
      </c>
      <c r="G142" s="38">
        <f t="shared" si="7"/>
        <v>0.80323999999999995</v>
      </c>
      <c r="H142" s="39">
        <f t="shared" si="5"/>
        <v>0.13768741779884719</v>
      </c>
      <c r="I142" s="39">
        <f t="shared" si="6"/>
        <v>0.94092741779884714</v>
      </c>
      <c r="K142" s="140"/>
      <c r="L142" s="137"/>
    </row>
    <row r="143" spans="1:12" x14ac:dyDescent="0.25">
      <c r="A143" s="170">
        <v>128</v>
      </c>
      <c r="B143" s="134">
        <v>15705516</v>
      </c>
      <c r="C143" s="26">
        <v>41.7</v>
      </c>
      <c r="D143" s="18">
        <v>1847</v>
      </c>
      <c r="E143" s="49">
        <v>2256</v>
      </c>
      <c r="F143" s="49">
        <f t="shared" si="4"/>
        <v>409</v>
      </c>
      <c r="G143" s="38">
        <f t="shared" si="7"/>
        <v>0.35174</v>
      </c>
      <c r="H143" s="39">
        <f t="shared" si="5"/>
        <v>0.13637922380550896</v>
      </c>
      <c r="I143" s="39">
        <f t="shared" si="6"/>
        <v>0.48811922380550898</v>
      </c>
      <c r="K143" s="140"/>
      <c r="L143" s="137"/>
    </row>
    <row r="144" spans="1:12" x14ac:dyDescent="0.25">
      <c r="A144" s="170">
        <v>129</v>
      </c>
      <c r="B144" s="134">
        <v>15705523</v>
      </c>
      <c r="C144" s="26">
        <v>45.4</v>
      </c>
      <c r="D144" s="18">
        <v>3709</v>
      </c>
      <c r="E144" s="49">
        <v>3709</v>
      </c>
      <c r="F144" s="49">
        <f t="shared" si="4"/>
        <v>0</v>
      </c>
      <c r="G144" s="38">
        <f t="shared" si="7"/>
        <v>0</v>
      </c>
      <c r="H144" s="39">
        <f t="shared" si="5"/>
        <v>0.14848001824388746</v>
      </c>
      <c r="I144" s="39">
        <f t="shared" si="6"/>
        <v>0.14848001824388746</v>
      </c>
      <c r="K144" s="140"/>
      <c r="L144" s="137"/>
    </row>
    <row r="145" spans="1:13" x14ac:dyDescent="0.25">
      <c r="A145" s="171">
        <v>130</v>
      </c>
      <c r="B145" s="134">
        <v>15705627</v>
      </c>
      <c r="C145" s="26">
        <v>59.9</v>
      </c>
      <c r="D145" s="18">
        <v>2257</v>
      </c>
      <c r="E145" s="49">
        <v>5119</v>
      </c>
      <c r="F145" s="49">
        <f t="shared" ref="F145:F152" si="8">E145-D145</f>
        <v>2862</v>
      </c>
      <c r="G145" s="38">
        <f t="shared" si="7"/>
        <v>2.4613199999999997</v>
      </c>
      <c r="H145" s="39">
        <f t="shared" ref="H145:H151" si="9">C145/7235.3*$H$10</f>
        <v>0.19590205050239776</v>
      </c>
      <c r="I145" s="39">
        <f t="shared" ref="I145:I152" si="10">G145+H145</f>
        <v>2.6572220505023973</v>
      </c>
      <c r="K145" s="140"/>
      <c r="L145" s="137"/>
    </row>
    <row r="146" spans="1:13" x14ac:dyDescent="0.25">
      <c r="A146" s="170">
        <v>131</v>
      </c>
      <c r="B146" s="134">
        <v>15705803</v>
      </c>
      <c r="C146" s="26">
        <v>70.5</v>
      </c>
      <c r="D146" s="18">
        <v>2741</v>
      </c>
      <c r="E146" s="49">
        <v>3759</v>
      </c>
      <c r="F146" s="49">
        <f t="shared" si="8"/>
        <v>1018</v>
      </c>
      <c r="G146" s="38">
        <f t="shared" si="7"/>
        <v>0.87547999999999992</v>
      </c>
      <c r="H146" s="39">
        <f t="shared" si="9"/>
        <v>0.23056919132586051</v>
      </c>
      <c r="I146" s="39">
        <f t="shared" si="10"/>
        <v>1.1060491913258605</v>
      </c>
      <c r="K146" s="140"/>
      <c r="L146" s="137"/>
    </row>
    <row r="147" spans="1:13" x14ac:dyDescent="0.25">
      <c r="A147" s="170">
        <v>132</v>
      </c>
      <c r="B147" s="134">
        <v>15705824</v>
      </c>
      <c r="C147" s="26">
        <v>45.1</v>
      </c>
      <c r="D147" s="18">
        <v>3110</v>
      </c>
      <c r="E147" s="49">
        <v>4608</v>
      </c>
      <c r="F147" s="49">
        <f t="shared" si="8"/>
        <v>1498</v>
      </c>
      <c r="G147" s="38">
        <f t="shared" ref="G147:G151" si="11">(E147-D147)*0.00086</f>
        <v>1.2882799999999999</v>
      </c>
      <c r="H147" s="39">
        <f t="shared" si="9"/>
        <v>0.14749887274888382</v>
      </c>
      <c r="I147" s="39">
        <f t="shared" si="10"/>
        <v>1.4357788727488836</v>
      </c>
      <c r="K147" s="136"/>
      <c r="L147" s="137"/>
    </row>
    <row r="148" spans="1:13" x14ac:dyDescent="0.25">
      <c r="A148" s="270">
        <v>133</v>
      </c>
      <c r="B148" s="134">
        <v>15705693</v>
      </c>
      <c r="C148" s="26">
        <v>70.5</v>
      </c>
      <c r="D148" s="18" t="s">
        <v>28</v>
      </c>
      <c r="E148" s="49">
        <v>28</v>
      </c>
      <c r="F148" s="49"/>
      <c r="G148" s="38">
        <v>1.0575000000000001</v>
      </c>
      <c r="H148" s="39">
        <f t="shared" si="9"/>
        <v>0.23056919132586051</v>
      </c>
      <c r="I148" s="39">
        <f t="shared" si="10"/>
        <v>1.2880691913258606</v>
      </c>
      <c r="K148" s="140"/>
      <c r="L148" s="137"/>
    </row>
    <row r="149" spans="1:13" x14ac:dyDescent="0.25">
      <c r="A149" s="271"/>
      <c r="B149" s="134"/>
      <c r="C149" s="26"/>
      <c r="D149" s="18">
        <v>0</v>
      </c>
      <c r="E149" s="49"/>
      <c r="F149" s="49"/>
      <c r="G149" s="38"/>
      <c r="H149" s="39"/>
      <c r="I149" s="39"/>
      <c r="K149" s="140"/>
      <c r="L149" s="137"/>
    </row>
    <row r="150" spans="1:13" x14ac:dyDescent="0.25">
      <c r="A150" s="170">
        <v>134</v>
      </c>
      <c r="B150" s="134">
        <v>15705786</v>
      </c>
      <c r="C150" s="26">
        <v>46.9</v>
      </c>
      <c r="D150" s="18">
        <v>2341</v>
      </c>
      <c r="E150" s="49">
        <v>3243</v>
      </c>
      <c r="F150" s="49">
        <f t="shared" si="8"/>
        <v>902</v>
      </c>
      <c r="G150" s="38">
        <f t="shared" si="11"/>
        <v>0.77571999999999997</v>
      </c>
      <c r="H150" s="39">
        <f t="shared" si="9"/>
        <v>0.15338574571890576</v>
      </c>
      <c r="I150" s="39">
        <f t="shared" si="10"/>
        <v>0.9291057457189057</v>
      </c>
      <c r="K150" s="136"/>
      <c r="L150" s="137"/>
    </row>
    <row r="151" spans="1:13" x14ac:dyDescent="0.25">
      <c r="A151" s="170">
        <v>135</v>
      </c>
      <c r="B151" s="134">
        <v>15705757</v>
      </c>
      <c r="C151" s="26">
        <v>42.3</v>
      </c>
      <c r="D151" s="18">
        <v>2236</v>
      </c>
      <c r="E151" s="49">
        <v>2979</v>
      </c>
      <c r="F151" s="49">
        <f t="shared" si="8"/>
        <v>743</v>
      </c>
      <c r="G151" s="38">
        <f t="shared" si="11"/>
        <v>0.63897999999999999</v>
      </c>
      <c r="H151" s="39">
        <f t="shared" si="9"/>
        <v>0.13834151479551629</v>
      </c>
      <c r="I151" s="39">
        <f t="shared" si="10"/>
        <v>0.77732151479551626</v>
      </c>
      <c r="K151" s="140"/>
      <c r="L151" s="137"/>
    </row>
    <row r="152" spans="1:13" x14ac:dyDescent="0.25">
      <c r="A152" s="170">
        <v>136</v>
      </c>
      <c r="B152" s="134">
        <v>15705635</v>
      </c>
      <c r="C152" s="26">
        <v>41.2</v>
      </c>
      <c r="D152" s="18">
        <v>2165</v>
      </c>
      <c r="E152" s="49">
        <v>2807</v>
      </c>
      <c r="F152" s="49">
        <f t="shared" si="8"/>
        <v>642</v>
      </c>
      <c r="G152" s="38">
        <f>(E152-D152)*0.00086</f>
        <v>0.55211999999999994</v>
      </c>
      <c r="H152" s="39">
        <f>C152/7235.3*$H$10</f>
        <v>0.13474398131383622</v>
      </c>
      <c r="I152" s="39">
        <f t="shared" si="10"/>
        <v>0.68686398131383619</v>
      </c>
      <c r="K152" s="140"/>
      <c r="L152" s="137"/>
    </row>
    <row r="153" spans="1:13" x14ac:dyDescent="0.25">
      <c r="A153" s="273" t="s">
        <v>3</v>
      </c>
      <c r="B153" s="273"/>
      <c r="C153" s="1">
        <f>SUM(C14:C152)</f>
        <v>7235.2999999999984</v>
      </c>
      <c r="D153" s="2">
        <f t="shared" ref="D153" si="12">SUM(D14:D152)</f>
        <v>305270</v>
      </c>
      <c r="E153" s="2">
        <f>SUM(E14:E152)</f>
        <v>409655</v>
      </c>
      <c r="F153" s="2">
        <f>SUM(F14:F152)</f>
        <v>103546</v>
      </c>
      <c r="G153" s="9">
        <f>SUM(G14:G152)</f>
        <v>91.846060000000023</v>
      </c>
      <c r="H153" s="9">
        <f>SUM(H14:H152)</f>
        <v>23.662939999999967</v>
      </c>
      <c r="I153" s="9">
        <f>SUM(I14:I152)</f>
        <v>115.50899999999997</v>
      </c>
      <c r="L153" s="159"/>
      <c r="M153" s="160"/>
    </row>
    <row r="154" spans="1:13" x14ac:dyDescent="0.25">
      <c r="G154" s="41"/>
      <c r="J154" s="274"/>
      <c r="K154" s="274"/>
    </row>
    <row r="155" spans="1:13" x14ac:dyDescent="0.25">
      <c r="A155" s="43"/>
      <c r="B155" s="43"/>
      <c r="C155" s="45"/>
      <c r="D155" s="44"/>
      <c r="E155" s="45"/>
      <c r="F155" s="45"/>
      <c r="G155" s="44"/>
      <c r="H155" s="46"/>
      <c r="I155" s="46"/>
    </row>
    <row r="156" spans="1:13" x14ac:dyDescent="0.25">
      <c r="A156" s="47" t="s">
        <v>18</v>
      </c>
      <c r="B156" s="47"/>
      <c r="C156" s="47"/>
      <c r="D156" s="47"/>
      <c r="E156" s="47"/>
      <c r="F156" s="47"/>
      <c r="G156" s="47"/>
    </row>
  </sheetData>
  <mergeCells count="18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48:A149"/>
    <mergeCell ref="E9:G9"/>
    <mergeCell ref="E10:G10"/>
    <mergeCell ref="A153:B153"/>
    <mergeCell ref="J154:K154"/>
    <mergeCell ref="K12:L12"/>
    <mergeCell ref="A50:A51"/>
    <mergeCell ref="A71:A72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3"/>
  <sheetViews>
    <sheetView workbookViewId="0">
      <pane xSplit="2" ySplit="13" topLeftCell="C14" activePane="bottomRight" state="frozen"/>
      <selection pane="topRight" activeCell="D1" sqref="D1"/>
      <selection pane="bottomLeft" activeCell="A14" sqref="A14"/>
      <selection pane="bottomRight" activeCell="G13" sqref="G13"/>
    </sheetView>
  </sheetViews>
  <sheetFormatPr defaultRowHeight="15" x14ac:dyDescent="0.25"/>
  <cols>
    <col min="1" max="1" width="4.85546875" style="168" customWidth="1"/>
    <col min="2" max="2" width="12.5703125" style="48" customWidth="1"/>
    <col min="3" max="3" width="8.28515625" style="48" customWidth="1"/>
    <col min="4" max="4" width="10.5703125" style="48" customWidth="1"/>
    <col min="5" max="5" width="10.28515625" style="48" customWidth="1"/>
    <col min="6" max="6" width="8.42578125" style="48" customWidth="1"/>
    <col min="7" max="7" width="10.85546875" style="48" customWidth="1"/>
    <col min="8" max="8" width="10.85546875" style="42" customWidth="1"/>
    <col min="9" max="9" width="10.7109375" style="42" customWidth="1"/>
    <col min="10" max="10" width="2.140625" style="48" customWidth="1"/>
    <col min="11" max="11" width="14.5703125" style="48" customWidth="1"/>
    <col min="12" max="12" width="16.140625" style="48" customWidth="1"/>
    <col min="13" max="13" width="13.5703125" style="130" customWidth="1"/>
    <col min="14" max="16384" width="9.140625" style="48"/>
  </cols>
  <sheetData>
    <row r="1" spans="1:13" ht="18.75" customHeight="1" x14ac:dyDescent="0.3">
      <c r="A1" s="276" t="s">
        <v>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3" ht="9.75" customHeight="1" x14ac:dyDescent="0.3">
      <c r="A2" s="21"/>
      <c r="B2" s="21"/>
      <c r="C2" s="21"/>
      <c r="D2" s="21"/>
      <c r="E2" s="21"/>
      <c r="F2" s="21"/>
      <c r="G2" s="21"/>
      <c r="H2" s="22"/>
      <c r="I2" s="22"/>
      <c r="J2" s="21"/>
      <c r="K2" s="21"/>
      <c r="L2" s="21"/>
    </row>
    <row r="3" spans="1:13" ht="17.25" customHeight="1" x14ac:dyDescent="0.25">
      <c r="A3" s="277" t="s">
        <v>23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1:13" ht="16.5" customHeight="1" x14ac:dyDescent="0.25">
      <c r="A4" s="277" t="s">
        <v>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3" ht="13.5" customHeight="1" x14ac:dyDescent="0.3">
      <c r="A5" s="156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ht="16.149999999999999" customHeight="1" x14ac:dyDescent="0.25">
      <c r="A6" s="278" t="s">
        <v>9</v>
      </c>
      <c r="B6" s="279"/>
      <c r="C6" s="279"/>
      <c r="D6" s="279"/>
      <c r="E6" s="279"/>
      <c r="F6" s="279"/>
      <c r="G6" s="279"/>
      <c r="H6" s="280"/>
      <c r="I6" s="24"/>
      <c r="J6" s="123" t="s">
        <v>12</v>
      </c>
      <c r="K6" s="281" t="s">
        <v>13</v>
      </c>
      <c r="L6" s="282"/>
    </row>
    <row r="7" spans="1:13" ht="37.9" customHeight="1" x14ac:dyDescent="0.25">
      <c r="A7" s="272" t="s">
        <v>4</v>
      </c>
      <c r="B7" s="272"/>
      <c r="C7" s="272"/>
      <c r="D7" s="272"/>
      <c r="E7" s="272" t="s">
        <v>5</v>
      </c>
      <c r="F7" s="272"/>
      <c r="G7" s="272"/>
      <c r="H7" s="131" t="s">
        <v>36</v>
      </c>
      <c r="I7" s="25"/>
      <c r="J7" s="123"/>
      <c r="K7" s="283"/>
      <c r="L7" s="284"/>
    </row>
    <row r="8" spans="1:13" ht="13.9" customHeight="1" x14ac:dyDescent="0.25">
      <c r="A8" s="287" t="s">
        <v>19</v>
      </c>
      <c r="B8" s="287"/>
      <c r="C8" s="287"/>
      <c r="D8" s="287"/>
      <c r="E8" s="272" t="s">
        <v>20</v>
      </c>
      <c r="F8" s="272"/>
      <c r="G8" s="272"/>
      <c r="H8" s="26">
        <v>93.106999999999999</v>
      </c>
      <c r="I8" s="27"/>
      <c r="J8" s="123"/>
      <c r="K8" s="283"/>
      <c r="L8" s="284"/>
    </row>
    <row r="9" spans="1:13" ht="13.9" customHeight="1" x14ac:dyDescent="0.25">
      <c r="A9" s="288" t="s">
        <v>6</v>
      </c>
      <c r="B9" s="289"/>
      <c r="C9" s="289"/>
      <c r="D9" s="290"/>
      <c r="E9" s="272" t="s">
        <v>10</v>
      </c>
      <c r="F9" s="272"/>
      <c r="G9" s="272"/>
      <c r="H9" s="28">
        <f>G150</f>
        <v>76.572939999999988</v>
      </c>
      <c r="I9" s="27"/>
      <c r="J9" s="123"/>
      <c r="K9" s="283"/>
      <c r="L9" s="284"/>
    </row>
    <row r="10" spans="1:13" ht="13.9" customHeight="1" x14ac:dyDescent="0.25">
      <c r="A10" s="291"/>
      <c r="B10" s="292"/>
      <c r="C10" s="292"/>
      <c r="D10" s="293"/>
      <c r="E10" s="272" t="s">
        <v>11</v>
      </c>
      <c r="F10" s="272"/>
      <c r="G10" s="272"/>
      <c r="H10" s="28">
        <f>H8-H9</f>
        <v>16.534060000000011</v>
      </c>
      <c r="I10" s="27"/>
      <c r="J10" s="123"/>
      <c r="K10" s="285"/>
      <c r="L10" s="286"/>
    </row>
    <row r="11" spans="1:13" ht="10.5" customHeight="1" x14ac:dyDescent="0.25">
      <c r="A11" s="157"/>
      <c r="B11" s="30"/>
      <c r="C11" s="30"/>
      <c r="D11" s="30"/>
      <c r="E11" s="29"/>
      <c r="F11" s="29"/>
      <c r="G11" s="29"/>
      <c r="H11" s="31"/>
      <c r="I11" s="32"/>
      <c r="J11" s="123"/>
      <c r="K11" s="124"/>
      <c r="L11" s="124"/>
    </row>
    <row r="12" spans="1:13" ht="13.9" customHeight="1" x14ac:dyDescent="0.25">
      <c r="A12" s="157"/>
      <c r="B12" s="30"/>
      <c r="C12" s="30"/>
      <c r="D12" s="30"/>
      <c r="E12" s="29"/>
      <c r="F12" s="29"/>
      <c r="G12" s="29"/>
      <c r="H12" s="31"/>
      <c r="I12" s="32"/>
      <c r="J12" s="123"/>
      <c r="K12" s="275" t="s">
        <v>14</v>
      </c>
      <c r="L12" s="275"/>
    </row>
    <row r="13" spans="1:13" s="126" customFormat="1" ht="42" customHeight="1" x14ac:dyDescent="0.2">
      <c r="A13" s="158" t="s">
        <v>0</v>
      </c>
      <c r="B13" s="34" t="s">
        <v>1</v>
      </c>
      <c r="C13" s="33" t="s">
        <v>2</v>
      </c>
      <c r="D13" s="35" t="s">
        <v>29</v>
      </c>
      <c r="E13" s="35" t="s">
        <v>34</v>
      </c>
      <c r="F13" s="35" t="s">
        <v>32</v>
      </c>
      <c r="G13" s="35" t="s">
        <v>33</v>
      </c>
      <c r="H13" s="36" t="s">
        <v>7</v>
      </c>
      <c r="I13" s="37" t="s">
        <v>16</v>
      </c>
      <c r="J13" s="125"/>
    </row>
    <row r="14" spans="1:13" x14ac:dyDescent="0.25">
      <c r="A14" s="162">
        <v>1</v>
      </c>
      <c r="B14" s="134">
        <v>15705629</v>
      </c>
      <c r="C14" s="26">
        <v>45.2</v>
      </c>
      <c r="D14" s="49">
        <v>3422</v>
      </c>
      <c r="E14" s="49">
        <v>4523</v>
      </c>
      <c r="F14" s="49">
        <f>E14-D14</f>
        <v>1101</v>
      </c>
      <c r="G14" s="38">
        <f>F14*0.00086</f>
        <v>0.94685999999999992</v>
      </c>
      <c r="H14" s="39">
        <f>C14/7235.3*$H$10</f>
        <v>0.10329074288557497</v>
      </c>
      <c r="I14" s="40">
        <f>G14+H14</f>
        <v>1.050150742885575</v>
      </c>
      <c r="K14" s="136"/>
      <c r="L14" s="137"/>
      <c r="M14" s="48"/>
    </row>
    <row r="15" spans="1:13" x14ac:dyDescent="0.25">
      <c r="A15" s="162">
        <v>2</v>
      </c>
      <c r="B15" s="134">
        <v>15705811</v>
      </c>
      <c r="C15" s="26">
        <v>62</v>
      </c>
      <c r="D15" s="49">
        <v>4313</v>
      </c>
      <c r="E15" s="49">
        <v>5451</v>
      </c>
      <c r="F15" s="49">
        <f t="shared" ref="F15:F78" si="0">E15-D15</f>
        <v>1138</v>
      </c>
      <c r="G15" s="38">
        <f>(E15-D15)*0.00086</f>
        <v>0.97867999999999999</v>
      </c>
      <c r="H15" s="39">
        <f>C15/7235.3*$H$10</f>
        <v>0.14168199245366478</v>
      </c>
      <c r="I15" s="40">
        <f t="shared" ref="I15:I78" si="1">G15+H15</f>
        <v>1.1203619924536647</v>
      </c>
      <c r="K15" s="136"/>
      <c r="L15" s="138"/>
      <c r="M15" s="48"/>
    </row>
    <row r="16" spans="1:13" x14ac:dyDescent="0.25">
      <c r="A16" s="162">
        <v>3</v>
      </c>
      <c r="B16" s="134">
        <v>15705722</v>
      </c>
      <c r="C16" s="26">
        <v>72.7</v>
      </c>
      <c r="D16" s="49">
        <v>3778</v>
      </c>
      <c r="E16" s="49">
        <v>4899</v>
      </c>
      <c r="F16" s="49">
        <f t="shared" si="0"/>
        <v>1121</v>
      </c>
      <c r="G16" s="38">
        <f>(E16-D16)*0.00086</f>
        <v>0.96406000000000003</v>
      </c>
      <c r="H16" s="39">
        <f t="shared" ref="H16:H78" si="2">C16/7235.3*$H$10</f>
        <v>0.16613356211905531</v>
      </c>
      <c r="I16" s="40">
        <f t="shared" si="1"/>
        <v>1.1301935621190553</v>
      </c>
      <c r="K16" s="140"/>
      <c r="L16" s="139"/>
      <c r="M16" s="48"/>
    </row>
    <row r="17" spans="1:13" x14ac:dyDescent="0.25">
      <c r="A17" s="162">
        <v>4</v>
      </c>
      <c r="B17" s="134">
        <v>15705532</v>
      </c>
      <c r="C17" s="26">
        <v>46.9</v>
      </c>
      <c r="D17" s="49">
        <v>2702</v>
      </c>
      <c r="E17" s="49">
        <v>2735</v>
      </c>
      <c r="F17" s="49">
        <f t="shared" si="0"/>
        <v>33</v>
      </c>
      <c r="G17" s="38">
        <f t="shared" ref="G17:G79" si="3">(E17-D17)*0.00086</f>
        <v>2.8379999999999999E-2</v>
      </c>
      <c r="H17" s="39">
        <f t="shared" si="2"/>
        <v>0.10717557171091738</v>
      </c>
      <c r="I17" s="40">
        <f t="shared" si="1"/>
        <v>0.13555557171091737</v>
      </c>
      <c r="K17" s="140"/>
      <c r="L17" s="139"/>
      <c r="M17" s="48"/>
    </row>
    <row r="18" spans="1:13" x14ac:dyDescent="0.25">
      <c r="A18" s="163">
        <v>5</v>
      </c>
      <c r="B18" s="134">
        <v>15705673</v>
      </c>
      <c r="C18" s="26">
        <v>70.599999999999994</v>
      </c>
      <c r="D18" s="49">
        <v>4064</v>
      </c>
      <c r="E18" s="49">
        <v>5062</v>
      </c>
      <c r="F18" s="49">
        <f t="shared" si="0"/>
        <v>998</v>
      </c>
      <c r="G18" s="38">
        <f t="shared" si="3"/>
        <v>0.85827999999999993</v>
      </c>
      <c r="H18" s="39">
        <f t="shared" si="2"/>
        <v>0.16133465592304405</v>
      </c>
      <c r="I18" s="40">
        <f t="shared" si="1"/>
        <v>1.0196146559230439</v>
      </c>
      <c r="K18" s="140"/>
      <c r="L18" s="137"/>
      <c r="M18" s="48"/>
    </row>
    <row r="19" spans="1:13" x14ac:dyDescent="0.25">
      <c r="A19" s="162">
        <v>6</v>
      </c>
      <c r="B19" s="134">
        <v>15705735</v>
      </c>
      <c r="C19" s="26">
        <v>47.4</v>
      </c>
      <c r="D19" s="49">
        <v>591</v>
      </c>
      <c r="E19" s="49">
        <v>591</v>
      </c>
      <c r="F19" s="49">
        <f t="shared" si="0"/>
        <v>0</v>
      </c>
      <c r="G19" s="38">
        <f t="shared" si="3"/>
        <v>0</v>
      </c>
      <c r="H19" s="39">
        <f t="shared" si="2"/>
        <v>0.10831816842425339</v>
      </c>
      <c r="I19" s="40">
        <f t="shared" si="1"/>
        <v>0.10831816842425339</v>
      </c>
      <c r="K19" s="136"/>
      <c r="L19" s="137"/>
      <c r="M19" s="48"/>
    </row>
    <row r="20" spans="1:13" x14ac:dyDescent="0.25">
      <c r="A20" s="162">
        <v>7</v>
      </c>
      <c r="B20" s="134">
        <v>15705581</v>
      </c>
      <c r="C20" s="26">
        <v>42.2</v>
      </c>
      <c r="D20" s="49">
        <v>2840</v>
      </c>
      <c r="E20" s="49">
        <v>3197</v>
      </c>
      <c r="F20" s="49">
        <f t="shared" si="0"/>
        <v>357</v>
      </c>
      <c r="G20" s="38">
        <f t="shared" si="3"/>
        <v>0.30702000000000002</v>
      </c>
      <c r="H20" s="39">
        <f t="shared" si="2"/>
        <v>9.6435162605558927E-2</v>
      </c>
      <c r="I20" s="40">
        <f t="shared" si="1"/>
        <v>0.40345516260555891</v>
      </c>
      <c r="K20" s="136"/>
      <c r="L20" s="137"/>
      <c r="M20" s="48"/>
    </row>
    <row r="21" spans="1:13" x14ac:dyDescent="0.25">
      <c r="A21" s="162">
        <v>8</v>
      </c>
      <c r="B21" s="134">
        <v>15705529</v>
      </c>
      <c r="C21" s="26">
        <v>41.9</v>
      </c>
      <c r="D21" s="49">
        <v>2501</v>
      </c>
      <c r="E21" s="49">
        <v>3321</v>
      </c>
      <c r="F21" s="49">
        <f t="shared" si="0"/>
        <v>820</v>
      </c>
      <c r="G21" s="38">
        <f t="shared" si="3"/>
        <v>0.70519999999999994</v>
      </c>
      <c r="H21" s="39">
        <f t="shared" si="2"/>
        <v>9.574960457755731E-2</v>
      </c>
      <c r="I21" s="40">
        <f t="shared" si="1"/>
        <v>0.80094960457755726</v>
      </c>
      <c r="K21" s="140"/>
      <c r="L21" s="137"/>
      <c r="M21" s="48"/>
    </row>
    <row r="22" spans="1:13" x14ac:dyDescent="0.25">
      <c r="A22" s="162">
        <v>9</v>
      </c>
      <c r="B22" s="134">
        <v>15705761</v>
      </c>
      <c r="C22" s="26">
        <v>44.8</v>
      </c>
      <c r="D22" s="49">
        <v>3120</v>
      </c>
      <c r="E22" s="49">
        <v>3838</v>
      </c>
      <c r="F22" s="49">
        <f t="shared" si="0"/>
        <v>718</v>
      </c>
      <c r="G22" s="38">
        <f t="shared" si="3"/>
        <v>0.61748000000000003</v>
      </c>
      <c r="H22" s="39">
        <f t="shared" si="2"/>
        <v>0.10237666551490614</v>
      </c>
      <c r="I22" s="40">
        <f t="shared" si="1"/>
        <v>0.71985666551490612</v>
      </c>
      <c r="K22" s="136"/>
      <c r="L22" s="137"/>
      <c r="M22" s="48"/>
    </row>
    <row r="23" spans="1:13" x14ac:dyDescent="0.25">
      <c r="A23" s="162">
        <v>10</v>
      </c>
      <c r="B23" s="134">
        <v>15705614</v>
      </c>
      <c r="C23" s="26">
        <v>62.1</v>
      </c>
      <c r="D23" s="49">
        <v>4243</v>
      </c>
      <c r="E23" s="49">
        <v>5606</v>
      </c>
      <c r="F23" s="49">
        <f t="shared" si="0"/>
        <v>1363</v>
      </c>
      <c r="G23" s="38">
        <f t="shared" si="3"/>
        <v>1.17218</v>
      </c>
      <c r="H23" s="39">
        <f t="shared" si="2"/>
        <v>0.14191051179633196</v>
      </c>
      <c r="I23" s="40">
        <f t="shared" si="1"/>
        <v>1.314090511796332</v>
      </c>
      <c r="K23" s="136"/>
      <c r="L23" s="137"/>
      <c r="M23" s="48"/>
    </row>
    <row r="24" spans="1:13" x14ac:dyDescent="0.25">
      <c r="A24" s="162">
        <v>11</v>
      </c>
      <c r="B24" s="134">
        <v>15705563</v>
      </c>
      <c r="C24" s="26">
        <v>72.8</v>
      </c>
      <c r="D24" s="49">
        <v>3570</v>
      </c>
      <c r="E24" s="49">
        <v>4276</v>
      </c>
      <c r="F24" s="49">
        <f t="shared" si="0"/>
        <v>706</v>
      </c>
      <c r="G24" s="38">
        <f>(E24-D24)*0.00086</f>
        <v>0.60716000000000003</v>
      </c>
      <c r="H24" s="39">
        <f t="shared" si="2"/>
        <v>0.16636208146172246</v>
      </c>
      <c r="I24" s="40">
        <f t="shared" si="1"/>
        <v>0.77352208146172252</v>
      </c>
      <c r="K24" s="136"/>
      <c r="L24" s="137"/>
      <c r="M24" s="48"/>
    </row>
    <row r="25" spans="1:13" x14ac:dyDescent="0.25">
      <c r="A25" s="162">
        <v>12</v>
      </c>
      <c r="B25" s="134">
        <v>15705671</v>
      </c>
      <c r="C25" s="26">
        <v>47</v>
      </c>
      <c r="D25" s="49">
        <v>3714</v>
      </c>
      <c r="E25" s="49">
        <v>4554</v>
      </c>
      <c r="F25" s="49">
        <f t="shared" si="0"/>
        <v>840</v>
      </c>
      <c r="G25" s="38">
        <f t="shared" si="3"/>
        <v>0.72239999999999993</v>
      </c>
      <c r="H25" s="39">
        <f t="shared" si="2"/>
        <v>0.10740409105358457</v>
      </c>
      <c r="I25" s="40">
        <f t="shared" si="1"/>
        <v>0.82980409105358455</v>
      </c>
      <c r="K25" s="136"/>
      <c r="L25" s="137"/>
      <c r="M25" s="48"/>
    </row>
    <row r="26" spans="1:13" x14ac:dyDescent="0.25">
      <c r="A26" s="162">
        <v>13</v>
      </c>
      <c r="B26" s="142">
        <v>15705541</v>
      </c>
      <c r="C26" s="26">
        <v>70.599999999999994</v>
      </c>
      <c r="D26" s="49">
        <v>4243</v>
      </c>
      <c r="E26" s="49">
        <v>5606</v>
      </c>
      <c r="F26" s="49">
        <f t="shared" si="0"/>
        <v>1363</v>
      </c>
      <c r="G26" s="38">
        <f t="shared" si="3"/>
        <v>1.17218</v>
      </c>
      <c r="H26" s="39">
        <f>C26/7235.3*$H$10</f>
        <v>0.16133465592304405</v>
      </c>
      <c r="I26" s="40">
        <f t="shared" si="1"/>
        <v>1.333514655923044</v>
      </c>
      <c r="K26" s="140"/>
      <c r="L26" s="137"/>
      <c r="M26" s="48"/>
    </row>
    <row r="27" spans="1:13" x14ac:dyDescent="0.25">
      <c r="A27" s="162">
        <v>14</v>
      </c>
      <c r="B27" s="142">
        <v>15705755</v>
      </c>
      <c r="C27" s="26">
        <v>47</v>
      </c>
      <c r="D27" s="49">
        <v>2441</v>
      </c>
      <c r="E27" s="49">
        <v>3223</v>
      </c>
      <c r="F27" s="49">
        <f t="shared" si="0"/>
        <v>782</v>
      </c>
      <c r="G27" s="38">
        <f t="shared" si="3"/>
        <v>0.67252000000000001</v>
      </c>
      <c r="H27" s="39">
        <f t="shared" si="2"/>
        <v>0.10740409105358457</v>
      </c>
      <c r="I27" s="40">
        <f t="shared" si="1"/>
        <v>0.77992409105358462</v>
      </c>
      <c r="K27" s="140"/>
      <c r="L27" s="137"/>
      <c r="M27" s="48"/>
    </row>
    <row r="28" spans="1:13" x14ac:dyDescent="0.25">
      <c r="A28" s="162">
        <v>15</v>
      </c>
      <c r="B28" s="134">
        <v>15705575</v>
      </c>
      <c r="C28" s="26">
        <v>42.2</v>
      </c>
      <c r="D28" s="49">
        <v>2346</v>
      </c>
      <c r="E28" s="49">
        <v>2834</v>
      </c>
      <c r="F28" s="49">
        <f t="shared" si="0"/>
        <v>488</v>
      </c>
      <c r="G28" s="38">
        <f t="shared" si="3"/>
        <v>0.41968</v>
      </c>
      <c r="H28" s="39">
        <f t="shared" si="2"/>
        <v>9.6435162605558927E-2</v>
      </c>
      <c r="I28" s="40">
        <f t="shared" si="1"/>
        <v>0.5161151626055589</v>
      </c>
      <c r="K28" s="136"/>
      <c r="L28" s="137"/>
      <c r="M28" s="48"/>
    </row>
    <row r="29" spans="1:13" x14ac:dyDescent="0.25">
      <c r="A29" s="162">
        <v>16</v>
      </c>
      <c r="B29" s="134">
        <v>15705800</v>
      </c>
      <c r="C29" s="26">
        <v>42.8</v>
      </c>
      <c r="D29" s="49">
        <v>2320</v>
      </c>
      <c r="E29" s="49">
        <v>2809</v>
      </c>
      <c r="F29" s="49">
        <f t="shared" si="0"/>
        <v>489</v>
      </c>
      <c r="G29" s="38">
        <f t="shared" si="3"/>
        <v>0.42053999999999997</v>
      </c>
      <c r="H29" s="39">
        <f t="shared" si="2"/>
        <v>9.7806278661562121E-2</v>
      </c>
      <c r="I29" s="40">
        <f t="shared" si="1"/>
        <v>0.51834627866156213</v>
      </c>
      <c r="K29" s="140"/>
      <c r="L29" s="137"/>
      <c r="M29" s="48"/>
    </row>
    <row r="30" spans="1:13" x14ac:dyDescent="0.25">
      <c r="A30" s="162">
        <v>17</v>
      </c>
      <c r="B30" s="134">
        <v>15708273</v>
      </c>
      <c r="C30" s="26">
        <v>45.8</v>
      </c>
      <c r="D30" s="49">
        <v>2830</v>
      </c>
      <c r="E30" s="49">
        <v>2830</v>
      </c>
      <c r="F30" s="49">
        <f t="shared" si="0"/>
        <v>0</v>
      </c>
      <c r="G30" s="38">
        <f t="shared" si="3"/>
        <v>0</v>
      </c>
      <c r="H30" s="39">
        <f t="shared" si="2"/>
        <v>0.10466185894157815</v>
      </c>
      <c r="I30" s="40">
        <f t="shared" si="1"/>
        <v>0.10466185894157815</v>
      </c>
      <c r="K30" s="136"/>
      <c r="L30" s="137"/>
      <c r="M30" s="48"/>
    </row>
    <row r="31" spans="1:13" x14ac:dyDescent="0.25">
      <c r="A31" s="162">
        <v>18</v>
      </c>
      <c r="B31" s="134">
        <v>15705659</v>
      </c>
      <c r="C31" s="26">
        <v>60.6</v>
      </c>
      <c r="D31" s="49">
        <v>3794</v>
      </c>
      <c r="E31" s="49">
        <v>4747</v>
      </c>
      <c r="F31" s="49">
        <f t="shared" si="0"/>
        <v>953</v>
      </c>
      <c r="G31" s="38">
        <f t="shared" si="3"/>
        <v>0.81957999999999998</v>
      </c>
      <c r="H31" s="39">
        <f t="shared" si="2"/>
        <v>0.13848272165632394</v>
      </c>
      <c r="I31" s="40">
        <f t="shared" si="1"/>
        <v>0.95806272165632389</v>
      </c>
      <c r="K31" s="140"/>
      <c r="L31" s="137"/>
      <c r="M31" s="48"/>
    </row>
    <row r="32" spans="1:13" x14ac:dyDescent="0.25">
      <c r="A32" s="162">
        <v>19</v>
      </c>
      <c r="B32" s="143">
        <v>15705850</v>
      </c>
      <c r="C32" s="26">
        <v>71.599999999999994</v>
      </c>
      <c r="D32" s="49">
        <v>3463</v>
      </c>
      <c r="E32" s="49">
        <v>4310</v>
      </c>
      <c r="F32" s="49">
        <f t="shared" si="0"/>
        <v>847</v>
      </c>
      <c r="G32" s="38">
        <f t="shared" si="3"/>
        <v>0.72841999999999996</v>
      </c>
      <c r="H32" s="39">
        <f t="shared" si="2"/>
        <v>0.16361984934971607</v>
      </c>
      <c r="I32" s="40">
        <f t="shared" si="1"/>
        <v>0.89203984934971603</v>
      </c>
      <c r="K32" s="140"/>
      <c r="L32" s="137"/>
      <c r="M32" s="48"/>
    </row>
    <row r="33" spans="1:13" x14ac:dyDescent="0.25">
      <c r="A33" s="162">
        <v>20</v>
      </c>
      <c r="B33" s="143">
        <v>15705665</v>
      </c>
      <c r="C33" s="26">
        <v>46.3</v>
      </c>
      <c r="D33" s="49">
        <v>2630</v>
      </c>
      <c r="E33" s="49">
        <v>3126</v>
      </c>
      <c r="F33" s="49">
        <f t="shared" si="0"/>
        <v>496</v>
      </c>
      <c r="G33" s="38">
        <f t="shared" si="3"/>
        <v>0.42655999999999999</v>
      </c>
      <c r="H33" s="39">
        <f t="shared" si="2"/>
        <v>0.10580445565491416</v>
      </c>
      <c r="I33" s="40">
        <f t="shared" si="1"/>
        <v>0.53236445565491419</v>
      </c>
      <c r="K33" s="136"/>
      <c r="L33" s="137"/>
      <c r="M33" s="48"/>
    </row>
    <row r="34" spans="1:13" x14ac:dyDescent="0.25">
      <c r="A34" s="162">
        <v>21</v>
      </c>
      <c r="B34" s="143">
        <v>15708400</v>
      </c>
      <c r="C34" s="26">
        <v>70.099999999999994</v>
      </c>
      <c r="D34" s="49">
        <v>2334</v>
      </c>
      <c r="E34" s="49">
        <v>3379</v>
      </c>
      <c r="F34" s="49">
        <f t="shared" si="0"/>
        <v>1045</v>
      </c>
      <c r="G34" s="38">
        <f t="shared" si="3"/>
        <v>0.89869999999999994</v>
      </c>
      <c r="H34" s="39">
        <f t="shared" si="2"/>
        <v>0.16019205920970805</v>
      </c>
      <c r="I34" s="40">
        <f t="shared" si="1"/>
        <v>1.058892059209708</v>
      </c>
      <c r="K34" s="136"/>
      <c r="L34" s="137"/>
      <c r="M34" s="48"/>
    </row>
    <row r="35" spans="1:13" x14ac:dyDescent="0.25">
      <c r="A35" s="162">
        <v>22</v>
      </c>
      <c r="B35" s="143">
        <v>15705816</v>
      </c>
      <c r="C35" s="26">
        <v>48.1</v>
      </c>
      <c r="D35" s="49">
        <v>1791</v>
      </c>
      <c r="E35" s="49">
        <v>1848</v>
      </c>
      <c r="F35" s="49">
        <f t="shared" si="0"/>
        <v>57</v>
      </c>
      <c r="G35" s="38">
        <f t="shared" si="3"/>
        <v>4.9020000000000001E-2</v>
      </c>
      <c r="H35" s="39">
        <f t="shared" si="2"/>
        <v>0.10991780382292379</v>
      </c>
      <c r="I35" s="40">
        <f t="shared" si="1"/>
        <v>0.1589378038229238</v>
      </c>
      <c r="K35" s="136"/>
      <c r="L35" s="137"/>
      <c r="M35" s="48"/>
    </row>
    <row r="36" spans="1:13" x14ac:dyDescent="0.25">
      <c r="A36" s="162">
        <v>23</v>
      </c>
      <c r="B36" s="143">
        <v>15705524</v>
      </c>
      <c r="C36" s="26">
        <v>42</v>
      </c>
      <c r="D36" s="49">
        <v>2070</v>
      </c>
      <c r="E36" s="49">
        <v>2666</v>
      </c>
      <c r="F36" s="49">
        <f t="shared" si="0"/>
        <v>596</v>
      </c>
      <c r="G36" s="38">
        <f t="shared" si="3"/>
        <v>0.51256000000000002</v>
      </c>
      <c r="H36" s="39">
        <f t="shared" si="2"/>
        <v>9.597812392022452E-2</v>
      </c>
      <c r="I36" s="40">
        <f t="shared" si="1"/>
        <v>0.60853812392022455</v>
      </c>
      <c r="K36" s="136"/>
      <c r="L36" s="137"/>
      <c r="M36" s="48"/>
    </row>
    <row r="37" spans="1:13" x14ac:dyDescent="0.25">
      <c r="A37" s="162">
        <v>24</v>
      </c>
      <c r="B37" s="143">
        <v>15705585</v>
      </c>
      <c r="C37" s="26">
        <v>41.4</v>
      </c>
      <c r="D37" s="49">
        <v>1834</v>
      </c>
      <c r="E37" s="49">
        <v>2331</v>
      </c>
      <c r="F37" s="49">
        <f t="shared" si="0"/>
        <v>497</v>
      </c>
      <c r="G37" s="38">
        <f t="shared" si="3"/>
        <v>0.42741999999999997</v>
      </c>
      <c r="H37" s="39">
        <f t="shared" si="2"/>
        <v>9.4607007864221312E-2</v>
      </c>
      <c r="I37" s="40">
        <f t="shared" si="1"/>
        <v>0.52202700786422129</v>
      </c>
      <c r="K37" s="136"/>
      <c r="L37" s="137"/>
      <c r="M37" s="48"/>
    </row>
    <row r="38" spans="1:13" x14ac:dyDescent="0.25">
      <c r="A38" s="162">
        <v>25</v>
      </c>
      <c r="B38" s="134">
        <v>15705746</v>
      </c>
      <c r="C38" s="26">
        <v>45.8</v>
      </c>
      <c r="D38" s="49">
        <v>2548</v>
      </c>
      <c r="E38" s="49">
        <v>3166</v>
      </c>
      <c r="F38" s="49">
        <f t="shared" si="0"/>
        <v>618</v>
      </c>
      <c r="G38" s="38">
        <f t="shared" si="3"/>
        <v>0.53147999999999995</v>
      </c>
      <c r="H38" s="39">
        <f t="shared" si="2"/>
        <v>0.10466185894157815</v>
      </c>
      <c r="I38" s="40">
        <f t="shared" si="1"/>
        <v>0.63614185894157815</v>
      </c>
      <c r="K38" s="136"/>
      <c r="L38" s="137"/>
      <c r="M38" s="48"/>
    </row>
    <row r="39" spans="1:13" x14ac:dyDescent="0.25">
      <c r="A39" s="162">
        <v>26</v>
      </c>
      <c r="B39" s="134">
        <v>15705829</v>
      </c>
      <c r="C39" s="26">
        <v>60.4</v>
      </c>
      <c r="D39" s="49">
        <v>2667</v>
      </c>
      <c r="E39" s="49">
        <v>3355</v>
      </c>
      <c r="F39" s="49">
        <f t="shared" si="0"/>
        <v>688</v>
      </c>
      <c r="G39" s="38">
        <f t="shared" si="3"/>
        <v>0.59167999999999998</v>
      </c>
      <c r="H39" s="39">
        <f t="shared" si="2"/>
        <v>0.13802568297098955</v>
      </c>
      <c r="I39" s="40">
        <f t="shared" si="1"/>
        <v>0.72970568297098959</v>
      </c>
      <c r="K39" s="136"/>
      <c r="L39" s="137"/>
      <c r="M39" s="48"/>
    </row>
    <row r="40" spans="1:13" x14ac:dyDescent="0.25">
      <c r="A40" s="162">
        <v>27</v>
      </c>
      <c r="B40" s="134">
        <v>15705815</v>
      </c>
      <c r="C40" s="26">
        <v>72.099999999999994</v>
      </c>
      <c r="D40" s="49">
        <v>2460</v>
      </c>
      <c r="E40" s="49">
        <v>3077</v>
      </c>
      <c r="F40" s="49">
        <f t="shared" si="0"/>
        <v>617</v>
      </c>
      <c r="G40" s="38">
        <f t="shared" si="3"/>
        <v>0.53061999999999998</v>
      </c>
      <c r="H40" s="39">
        <f t="shared" si="2"/>
        <v>0.16476244606305207</v>
      </c>
      <c r="I40" s="40">
        <f t="shared" si="1"/>
        <v>0.695382446063052</v>
      </c>
      <c r="K40" s="140"/>
      <c r="L40" s="137"/>
      <c r="M40" s="48"/>
    </row>
    <row r="41" spans="1:13" x14ac:dyDescent="0.25">
      <c r="A41" s="162">
        <v>28</v>
      </c>
      <c r="B41" s="134">
        <v>15705586</v>
      </c>
      <c r="C41" s="26">
        <v>46.9</v>
      </c>
      <c r="D41" s="49">
        <v>1819</v>
      </c>
      <c r="E41" s="49">
        <v>2183</v>
      </c>
      <c r="F41" s="49">
        <f t="shared" si="0"/>
        <v>364</v>
      </c>
      <c r="G41" s="38">
        <f t="shared" si="3"/>
        <v>0.31303999999999998</v>
      </c>
      <c r="H41" s="39">
        <f t="shared" si="2"/>
        <v>0.10717557171091738</v>
      </c>
      <c r="I41" s="40">
        <f t="shared" si="1"/>
        <v>0.42021557171091739</v>
      </c>
      <c r="K41" s="136"/>
      <c r="L41" s="137"/>
      <c r="M41" s="48"/>
    </row>
    <row r="42" spans="1:13" x14ac:dyDescent="0.25">
      <c r="A42" s="162">
        <v>29</v>
      </c>
      <c r="B42" s="134">
        <v>15705609</v>
      </c>
      <c r="C42" s="26">
        <v>70</v>
      </c>
      <c r="D42" s="49">
        <v>3789</v>
      </c>
      <c r="E42" s="49">
        <v>4648</v>
      </c>
      <c r="F42" s="49">
        <f t="shared" si="0"/>
        <v>859</v>
      </c>
      <c r="G42" s="38">
        <f t="shared" si="3"/>
        <v>0.73873999999999995</v>
      </c>
      <c r="H42" s="39">
        <f t="shared" si="2"/>
        <v>0.15996353986704087</v>
      </c>
      <c r="I42" s="40">
        <f t="shared" si="1"/>
        <v>0.89870353986704088</v>
      </c>
      <c r="K42" s="140"/>
      <c r="L42" s="137"/>
      <c r="M42" s="48"/>
    </row>
    <row r="43" spans="1:13" x14ac:dyDescent="0.25">
      <c r="A43" s="162">
        <v>30</v>
      </c>
      <c r="B43" s="134">
        <v>15705525</v>
      </c>
      <c r="C43" s="26">
        <v>47.4</v>
      </c>
      <c r="D43" s="49">
        <v>2355</v>
      </c>
      <c r="E43" s="49">
        <v>2909</v>
      </c>
      <c r="F43" s="49">
        <f t="shared" si="0"/>
        <v>554</v>
      </c>
      <c r="G43" s="38">
        <f t="shared" si="3"/>
        <v>0.47643999999999997</v>
      </c>
      <c r="H43" s="39">
        <f t="shared" si="2"/>
        <v>0.10831816842425339</v>
      </c>
      <c r="I43" s="40">
        <f t="shared" si="1"/>
        <v>0.58475816842425332</v>
      </c>
      <c r="K43" s="136"/>
      <c r="L43" s="137"/>
      <c r="M43" s="48"/>
    </row>
    <row r="44" spans="1:13" x14ac:dyDescent="0.25">
      <c r="A44" s="162">
        <v>31</v>
      </c>
      <c r="B44" s="134">
        <v>15705724</v>
      </c>
      <c r="C44" s="26">
        <v>43.2</v>
      </c>
      <c r="D44" s="49">
        <v>2179</v>
      </c>
      <c r="E44" s="49">
        <v>2700</v>
      </c>
      <c r="F44" s="49">
        <f t="shared" si="0"/>
        <v>521</v>
      </c>
      <c r="G44" s="38">
        <f t="shared" si="3"/>
        <v>0.44806000000000001</v>
      </c>
      <c r="H44" s="39">
        <f t="shared" si="2"/>
        <v>9.8720356032230935E-2</v>
      </c>
      <c r="I44" s="40">
        <f t="shared" si="1"/>
        <v>0.54678035603223096</v>
      </c>
      <c r="K44" s="136"/>
      <c r="L44" s="137"/>
      <c r="M44" s="48"/>
    </row>
    <row r="45" spans="1:13" x14ac:dyDescent="0.25">
      <c r="A45" s="162">
        <v>32</v>
      </c>
      <c r="B45" s="134">
        <v>15705733</v>
      </c>
      <c r="C45" s="26">
        <v>41.7</v>
      </c>
      <c r="D45" s="49">
        <v>2428</v>
      </c>
      <c r="E45" s="49">
        <v>2815</v>
      </c>
      <c r="F45" s="49">
        <f t="shared" si="0"/>
        <v>387</v>
      </c>
      <c r="G45" s="38">
        <f t="shared" si="3"/>
        <v>0.33282</v>
      </c>
      <c r="H45" s="39">
        <f t="shared" si="2"/>
        <v>9.5292565892222916E-2</v>
      </c>
      <c r="I45" s="40">
        <f t="shared" si="1"/>
        <v>0.42811256589222291</v>
      </c>
      <c r="K45" s="136"/>
      <c r="L45" s="137"/>
      <c r="M45" s="48"/>
    </row>
    <row r="46" spans="1:13" x14ac:dyDescent="0.25">
      <c r="A46" s="162">
        <v>33</v>
      </c>
      <c r="B46" s="134">
        <v>15705600</v>
      </c>
      <c r="C46" s="26">
        <v>46</v>
      </c>
      <c r="D46" s="49">
        <v>2515</v>
      </c>
      <c r="E46" s="49">
        <v>2643</v>
      </c>
      <c r="F46" s="49">
        <f t="shared" si="0"/>
        <v>128</v>
      </c>
      <c r="G46" s="38">
        <f t="shared" si="3"/>
        <v>0.11008</v>
      </c>
      <c r="H46" s="39">
        <f t="shared" si="2"/>
        <v>0.10511889762691257</v>
      </c>
      <c r="I46" s="40">
        <f t="shared" si="1"/>
        <v>0.21519889762691258</v>
      </c>
      <c r="K46" s="136"/>
      <c r="L46" s="137"/>
      <c r="M46" s="48"/>
    </row>
    <row r="47" spans="1:13" x14ac:dyDescent="0.25">
      <c r="A47" s="162">
        <v>34</v>
      </c>
      <c r="B47" s="134">
        <v>15705534</v>
      </c>
      <c r="C47" s="26">
        <v>60.6</v>
      </c>
      <c r="D47" s="49">
        <v>3772</v>
      </c>
      <c r="E47" s="49">
        <v>4831</v>
      </c>
      <c r="F47" s="49">
        <f t="shared" si="0"/>
        <v>1059</v>
      </c>
      <c r="G47" s="38">
        <f>(E47-D47)*0.00086</f>
        <v>0.91073999999999999</v>
      </c>
      <c r="H47" s="39">
        <f t="shared" si="2"/>
        <v>0.13848272165632394</v>
      </c>
      <c r="I47" s="40">
        <f t="shared" si="1"/>
        <v>1.0492227216563239</v>
      </c>
      <c r="K47" s="136"/>
      <c r="L47" s="137"/>
      <c r="M47" s="48"/>
    </row>
    <row r="48" spans="1:13" x14ac:dyDescent="0.25">
      <c r="A48" s="162">
        <v>35</v>
      </c>
      <c r="B48" s="144">
        <v>15705677</v>
      </c>
      <c r="C48" s="26">
        <v>72.2</v>
      </c>
      <c r="D48" s="49">
        <v>3636</v>
      </c>
      <c r="E48" s="49">
        <v>4518</v>
      </c>
      <c r="F48" s="49">
        <f t="shared" si="0"/>
        <v>882</v>
      </c>
      <c r="G48" s="38">
        <f t="shared" si="3"/>
        <v>0.75851999999999997</v>
      </c>
      <c r="H48" s="39">
        <f t="shared" si="2"/>
        <v>0.16499096540571928</v>
      </c>
      <c r="I48" s="40">
        <f t="shared" si="1"/>
        <v>0.9235109654057192</v>
      </c>
      <c r="K48" s="136"/>
      <c r="L48" s="137"/>
      <c r="M48" s="48"/>
    </row>
    <row r="49" spans="1:13" x14ac:dyDescent="0.25">
      <c r="A49" s="162">
        <v>36</v>
      </c>
      <c r="B49" s="134">
        <v>15705691</v>
      </c>
      <c r="C49" s="26">
        <v>46.5</v>
      </c>
      <c r="D49" s="49">
        <v>2389</v>
      </c>
      <c r="E49" s="49">
        <v>2923</v>
      </c>
      <c r="F49" s="49">
        <f t="shared" si="0"/>
        <v>534</v>
      </c>
      <c r="G49" s="38">
        <f>(E49-D49)*0.00086</f>
        <v>0.45923999999999998</v>
      </c>
      <c r="H49" s="39">
        <f t="shared" si="2"/>
        <v>0.10626149434024856</v>
      </c>
      <c r="I49" s="40">
        <f>G49+H49</f>
        <v>0.56550149434024855</v>
      </c>
      <c r="K49" s="136"/>
      <c r="L49" s="137"/>
      <c r="M49" s="48"/>
    </row>
    <row r="50" spans="1:13" x14ac:dyDescent="0.25">
      <c r="A50" s="164">
        <v>37</v>
      </c>
      <c r="B50" s="134">
        <v>15730459</v>
      </c>
      <c r="C50" s="145">
        <v>69.5</v>
      </c>
      <c r="D50" s="49">
        <v>482</v>
      </c>
      <c r="E50" s="165">
        <v>1912</v>
      </c>
      <c r="F50" s="49">
        <f>E50-D50</f>
        <v>1430</v>
      </c>
      <c r="G50" s="38">
        <f>(E50-D50)*0.00086</f>
        <v>1.2298</v>
      </c>
      <c r="H50" s="146">
        <f>C50/7235.3*$H$10</f>
        <v>0.15882094315370485</v>
      </c>
      <c r="I50" s="147">
        <f>G50+H50</f>
        <v>1.3886209431537049</v>
      </c>
      <c r="K50" s="140"/>
      <c r="L50" s="137"/>
      <c r="M50" s="48"/>
    </row>
    <row r="51" spans="1:13" x14ac:dyDescent="0.25">
      <c r="A51" s="162">
        <v>38</v>
      </c>
      <c r="B51" s="148">
        <v>15705514</v>
      </c>
      <c r="C51" s="26">
        <v>47</v>
      </c>
      <c r="D51" s="49">
        <v>2184</v>
      </c>
      <c r="E51" s="49">
        <v>2254</v>
      </c>
      <c r="F51" s="49">
        <f>E51-D51</f>
        <v>70</v>
      </c>
      <c r="G51" s="38">
        <f>(E51-D51)*0.00086</f>
        <v>6.0199999999999997E-2</v>
      </c>
      <c r="H51" s="146">
        <f>C51/7235.3*$H$10</f>
        <v>0.10740409105358457</v>
      </c>
      <c r="I51" s="147">
        <f>G51+H51</f>
        <v>0.16760409105358456</v>
      </c>
      <c r="K51" s="136"/>
      <c r="L51" s="137"/>
      <c r="M51" s="48"/>
    </row>
    <row r="52" spans="1:13" x14ac:dyDescent="0.25">
      <c r="A52" s="162">
        <v>39</v>
      </c>
      <c r="B52" s="134">
        <v>15705660</v>
      </c>
      <c r="C52" s="26">
        <v>43.1</v>
      </c>
      <c r="D52" s="49">
        <v>1701</v>
      </c>
      <c r="E52" s="49">
        <v>1995</v>
      </c>
      <c r="F52" s="49">
        <f t="shared" si="0"/>
        <v>294</v>
      </c>
      <c r="G52" s="38">
        <f t="shared" si="3"/>
        <v>0.25284000000000001</v>
      </c>
      <c r="H52" s="39">
        <f t="shared" si="2"/>
        <v>9.8491836689563725E-2</v>
      </c>
      <c r="I52" s="40">
        <f t="shared" si="1"/>
        <v>0.35133183668956375</v>
      </c>
      <c r="K52" s="136"/>
      <c r="L52" s="137"/>
      <c r="M52" s="48"/>
    </row>
    <row r="53" spans="1:13" x14ac:dyDescent="0.25">
      <c r="A53" s="162">
        <v>40</v>
      </c>
      <c r="B53" s="134">
        <v>15705539</v>
      </c>
      <c r="C53" s="26">
        <v>41.4</v>
      </c>
      <c r="D53" s="49">
        <v>2516</v>
      </c>
      <c r="E53" s="49">
        <v>3279</v>
      </c>
      <c r="F53" s="49">
        <f t="shared" si="0"/>
        <v>763</v>
      </c>
      <c r="G53" s="38">
        <f t="shared" si="3"/>
        <v>0.65617999999999999</v>
      </c>
      <c r="H53" s="39">
        <f t="shared" si="2"/>
        <v>9.4607007864221312E-2</v>
      </c>
      <c r="I53" s="40">
        <f t="shared" si="1"/>
        <v>0.75078700786422126</v>
      </c>
      <c r="K53" s="136"/>
      <c r="L53" s="137"/>
      <c r="M53" s="48"/>
    </row>
    <row r="54" spans="1:13" x14ac:dyDescent="0.25">
      <c r="A54" s="162">
        <v>41</v>
      </c>
      <c r="B54" s="134">
        <v>15705823</v>
      </c>
      <c r="C54" s="26">
        <v>45.9</v>
      </c>
      <c r="D54" s="49">
        <v>2873</v>
      </c>
      <c r="E54" s="49">
        <v>3029</v>
      </c>
      <c r="F54" s="49">
        <f t="shared" si="0"/>
        <v>156</v>
      </c>
      <c r="G54" s="38">
        <f>(E54-D54)*0.00086</f>
        <v>0.13416</v>
      </c>
      <c r="H54" s="39">
        <f t="shared" si="2"/>
        <v>0.10489037828424537</v>
      </c>
      <c r="I54" s="40">
        <f t="shared" si="1"/>
        <v>0.23905037828424536</v>
      </c>
      <c r="K54" s="136"/>
      <c r="L54" s="137"/>
      <c r="M54" s="48"/>
    </row>
    <row r="55" spans="1:13" x14ac:dyDescent="0.25">
      <c r="A55" s="162">
        <v>42</v>
      </c>
      <c r="B55" s="134">
        <v>15705552</v>
      </c>
      <c r="C55" s="26">
        <v>60.8</v>
      </c>
      <c r="D55" s="49">
        <v>3778</v>
      </c>
      <c r="E55" s="49">
        <v>4767</v>
      </c>
      <c r="F55" s="49">
        <f>E55-D55</f>
        <v>989</v>
      </c>
      <c r="G55" s="38">
        <f>(E55-D55)*0.00086</f>
        <v>0.85053999999999996</v>
      </c>
      <c r="H55" s="39">
        <f t="shared" si="2"/>
        <v>0.13893976034165834</v>
      </c>
      <c r="I55" s="40">
        <f t="shared" si="1"/>
        <v>0.9894797603416583</v>
      </c>
      <c r="K55" s="136"/>
      <c r="L55" s="137"/>
      <c r="M55" s="48"/>
    </row>
    <row r="56" spans="1:13" x14ac:dyDescent="0.25">
      <c r="A56" s="162">
        <v>43</v>
      </c>
      <c r="B56" s="134">
        <v>15705663</v>
      </c>
      <c r="C56" s="26">
        <v>72.2</v>
      </c>
      <c r="D56" s="49">
        <v>3155</v>
      </c>
      <c r="E56" s="49">
        <v>3155</v>
      </c>
      <c r="F56" s="49">
        <f t="shared" si="0"/>
        <v>0</v>
      </c>
      <c r="G56" s="38">
        <f t="shared" si="3"/>
        <v>0</v>
      </c>
      <c r="H56" s="39">
        <f t="shared" si="2"/>
        <v>0.16499096540571928</v>
      </c>
      <c r="I56" s="40">
        <f t="shared" si="1"/>
        <v>0.16499096540571928</v>
      </c>
      <c r="K56" s="140"/>
      <c r="L56" s="137"/>
      <c r="M56" s="48"/>
    </row>
    <row r="57" spans="1:13" x14ac:dyDescent="0.25">
      <c r="A57" s="162">
        <v>44</v>
      </c>
      <c r="B57" s="134">
        <v>15705515</v>
      </c>
      <c r="C57" s="26">
        <v>46.3</v>
      </c>
      <c r="D57" s="49">
        <v>3194</v>
      </c>
      <c r="E57" s="49">
        <v>3932</v>
      </c>
      <c r="F57" s="49">
        <f t="shared" si="0"/>
        <v>738</v>
      </c>
      <c r="G57" s="38">
        <f t="shared" si="3"/>
        <v>0.63468000000000002</v>
      </c>
      <c r="H57" s="39">
        <f t="shared" si="2"/>
        <v>0.10580445565491416</v>
      </c>
      <c r="I57" s="40">
        <f t="shared" si="1"/>
        <v>0.74048445565491416</v>
      </c>
      <c r="K57" s="136"/>
      <c r="L57" s="137"/>
      <c r="M57" s="48"/>
    </row>
    <row r="58" spans="1:13" x14ac:dyDescent="0.25">
      <c r="A58" s="162">
        <v>45</v>
      </c>
      <c r="B58" s="134">
        <v>15705549</v>
      </c>
      <c r="C58" s="26">
        <v>69.7</v>
      </c>
      <c r="D58" s="49">
        <v>6806</v>
      </c>
      <c r="E58" s="49">
        <v>8439</v>
      </c>
      <c r="F58" s="49">
        <f t="shared" si="0"/>
        <v>1633</v>
      </c>
      <c r="G58" s="38">
        <f t="shared" si="3"/>
        <v>1.40438</v>
      </c>
      <c r="H58" s="39">
        <f t="shared" si="2"/>
        <v>0.15927798183903927</v>
      </c>
      <c r="I58" s="40">
        <f t="shared" si="1"/>
        <v>1.5636579818390393</v>
      </c>
      <c r="K58" s="136"/>
      <c r="L58" s="137"/>
      <c r="M58" s="48"/>
    </row>
    <row r="59" spans="1:13" x14ac:dyDescent="0.25">
      <c r="A59" s="162">
        <v>46</v>
      </c>
      <c r="B59" s="134">
        <v>15705742</v>
      </c>
      <c r="C59" s="26">
        <v>47.9</v>
      </c>
      <c r="D59" s="49">
        <v>2709</v>
      </c>
      <c r="E59" s="49">
        <v>3445</v>
      </c>
      <c r="F59" s="49">
        <f t="shared" si="0"/>
        <v>736</v>
      </c>
      <c r="G59" s="38">
        <f t="shared" si="3"/>
        <v>0.63295999999999997</v>
      </c>
      <c r="H59" s="39">
        <f t="shared" si="2"/>
        <v>0.10946076513758939</v>
      </c>
      <c r="I59" s="40">
        <f t="shared" si="1"/>
        <v>0.74242076513758937</v>
      </c>
      <c r="K59" s="140"/>
      <c r="L59" s="137"/>
      <c r="M59" s="48"/>
    </row>
    <row r="60" spans="1:13" x14ac:dyDescent="0.25">
      <c r="A60" s="162">
        <v>47</v>
      </c>
      <c r="B60" s="134">
        <v>15705719</v>
      </c>
      <c r="C60" s="26">
        <v>42.4</v>
      </c>
      <c r="D60" s="49">
        <v>2977</v>
      </c>
      <c r="E60" s="49">
        <v>3044</v>
      </c>
      <c r="F60" s="49">
        <f t="shared" si="0"/>
        <v>67</v>
      </c>
      <c r="G60" s="38">
        <f t="shared" si="3"/>
        <v>5.7619999999999998E-2</v>
      </c>
      <c r="H60" s="39">
        <f t="shared" si="2"/>
        <v>9.6892201290893321E-2</v>
      </c>
      <c r="I60" s="40">
        <f t="shared" si="1"/>
        <v>0.15451220129089333</v>
      </c>
      <c r="K60" s="136"/>
      <c r="L60" s="137"/>
      <c r="M60" s="48"/>
    </row>
    <row r="61" spans="1:13" x14ac:dyDescent="0.25">
      <c r="A61" s="162">
        <v>48</v>
      </c>
      <c r="B61" s="134">
        <v>15702590</v>
      </c>
      <c r="C61" s="26">
        <v>41.7</v>
      </c>
      <c r="D61" s="49">
        <v>2857</v>
      </c>
      <c r="E61" s="49">
        <v>3550</v>
      </c>
      <c r="F61" s="49">
        <f t="shared" si="0"/>
        <v>693</v>
      </c>
      <c r="G61" s="38">
        <f t="shared" si="3"/>
        <v>0.59597999999999995</v>
      </c>
      <c r="H61" s="39">
        <f t="shared" si="2"/>
        <v>9.5292565892222916E-2</v>
      </c>
      <c r="I61" s="40">
        <f t="shared" si="1"/>
        <v>0.69127256589222286</v>
      </c>
      <c r="K61" s="136"/>
      <c r="L61" s="137"/>
      <c r="M61" s="48"/>
    </row>
    <row r="62" spans="1:13" x14ac:dyDescent="0.25">
      <c r="A62" s="162">
        <v>49</v>
      </c>
      <c r="B62" s="134">
        <v>15705689</v>
      </c>
      <c r="C62" s="26">
        <v>45.7</v>
      </c>
      <c r="D62" s="49">
        <v>4365</v>
      </c>
      <c r="E62" s="49">
        <v>5249</v>
      </c>
      <c r="F62" s="49">
        <f t="shared" si="0"/>
        <v>884</v>
      </c>
      <c r="G62" s="38">
        <f t="shared" si="3"/>
        <v>0.76024000000000003</v>
      </c>
      <c r="H62" s="39">
        <f t="shared" si="2"/>
        <v>0.10443333959891096</v>
      </c>
      <c r="I62" s="40">
        <f t="shared" si="1"/>
        <v>0.86467333959891102</v>
      </c>
      <c r="K62" s="136"/>
      <c r="L62" s="137"/>
      <c r="M62" s="48"/>
    </row>
    <row r="63" spans="1:13" x14ac:dyDescent="0.25">
      <c r="A63" s="162">
        <v>50</v>
      </c>
      <c r="B63" s="134">
        <v>15705596</v>
      </c>
      <c r="C63" s="26">
        <v>60.9</v>
      </c>
      <c r="D63" s="49">
        <v>3866</v>
      </c>
      <c r="E63" s="49">
        <v>3877</v>
      </c>
      <c r="F63" s="49">
        <f t="shared" si="0"/>
        <v>11</v>
      </c>
      <c r="G63" s="38">
        <f t="shared" si="3"/>
        <v>9.4599999999999997E-3</v>
      </c>
      <c r="H63" s="39">
        <f t="shared" si="2"/>
        <v>0.13916827968432555</v>
      </c>
      <c r="I63" s="40">
        <f t="shared" si="1"/>
        <v>0.14862827968432554</v>
      </c>
      <c r="K63" s="136"/>
      <c r="L63" s="137"/>
      <c r="M63" s="48"/>
    </row>
    <row r="64" spans="1:13" x14ac:dyDescent="0.25">
      <c r="A64" s="162">
        <v>51</v>
      </c>
      <c r="B64" s="134">
        <v>15705599</v>
      </c>
      <c r="C64" s="26">
        <v>71.7</v>
      </c>
      <c r="D64" s="49">
        <v>1412</v>
      </c>
      <c r="E64" s="49">
        <v>1412</v>
      </c>
      <c r="F64" s="49">
        <f t="shared" si="0"/>
        <v>0</v>
      </c>
      <c r="G64" s="38">
        <f t="shared" si="3"/>
        <v>0</v>
      </c>
      <c r="H64" s="39">
        <f t="shared" si="2"/>
        <v>0.16384836869238328</v>
      </c>
      <c r="I64" s="40">
        <f t="shared" si="1"/>
        <v>0.16384836869238328</v>
      </c>
      <c r="K64" s="136"/>
      <c r="L64" s="137"/>
      <c r="M64" s="48"/>
    </row>
    <row r="65" spans="1:13" x14ac:dyDescent="0.25">
      <c r="A65" s="162">
        <v>52</v>
      </c>
      <c r="B65" s="134">
        <v>15705736</v>
      </c>
      <c r="C65" s="26">
        <v>46.2</v>
      </c>
      <c r="D65" s="49">
        <v>2571</v>
      </c>
      <c r="E65" s="49">
        <v>2954</v>
      </c>
      <c r="F65" s="49">
        <f t="shared" si="0"/>
        <v>383</v>
      </c>
      <c r="G65" s="38">
        <f t="shared" si="3"/>
        <v>0.32938000000000001</v>
      </c>
      <c r="H65" s="39">
        <f t="shared" si="2"/>
        <v>0.10557593631224697</v>
      </c>
      <c r="I65" s="40">
        <f t="shared" si="1"/>
        <v>0.43495593631224699</v>
      </c>
      <c r="K65" s="136"/>
      <c r="L65" s="137"/>
      <c r="M65" s="48"/>
    </row>
    <row r="66" spans="1:13" x14ac:dyDescent="0.25">
      <c r="A66" s="162">
        <v>53</v>
      </c>
      <c r="B66" s="134">
        <v>15708051</v>
      </c>
      <c r="C66" s="26">
        <v>69.8</v>
      </c>
      <c r="D66" s="49">
        <v>5577</v>
      </c>
      <c r="E66" s="49">
        <v>6997</v>
      </c>
      <c r="F66" s="49">
        <f t="shared" si="0"/>
        <v>1420</v>
      </c>
      <c r="G66" s="38">
        <f t="shared" si="3"/>
        <v>1.2212000000000001</v>
      </c>
      <c r="H66" s="39">
        <f t="shared" si="2"/>
        <v>0.15950650118170645</v>
      </c>
      <c r="I66" s="40">
        <f t="shared" si="1"/>
        <v>1.3807065011817066</v>
      </c>
      <c r="K66" s="140"/>
      <c r="L66" s="137"/>
      <c r="M66" s="48"/>
    </row>
    <row r="67" spans="1:13" x14ac:dyDescent="0.25">
      <c r="A67" s="162">
        <v>54</v>
      </c>
      <c r="B67" s="134">
        <v>15705572</v>
      </c>
      <c r="C67" s="26">
        <v>47.4</v>
      </c>
      <c r="D67" s="49">
        <v>2926</v>
      </c>
      <c r="E67" s="49">
        <v>3716</v>
      </c>
      <c r="F67" s="49">
        <f t="shared" si="0"/>
        <v>790</v>
      </c>
      <c r="G67" s="38">
        <f t="shared" si="3"/>
        <v>0.6794</v>
      </c>
      <c r="H67" s="39">
        <f t="shared" si="2"/>
        <v>0.10831816842425339</v>
      </c>
      <c r="I67" s="40">
        <f t="shared" si="1"/>
        <v>0.78771816842425335</v>
      </c>
      <c r="K67" s="136"/>
      <c r="L67" s="137"/>
      <c r="M67" s="48"/>
    </row>
    <row r="68" spans="1:13" x14ac:dyDescent="0.25">
      <c r="A68" s="162">
        <v>55</v>
      </c>
      <c r="B68" s="134">
        <v>15708071</v>
      </c>
      <c r="C68" s="26">
        <v>42.1</v>
      </c>
      <c r="D68" s="49">
        <v>3105</v>
      </c>
      <c r="E68" s="49">
        <v>3925</v>
      </c>
      <c r="F68" s="49">
        <f t="shared" si="0"/>
        <v>820</v>
      </c>
      <c r="G68" s="38">
        <f t="shared" si="3"/>
        <v>0.70519999999999994</v>
      </c>
      <c r="H68" s="39">
        <f t="shared" si="2"/>
        <v>9.6206643262891717E-2</v>
      </c>
      <c r="I68" s="40">
        <f t="shared" si="1"/>
        <v>0.80140664326289168</v>
      </c>
      <c r="K68" s="136"/>
      <c r="L68" s="137"/>
      <c r="M68" s="48"/>
    </row>
    <row r="69" spans="1:13" x14ac:dyDescent="0.25">
      <c r="A69" s="162">
        <v>56</v>
      </c>
      <c r="B69" s="134">
        <v>15705570</v>
      </c>
      <c r="C69" s="26">
        <v>41.6</v>
      </c>
      <c r="D69" s="49">
        <v>3108</v>
      </c>
      <c r="E69" s="49">
        <v>3885</v>
      </c>
      <c r="F69" s="49">
        <f t="shared" si="0"/>
        <v>777</v>
      </c>
      <c r="G69" s="38">
        <f t="shared" si="3"/>
        <v>0.66822000000000004</v>
      </c>
      <c r="H69" s="39">
        <f t="shared" si="2"/>
        <v>9.5064046549555706E-2</v>
      </c>
      <c r="I69" s="40">
        <f t="shared" si="1"/>
        <v>0.76328404654955573</v>
      </c>
      <c r="K69" s="136"/>
      <c r="L69" s="137"/>
      <c r="M69" s="48"/>
    </row>
    <row r="70" spans="1:13" x14ac:dyDescent="0.25">
      <c r="A70" s="163">
        <v>57</v>
      </c>
      <c r="B70" s="133">
        <v>15730776</v>
      </c>
      <c r="C70" s="26">
        <v>45.9</v>
      </c>
      <c r="D70" s="49">
        <v>329</v>
      </c>
      <c r="E70" s="165">
        <v>1273</v>
      </c>
      <c r="F70" s="165">
        <f>E70-D70</f>
        <v>944</v>
      </c>
      <c r="G70" s="38">
        <f>(E70-D70)*0.00086</f>
        <v>0.81184000000000001</v>
      </c>
      <c r="H70" s="39">
        <f t="shared" ref="H70" si="4">C70/7235.3*$H$10</f>
        <v>0.10489037828424537</v>
      </c>
      <c r="I70" s="40">
        <f>G70+H70</f>
        <v>0.91673037828424542</v>
      </c>
      <c r="K70" s="136"/>
      <c r="L70" s="137"/>
      <c r="M70" s="48"/>
    </row>
    <row r="71" spans="1:13" x14ac:dyDescent="0.25">
      <c r="A71" s="162">
        <v>58</v>
      </c>
      <c r="B71" s="134">
        <v>15705638</v>
      </c>
      <c r="C71" s="26">
        <v>60.3</v>
      </c>
      <c r="D71" s="49">
        <v>3209</v>
      </c>
      <c r="E71" s="49">
        <v>3209</v>
      </c>
      <c r="F71" s="49">
        <f t="shared" si="0"/>
        <v>0</v>
      </c>
      <c r="G71" s="38">
        <f t="shared" si="3"/>
        <v>0</v>
      </c>
      <c r="H71" s="39">
        <f t="shared" si="2"/>
        <v>0.13779716362832234</v>
      </c>
      <c r="I71" s="40">
        <f t="shared" si="1"/>
        <v>0.13779716362832234</v>
      </c>
      <c r="K71" s="136"/>
      <c r="L71" s="137"/>
      <c r="M71" s="48"/>
    </row>
    <row r="72" spans="1:13" x14ac:dyDescent="0.25">
      <c r="A72" s="162">
        <v>59</v>
      </c>
      <c r="B72" s="134">
        <v>15705679</v>
      </c>
      <c r="C72" s="26">
        <v>71.7</v>
      </c>
      <c r="D72" s="49">
        <v>4101</v>
      </c>
      <c r="E72" s="49">
        <v>5196</v>
      </c>
      <c r="F72" s="49">
        <f t="shared" si="0"/>
        <v>1095</v>
      </c>
      <c r="G72" s="38">
        <f t="shared" si="3"/>
        <v>0.94169999999999998</v>
      </c>
      <c r="H72" s="39">
        <f t="shared" si="2"/>
        <v>0.16384836869238328</v>
      </c>
      <c r="I72" s="40">
        <f t="shared" si="1"/>
        <v>1.1055483686923833</v>
      </c>
      <c r="K72" s="136"/>
      <c r="L72" s="137"/>
      <c r="M72" s="48"/>
    </row>
    <row r="73" spans="1:13" x14ac:dyDescent="0.25">
      <c r="A73" s="162">
        <v>60</v>
      </c>
      <c r="B73" s="134">
        <v>15705645</v>
      </c>
      <c r="C73" s="26">
        <v>46</v>
      </c>
      <c r="D73" s="49">
        <v>1400</v>
      </c>
      <c r="E73" s="49">
        <v>1551</v>
      </c>
      <c r="F73" s="49">
        <f t="shared" si="0"/>
        <v>151</v>
      </c>
      <c r="G73" s="38">
        <f t="shared" si="3"/>
        <v>0.12986</v>
      </c>
      <c r="H73" s="39">
        <f t="shared" si="2"/>
        <v>0.10511889762691257</v>
      </c>
      <c r="I73" s="40">
        <f t="shared" si="1"/>
        <v>0.23497889762691257</v>
      </c>
      <c r="K73" s="136"/>
      <c r="L73" s="137"/>
      <c r="M73" s="48"/>
    </row>
    <row r="74" spans="1:13" x14ac:dyDescent="0.25">
      <c r="A74" s="162">
        <v>61</v>
      </c>
      <c r="B74" s="134">
        <v>15705714</v>
      </c>
      <c r="C74" s="26">
        <v>71.5</v>
      </c>
      <c r="D74" s="49">
        <v>6135</v>
      </c>
      <c r="E74" s="49">
        <v>7225</v>
      </c>
      <c r="F74" s="49">
        <f t="shared" si="0"/>
        <v>1090</v>
      </c>
      <c r="G74" s="38">
        <f t="shared" si="3"/>
        <v>0.93740000000000001</v>
      </c>
      <c r="H74" s="39">
        <f t="shared" si="2"/>
        <v>0.16339133000704886</v>
      </c>
      <c r="I74" s="40">
        <f t="shared" si="1"/>
        <v>1.1007913300070489</v>
      </c>
      <c r="K74" s="136"/>
      <c r="L74" s="137"/>
      <c r="M74" s="48"/>
    </row>
    <row r="75" spans="1:13" x14ac:dyDescent="0.25">
      <c r="A75" s="162">
        <v>62</v>
      </c>
      <c r="B75" s="134">
        <v>15705794</v>
      </c>
      <c r="C75" s="26">
        <v>47.9</v>
      </c>
      <c r="D75" s="49">
        <v>3088</v>
      </c>
      <c r="E75" s="49">
        <v>3833</v>
      </c>
      <c r="F75" s="49">
        <f t="shared" si="0"/>
        <v>745</v>
      </c>
      <c r="G75" s="38">
        <f t="shared" si="3"/>
        <v>0.64069999999999994</v>
      </c>
      <c r="H75" s="39">
        <f t="shared" si="2"/>
        <v>0.10946076513758939</v>
      </c>
      <c r="I75" s="40">
        <f t="shared" si="1"/>
        <v>0.75016076513758934</v>
      </c>
      <c r="K75" s="136"/>
      <c r="L75" s="137"/>
      <c r="M75" s="48"/>
    </row>
    <row r="76" spans="1:13" x14ac:dyDescent="0.25">
      <c r="A76" s="162">
        <v>63</v>
      </c>
      <c r="B76" s="134">
        <v>15703003</v>
      </c>
      <c r="C76" s="26">
        <v>41.4</v>
      </c>
      <c r="D76" s="49">
        <v>918</v>
      </c>
      <c r="E76" s="49">
        <v>1287</v>
      </c>
      <c r="F76" s="49">
        <f t="shared" si="0"/>
        <v>369</v>
      </c>
      <c r="G76" s="38">
        <f t="shared" si="3"/>
        <v>0.31734000000000001</v>
      </c>
      <c r="H76" s="39">
        <f t="shared" si="2"/>
        <v>9.4607007864221312E-2</v>
      </c>
      <c r="I76" s="40">
        <f t="shared" si="1"/>
        <v>0.41194700786422134</v>
      </c>
      <c r="K76" s="136"/>
      <c r="L76" s="137"/>
      <c r="M76" s="48"/>
    </row>
    <row r="77" spans="1:13" x14ac:dyDescent="0.25">
      <c r="A77" s="162">
        <v>64</v>
      </c>
      <c r="B77" s="134">
        <v>15705656</v>
      </c>
      <c r="C77" s="26">
        <v>42.2</v>
      </c>
      <c r="D77" s="49">
        <v>2159</v>
      </c>
      <c r="E77" s="49">
        <v>2651</v>
      </c>
      <c r="F77" s="49">
        <f t="shared" si="0"/>
        <v>492</v>
      </c>
      <c r="G77" s="38">
        <f>(E77-D77)*0.00086+0.008</f>
        <v>0.43112</v>
      </c>
      <c r="H77" s="39">
        <f t="shared" si="2"/>
        <v>9.6435162605558927E-2</v>
      </c>
      <c r="I77" s="40">
        <f t="shared" si="1"/>
        <v>0.5275551626055589</v>
      </c>
      <c r="K77" s="140"/>
      <c r="L77" s="137"/>
      <c r="M77" s="48"/>
    </row>
    <row r="78" spans="1:13" x14ac:dyDescent="0.25">
      <c r="A78" s="162">
        <v>65</v>
      </c>
      <c r="B78" s="134">
        <v>15708142</v>
      </c>
      <c r="C78" s="26">
        <v>45.4</v>
      </c>
      <c r="D78" s="49">
        <v>3351</v>
      </c>
      <c r="E78" s="49">
        <v>3793</v>
      </c>
      <c r="F78" s="49">
        <f t="shared" si="0"/>
        <v>442</v>
      </c>
      <c r="G78" s="38">
        <f t="shared" si="3"/>
        <v>0.38012000000000001</v>
      </c>
      <c r="H78" s="39">
        <f t="shared" si="2"/>
        <v>0.10374778157090936</v>
      </c>
      <c r="I78" s="40">
        <f t="shared" si="1"/>
        <v>0.48386778157090937</v>
      </c>
      <c r="K78" s="136"/>
      <c r="L78" s="137"/>
      <c r="M78" s="48"/>
    </row>
    <row r="79" spans="1:13" x14ac:dyDescent="0.25">
      <c r="A79" s="162">
        <v>66</v>
      </c>
      <c r="B79" s="134">
        <v>15708645</v>
      </c>
      <c r="C79" s="26">
        <v>60.2</v>
      </c>
      <c r="D79" s="49">
        <v>4620</v>
      </c>
      <c r="E79" s="49">
        <v>5683</v>
      </c>
      <c r="F79" s="49">
        <f t="shared" ref="F79:F142" si="5">E79-D79</f>
        <v>1063</v>
      </c>
      <c r="G79" s="38">
        <f t="shared" si="3"/>
        <v>0.91417999999999999</v>
      </c>
      <c r="H79" s="39">
        <f t="shared" ref="H79:H142" si="6">C79/7235.3*$H$10</f>
        <v>0.13756864428565513</v>
      </c>
      <c r="I79" s="40">
        <f t="shared" ref="I79:I142" si="7">G79+H79</f>
        <v>1.0517486442856552</v>
      </c>
      <c r="K79" s="140"/>
      <c r="L79" s="137"/>
      <c r="M79" s="48"/>
    </row>
    <row r="80" spans="1:13" x14ac:dyDescent="0.25">
      <c r="A80" s="162">
        <v>67</v>
      </c>
      <c r="B80" s="134">
        <v>15708109</v>
      </c>
      <c r="C80" s="26">
        <v>71.5</v>
      </c>
      <c r="D80" s="49">
        <v>3931</v>
      </c>
      <c r="E80" s="49">
        <v>4596</v>
      </c>
      <c r="F80" s="49">
        <f t="shared" si="5"/>
        <v>665</v>
      </c>
      <c r="G80" s="38">
        <f t="shared" ref="G80:G144" si="8">(E80-D80)*0.00086</f>
        <v>0.57189999999999996</v>
      </c>
      <c r="H80" s="39">
        <f t="shared" si="6"/>
        <v>0.16339133000704886</v>
      </c>
      <c r="I80" s="40">
        <f t="shared" si="7"/>
        <v>0.73529133000704883</v>
      </c>
      <c r="K80" s="136"/>
      <c r="L80" s="137"/>
      <c r="M80" s="48"/>
    </row>
    <row r="81" spans="1:13" x14ac:dyDescent="0.25">
      <c r="A81" s="162">
        <v>68</v>
      </c>
      <c r="B81" s="134">
        <v>15705797</v>
      </c>
      <c r="C81" s="26">
        <v>45.7</v>
      </c>
      <c r="D81" s="49">
        <v>3821</v>
      </c>
      <c r="E81" s="49">
        <v>4862</v>
      </c>
      <c r="F81" s="49">
        <f t="shared" si="5"/>
        <v>1041</v>
      </c>
      <c r="G81" s="38">
        <f t="shared" si="8"/>
        <v>0.89525999999999994</v>
      </c>
      <c r="H81" s="39">
        <f t="shared" si="6"/>
        <v>0.10443333959891096</v>
      </c>
      <c r="I81" s="40">
        <f t="shared" si="7"/>
        <v>0.99969333959891093</v>
      </c>
      <c r="K81" s="136"/>
      <c r="L81" s="137"/>
      <c r="M81" s="48"/>
    </row>
    <row r="82" spans="1:13" x14ac:dyDescent="0.25">
      <c r="A82" s="162">
        <v>69</v>
      </c>
      <c r="B82" s="134">
        <v>15708362</v>
      </c>
      <c r="C82" s="26">
        <v>70.599999999999994</v>
      </c>
      <c r="D82" s="49">
        <v>5617</v>
      </c>
      <c r="E82" s="49">
        <v>5992</v>
      </c>
      <c r="F82" s="49">
        <f t="shared" si="5"/>
        <v>375</v>
      </c>
      <c r="G82" s="38">
        <f t="shared" si="8"/>
        <v>0.32250000000000001</v>
      </c>
      <c r="H82" s="39">
        <f t="shared" si="6"/>
        <v>0.16133465592304405</v>
      </c>
      <c r="I82" s="40">
        <f t="shared" si="7"/>
        <v>0.48383465592304409</v>
      </c>
      <c r="K82" s="136"/>
      <c r="L82" s="137"/>
      <c r="M82" s="48"/>
    </row>
    <row r="83" spans="1:13" x14ac:dyDescent="0.25">
      <c r="A83" s="162">
        <v>70</v>
      </c>
      <c r="B83" s="134">
        <v>15705643</v>
      </c>
      <c r="C83" s="26">
        <v>46.6</v>
      </c>
      <c r="D83" s="49">
        <v>2940</v>
      </c>
      <c r="E83" s="49">
        <v>3714</v>
      </c>
      <c r="F83" s="49">
        <f t="shared" si="5"/>
        <v>774</v>
      </c>
      <c r="G83" s="38">
        <f t="shared" si="8"/>
        <v>0.66564000000000001</v>
      </c>
      <c r="H83" s="39">
        <f t="shared" si="6"/>
        <v>0.10649001368291579</v>
      </c>
      <c r="I83" s="40">
        <f t="shared" si="7"/>
        <v>0.77213001368291578</v>
      </c>
      <c r="K83" s="136"/>
      <c r="L83" s="137"/>
      <c r="M83" s="48"/>
    </row>
    <row r="84" spans="1:13" x14ac:dyDescent="0.25">
      <c r="A84" s="162">
        <v>71</v>
      </c>
      <c r="B84" s="134">
        <v>15705776</v>
      </c>
      <c r="C84" s="26">
        <v>42.2</v>
      </c>
      <c r="D84" s="49">
        <v>6</v>
      </c>
      <c r="E84" s="49">
        <v>6</v>
      </c>
      <c r="F84" s="49">
        <f t="shared" si="5"/>
        <v>0</v>
      </c>
      <c r="G84" s="38">
        <f t="shared" si="8"/>
        <v>0</v>
      </c>
      <c r="H84" s="39">
        <f t="shared" si="6"/>
        <v>9.6435162605558927E-2</v>
      </c>
      <c r="I84" s="40">
        <f t="shared" si="7"/>
        <v>9.6435162605558927E-2</v>
      </c>
      <c r="K84" s="136"/>
      <c r="L84" s="137"/>
      <c r="M84" s="48"/>
    </row>
    <row r="85" spans="1:13" x14ac:dyDescent="0.25">
      <c r="A85" s="162">
        <v>72</v>
      </c>
      <c r="B85" s="134">
        <v>15705545</v>
      </c>
      <c r="C85" s="26">
        <v>41.9</v>
      </c>
      <c r="D85" s="49">
        <v>1198</v>
      </c>
      <c r="E85" s="49">
        <v>1463</v>
      </c>
      <c r="F85" s="49">
        <f t="shared" si="5"/>
        <v>265</v>
      </c>
      <c r="G85" s="38">
        <f t="shared" si="8"/>
        <v>0.22789999999999999</v>
      </c>
      <c r="H85" s="39">
        <f t="shared" si="6"/>
        <v>9.574960457755731E-2</v>
      </c>
      <c r="I85" s="40">
        <f t="shared" si="7"/>
        <v>0.32364960457755731</v>
      </c>
      <c r="K85" s="136"/>
      <c r="L85" s="137"/>
      <c r="M85" s="48"/>
    </row>
    <row r="86" spans="1:13" x14ac:dyDescent="0.25">
      <c r="A86" s="162">
        <v>73</v>
      </c>
      <c r="B86" s="134">
        <v>15708739</v>
      </c>
      <c r="C86" s="26">
        <v>45.8</v>
      </c>
      <c r="D86" s="49">
        <v>3446</v>
      </c>
      <c r="E86" s="49">
        <v>3446</v>
      </c>
      <c r="F86" s="49">
        <f t="shared" si="5"/>
        <v>0</v>
      </c>
      <c r="G86" s="38">
        <f t="shared" si="8"/>
        <v>0</v>
      </c>
      <c r="H86" s="39">
        <f t="shared" si="6"/>
        <v>0.10466185894157815</v>
      </c>
      <c r="I86" s="40">
        <f t="shared" si="7"/>
        <v>0.10466185894157815</v>
      </c>
      <c r="K86" s="136"/>
      <c r="L86" s="137"/>
      <c r="M86" s="48"/>
    </row>
    <row r="87" spans="1:13" x14ac:dyDescent="0.25">
      <c r="A87" s="162">
        <v>74</v>
      </c>
      <c r="B87" s="134">
        <v>15708197</v>
      </c>
      <c r="C87" s="26">
        <v>60.7</v>
      </c>
      <c r="D87" s="49">
        <v>4511</v>
      </c>
      <c r="E87" s="49">
        <v>4897</v>
      </c>
      <c r="F87" s="49">
        <f t="shared" si="5"/>
        <v>386</v>
      </c>
      <c r="G87" s="38">
        <f t="shared" si="8"/>
        <v>0.33195999999999998</v>
      </c>
      <c r="H87" s="39">
        <f t="shared" si="6"/>
        <v>0.13871124099899115</v>
      </c>
      <c r="I87" s="40">
        <f t="shared" si="7"/>
        <v>0.47067124099899116</v>
      </c>
      <c r="K87" s="140"/>
      <c r="L87" s="137"/>
      <c r="M87" s="48"/>
    </row>
    <row r="88" spans="1:13" x14ac:dyDescent="0.25">
      <c r="A88" s="162">
        <v>75</v>
      </c>
      <c r="B88" s="134">
        <v>15708099</v>
      </c>
      <c r="C88" s="26">
        <v>72.099999999999994</v>
      </c>
      <c r="D88" s="49">
        <v>3917</v>
      </c>
      <c r="E88" s="49">
        <v>4682</v>
      </c>
      <c r="F88" s="49">
        <f t="shared" si="5"/>
        <v>765</v>
      </c>
      <c r="G88" s="38">
        <f t="shared" si="8"/>
        <v>0.65789999999999993</v>
      </c>
      <c r="H88" s="39">
        <f t="shared" si="6"/>
        <v>0.16476244606305207</v>
      </c>
      <c r="I88" s="40">
        <f t="shared" si="7"/>
        <v>0.82266244606305206</v>
      </c>
      <c r="K88" s="136"/>
      <c r="L88" s="137"/>
      <c r="M88" s="48"/>
    </row>
    <row r="89" spans="1:13" x14ac:dyDescent="0.25">
      <c r="A89" s="162">
        <v>76</v>
      </c>
      <c r="B89" s="134">
        <v>15708563</v>
      </c>
      <c r="C89" s="26">
        <v>45.9</v>
      </c>
      <c r="D89" s="49">
        <v>2520</v>
      </c>
      <c r="E89" s="49">
        <v>4468</v>
      </c>
      <c r="F89" s="49">
        <f t="shared" si="5"/>
        <v>1948</v>
      </c>
      <c r="G89" s="38">
        <f t="shared" si="8"/>
        <v>1.6752799999999999</v>
      </c>
      <c r="H89" s="39">
        <f t="shared" si="6"/>
        <v>0.10489037828424537</v>
      </c>
      <c r="I89" s="40">
        <f t="shared" si="7"/>
        <v>1.7801703782842453</v>
      </c>
      <c r="K89" s="136"/>
      <c r="L89" s="137"/>
      <c r="M89" s="48"/>
    </row>
    <row r="90" spans="1:13" x14ac:dyDescent="0.25">
      <c r="A90" s="162">
        <v>77</v>
      </c>
      <c r="B90" s="134">
        <v>15708346</v>
      </c>
      <c r="C90" s="26">
        <v>71</v>
      </c>
      <c r="D90" s="49">
        <v>4089</v>
      </c>
      <c r="E90" s="49">
        <v>5410</v>
      </c>
      <c r="F90" s="49">
        <f t="shared" si="5"/>
        <v>1321</v>
      </c>
      <c r="G90" s="38">
        <f t="shared" si="8"/>
        <v>1.1360600000000001</v>
      </c>
      <c r="H90" s="39">
        <f t="shared" si="6"/>
        <v>0.16224873329371287</v>
      </c>
      <c r="I90" s="40">
        <f t="shared" si="7"/>
        <v>1.2983087332937129</v>
      </c>
      <c r="K90" s="140"/>
      <c r="L90" s="137"/>
      <c r="M90" s="48"/>
    </row>
    <row r="91" spans="1:13" x14ac:dyDescent="0.25">
      <c r="A91" s="162">
        <v>78</v>
      </c>
      <c r="B91" s="134">
        <v>15708441</v>
      </c>
      <c r="C91" s="26">
        <v>47.6</v>
      </c>
      <c r="D91" s="49">
        <v>3064</v>
      </c>
      <c r="E91" s="49">
        <v>3819</v>
      </c>
      <c r="F91" s="49">
        <f t="shared" si="5"/>
        <v>755</v>
      </c>
      <c r="G91" s="38">
        <f t="shared" si="8"/>
        <v>0.64929999999999999</v>
      </c>
      <c r="H91" s="39">
        <f t="shared" si="6"/>
        <v>0.1087752071095878</v>
      </c>
      <c r="I91" s="40">
        <f t="shared" si="7"/>
        <v>0.75807520710958776</v>
      </c>
      <c r="K91" s="140"/>
      <c r="L91" s="137"/>
      <c r="M91" s="48"/>
    </row>
    <row r="92" spans="1:13" x14ac:dyDescent="0.25">
      <c r="A92" s="162">
        <v>79</v>
      </c>
      <c r="B92" s="134">
        <v>15708575</v>
      </c>
      <c r="C92" s="26">
        <v>42.3</v>
      </c>
      <c r="D92" s="49">
        <v>505</v>
      </c>
      <c r="E92" s="49">
        <v>886</v>
      </c>
      <c r="F92" s="49">
        <f t="shared" si="5"/>
        <v>381</v>
      </c>
      <c r="G92" s="38">
        <f t="shared" si="8"/>
        <v>0.32766000000000001</v>
      </c>
      <c r="H92" s="39">
        <f t="shared" si="6"/>
        <v>9.666368194822611E-2</v>
      </c>
      <c r="I92" s="40">
        <f t="shared" si="7"/>
        <v>0.42432368194822612</v>
      </c>
      <c r="K92" s="136"/>
      <c r="L92" s="137"/>
      <c r="M92" s="48"/>
    </row>
    <row r="93" spans="1:13" x14ac:dyDescent="0.25">
      <c r="A93" s="162">
        <v>80</v>
      </c>
      <c r="B93" s="134">
        <v>15708455</v>
      </c>
      <c r="C93" s="26">
        <v>41.9</v>
      </c>
      <c r="D93" s="49">
        <v>1955</v>
      </c>
      <c r="E93" s="49">
        <v>2362</v>
      </c>
      <c r="F93" s="49">
        <f t="shared" si="5"/>
        <v>407</v>
      </c>
      <c r="G93" s="38">
        <f t="shared" si="8"/>
        <v>0.35002</v>
      </c>
      <c r="H93" s="39">
        <f t="shared" si="6"/>
        <v>9.574960457755731E-2</v>
      </c>
      <c r="I93" s="40">
        <f t="shared" si="7"/>
        <v>0.44576960457755732</v>
      </c>
      <c r="K93" s="136"/>
      <c r="L93" s="137"/>
      <c r="M93" s="48"/>
    </row>
    <row r="94" spans="1:13" x14ac:dyDescent="0.25">
      <c r="A94" s="162">
        <v>81</v>
      </c>
      <c r="B94" s="134">
        <v>15708660</v>
      </c>
      <c r="C94" s="26">
        <v>45.7</v>
      </c>
      <c r="D94" s="49">
        <v>3637</v>
      </c>
      <c r="E94" s="49">
        <v>4542</v>
      </c>
      <c r="F94" s="49">
        <f t="shared" si="5"/>
        <v>905</v>
      </c>
      <c r="G94" s="38">
        <f t="shared" si="8"/>
        <v>0.77829999999999999</v>
      </c>
      <c r="H94" s="39">
        <f t="shared" si="6"/>
        <v>0.10443333959891096</v>
      </c>
      <c r="I94" s="40">
        <f t="shared" si="7"/>
        <v>0.88273333959891098</v>
      </c>
      <c r="K94" s="136"/>
      <c r="L94" s="137"/>
      <c r="M94" s="48"/>
    </row>
    <row r="95" spans="1:13" x14ac:dyDescent="0.25">
      <c r="A95" s="162">
        <v>82</v>
      </c>
      <c r="B95" s="134">
        <v>15708727</v>
      </c>
      <c r="C95" s="26">
        <v>60.7</v>
      </c>
      <c r="D95" s="49">
        <v>4151</v>
      </c>
      <c r="E95" s="49">
        <v>5169</v>
      </c>
      <c r="F95" s="49">
        <f t="shared" si="5"/>
        <v>1018</v>
      </c>
      <c r="G95" s="38">
        <f t="shared" si="8"/>
        <v>0.87547999999999992</v>
      </c>
      <c r="H95" s="39">
        <f t="shared" si="6"/>
        <v>0.13871124099899115</v>
      </c>
      <c r="I95" s="40">
        <f t="shared" si="7"/>
        <v>1.0141912409989911</v>
      </c>
      <c r="K95" s="140"/>
      <c r="L95" s="137"/>
      <c r="M95" s="48"/>
    </row>
    <row r="96" spans="1:13" x14ac:dyDescent="0.25">
      <c r="A96" s="162">
        <v>83</v>
      </c>
      <c r="B96" s="134">
        <v>15705611</v>
      </c>
      <c r="C96" s="26">
        <v>71.900000000000006</v>
      </c>
      <c r="D96" s="49">
        <v>1993</v>
      </c>
      <c r="E96" s="49">
        <v>2535</v>
      </c>
      <c r="F96" s="49">
        <f t="shared" si="5"/>
        <v>542</v>
      </c>
      <c r="G96" s="38">
        <f t="shared" si="8"/>
        <v>0.46611999999999998</v>
      </c>
      <c r="H96" s="39">
        <f t="shared" si="6"/>
        <v>0.16430540737771768</v>
      </c>
      <c r="I96" s="40">
        <f t="shared" si="7"/>
        <v>0.63042540737771768</v>
      </c>
      <c r="K96" s="140"/>
      <c r="L96" s="137"/>
    </row>
    <row r="97" spans="1:14" x14ac:dyDescent="0.25">
      <c r="A97" s="162">
        <v>84</v>
      </c>
      <c r="B97" s="134">
        <v>15708134</v>
      </c>
      <c r="C97" s="26">
        <v>45.6</v>
      </c>
      <c r="D97" s="49">
        <v>3718</v>
      </c>
      <c r="E97" s="49">
        <v>4656</v>
      </c>
      <c r="F97" s="49">
        <f t="shared" si="5"/>
        <v>938</v>
      </c>
      <c r="G97" s="38">
        <f t="shared" si="8"/>
        <v>0.80667999999999995</v>
      </c>
      <c r="H97" s="39">
        <f t="shared" si="6"/>
        <v>0.10420482025624377</v>
      </c>
      <c r="I97" s="40">
        <f t="shared" si="7"/>
        <v>0.91088482025624373</v>
      </c>
      <c r="K97" s="136"/>
      <c r="L97" s="149"/>
      <c r="M97" s="150"/>
    </row>
    <row r="98" spans="1:14" x14ac:dyDescent="0.25">
      <c r="A98" s="162">
        <v>85</v>
      </c>
      <c r="B98" s="134">
        <v>15705763</v>
      </c>
      <c r="C98" s="26">
        <v>70.7</v>
      </c>
      <c r="D98" s="49">
        <v>5189</v>
      </c>
      <c r="E98" s="49">
        <v>5325</v>
      </c>
      <c r="F98" s="49">
        <f t="shared" si="5"/>
        <v>136</v>
      </c>
      <c r="G98" s="38">
        <f t="shared" si="8"/>
        <v>0.11695999999999999</v>
      </c>
      <c r="H98" s="39">
        <f t="shared" si="6"/>
        <v>0.16156317526571129</v>
      </c>
      <c r="I98" s="40">
        <f t="shared" si="7"/>
        <v>0.2785231752657113</v>
      </c>
      <c r="K98" s="136"/>
      <c r="L98" s="151"/>
      <c r="M98" s="150"/>
    </row>
    <row r="99" spans="1:14" x14ac:dyDescent="0.25">
      <c r="A99" s="162">
        <v>86</v>
      </c>
      <c r="B99" s="134">
        <v>15708293</v>
      </c>
      <c r="C99" s="26">
        <v>47.5</v>
      </c>
      <c r="D99" s="49">
        <v>2577</v>
      </c>
      <c r="E99" s="49">
        <v>3244</v>
      </c>
      <c r="F99" s="49">
        <f t="shared" si="5"/>
        <v>667</v>
      </c>
      <c r="G99" s="38">
        <f t="shared" si="8"/>
        <v>0.57362000000000002</v>
      </c>
      <c r="H99" s="39">
        <f t="shared" si="6"/>
        <v>0.10854668776692059</v>
      </c>
      <c r="I99" s="40">
        <f t="shared" si="7"/>
        <v>0.68216668776692058</v>
      </c>
      <c r="K99" s="136"/>
      <c r="L99" s="149"/>
      <c r="M99" s="150"/>
      <c r="N99" s="140"/>
    </row>
    <row r="100" spans="1:14" x14ac:dyDescent="0.25">
      <c r="A100" s="162">
        <v>87</v>
      </c>
      <c r="B100" s="134">
        <v>15708499</v>
      </c>
      <c r="C100" s="26">
        <v>42</v>
      </c>
      <c r="D100" s="49">
        <v>2769</v>
      </c>
      <c r="E100" s="49">
        <v>3501</v>
      </c>
      <c r="F100" s="49">
        <f t="shared" si="5"/>
        <v>732</v>
      </c>
      <c r="G100" s="38">
        <f t="shared" si="8"/>
        <v>0.62951999999999997</v>
      </c>
      <c r="H100" s="39">
        <f t="shared" si="6"/>
        <v>9.597812392022452E-2</v>
      </c>
      <c r="I100" s="40">
        <f t="shared" si="7"/>
        <v>0.7254981239202245</v>
      </c>
      <c r="K100" s="136"/>
      <c r="L100" s="149"/>
      <c r="M100" s="150"/>
    </row>
    <row r="101" spans="1:14" x14ac:dyDescent="0.25">
      <c r="A101" s="162">
        <v>88</v>
      </c>
      <c r="B101" s="134">
        <v>15708190</v>
      </c>
      <c r="C101" s="26">
        <v>41.1</v>
      </c>
      <c r="D101" s="49">
        <v>3062</v>
      </c>
      <c r="E101" s="49">
        <v>3878</v>
      </c>
      <c r="F101" s="49">
        <f t="shared" si="5"/>
        <v>816</v>
      </c>
      <c r="G101" s="38">
        <f t="shared" si="8"/>
        <v>0.70175999999999994</v>
      </c>
      <c r="H101" s="39">
        <f t="shared" si="6"/>
        <v>9.3921449836219709E-2</v>
      </c>
      <c r="I101" s="40">
        <f t="shared" si="7"/>
        <v>0.79568144983621969</v>
      </c>
      <c r="K101" s="140"/>
      <c r="L101" s="149"/>
      <c r="M101" s="150"/>
    </row>
    <row r="102" spans="1:14" x14ac:dyDescent="0.25">
      <c r="A102" s="162">
        <v>89</v>
      </c>
      <c r="B102" s="143">
        <v>15708008</v>
      </c>
      <c r="C102" s="26">
        <v>45.5</v>
      </c>
      <c r="D102" s="49">
        <v>4249</v>
      </c>
      <c r="E102" s="49">
        <v>5259</v>
      </c>
      <c r="F102" s="49">
        <f t="shared" si="5"/>
        <v>1010</v>
      </c>
      <c r="G102" s="38">
        <f t="shared" si="8"/>
        <v>0.86859999999999993</v>
      </c>
      <c r="H102" s="39">
        <f t="shared" si="6"/>
        <v>0.10397630091357656</v>
      </c>
      <c r="I102" s="40">
        <f t="shared" si="7"/>
        <v>0.9725763009135765</v>
      </c>
      <c r="K102" s="136"/>
      <c r="L102" s="149"/>
      <c r="M102" s="150"/>
    </row>
    <row r="103" spans="1:14" x14ac:dyDescent="0.25">
      <c r="A103" s="162">
        <v>90</v>
      </c>
      <c r="B103" s="143">
        <v>15708095</v>
      </c>
      <c r="C103" s="26">
        <v>61</v>
      </c>
      <c r="D103" s="49">
        <v>3556</v>
      </c>
      <c r="E103" s="49">
        <v>4481</v>
      </c>
      <c r="F103" s="49">
        <f t="shared" si="5"/>
        <v>925</v>
      </c>
      <c r="G103" s="38">
        <f t="shared" si="8"/>
        <v>0.79549999999999998</v>
      </c>
      <c r="H103" s="39">
        <f t="shared" si="6"/>
        <v>0.13939679902699276</v>
      </c>
      <c r="I103" s="40">
        <f t="shared" si="7"/>
        <v>0.93489679902699274</v>
      </c>
      <c r="K103" s="140"/>
      <c r="L103" s="149"/>
      <c r="M103" s="150"/>
    </row>
    <row r="104" spans="1:14" x14ac:dyDescent="0.25">
      <c r="A104" s="162">
        <v>91</v>
      </c>
      <c r="B104" s="143">
        <v>15708016</v>
      </c>
      <c r="C104" s="26">
        <v>71.8</v>
      </c>
      <c r="D104" s="49">
        <v>3397</v>
      </c>
      <c r="E104" s="49">
        <v>4174</v>
      </c>
      <c r="F104" s="49">
        <f t="shared" si="5"/>
        <v>777</v>
      </c>
      <c r="G104" s="38">
        <f t="shared" si="8"/>
        <v>0.66822000000000004</v>
      </c>
      <c r="H104" s="39">
        <f t="shared" si="6"/>
        <v>0.16407688803505047</v>
      </c>
      <c r="I104" s="40">
        <f t="shared" si="7"/>
        <v>0.83229688803505053</v>
      </c>
      <c r="K104" s="140"/>
      <c r="L104" s="151"/>
      <c r="M104" s="150"/>
    </row>
    <row r="105" spans="1:14" x14ac:dyDescent="0.25">
      <c r="A105" s="162">
        <v>92</v>
      </c>
      <c r="B105" s="143">
        <v>15708063</v>
      </c>
      <c r="C105" s="26">
        <v>45.4</v>
      </c>
      <c r="D105" s="49">
        <v>3391</v>
      </c>
      <c r="E105" s="49">
        <v>4308</v>
      </c>
      <c r="F105" s="49">
        <f t="shared" si="5"/>
        <v>917</v>
      </c>
      <c r="G105" s="38">
        <f t="shared" si="8"/>
        <v>0.78861999999999999</v>
      </c>
      <c r="H105" s="39">
        <f t="shared" si="6"/>
        <v>0.10374778157090936</v>
      </c>
      <c r="I105" s="40">
        <f t="shared" si="7"/>
        <v>0.89236778157090935</v>
      </c>
      <c r="K105" s="136"/>
      <c r="L105" s="149"/>
      <c r="M105" s="150"/>
      <c r="N105" s="140"/>
    </row>
    <row r="106" spans="1:14" x14ac:dyDescent="0.25">
      <c r="A106" s="162">
        <v>93</v>
      </c>
      <c r="B106" s="143">
        <v>15708115</v>
      </c>
      <c r="C106" s="26">
        <v>70.599999999999994</v>
      </c>
      <c r="D106" s="49">
        <v>3445</v>
      </c>
      <c r="E106" s="49">
        <v>3445</v>
      </c>
      <c r="F106" s="49">
        <f t="shared" si="5"/>
        <v>0</v>
      </c>
      <c r="G106" s="38">
        <f t="shared" si="8"/>
        <v>0</v>
      </c>
      <c r="H106" s="39">
        <f t="shared" si="6"/>
        <v>0.16133465592304405</v>
      </c>
      <c r="I106" s="40">
        <f t="shared" si="7"/>
        <v>0.16133465592304405</v>
      </c>
      <c r="K106" s="136"/>
      <c r="L106" s="149"/>
      <c r="M106" s="150"/>
    </row>
    <row r="107" spans="1:14" x14ac:dyDescent="0.25">
      <c r="A107" s="162">
        <v>94</v>
      </c>
      <c r="B107" s="143">
        <v>15705706</v>
      </c>
      <c r="C107" s="26">
        <v>47.4</v>
      </c>
      <c r="D107" s="49">
        <v>2721</v>
      </c>
      <c r="E107" s="49">
        <v>2861</v>
      </c>
      <c r="F107" s="49">
        <f t="shared" si="5"/>
        <v>140</v>
      </c>
      <c r="G107" s="38">
        <f t="shared" si="8"/>
        <v>0.12039999999999999</v>
      </c>
      <c r="H107" s="39">
        <f t="shared" si="6"/>
        <v>0.10831816842425339</v>
      </c>
      <c r="I107" s="40">
        <f t="shared" si="7"/>
        <v>0.22871816842425338</v>
      </c>
      <c r="K107" s="136"/>
      <c r="L107" s="149"/>
      <c r="M107" s="150"/>
    </row>
    <row r="108" spans="1:14" x14ac:dyDescent="0.25">
      <c r="A108" s="162">
        <v>95</v>
      </c>
      <c r="B108" s="143">
        <v>15708352</v>
      </c>
      <c r="C108" s="26">
        <v>42</v>
      </c>
      <c r="D108" s="49">
        <v>1573</v>
      </c>
      <c r="E108" s="49">
        <v>1573</v>
      </c>
      <c r="F108" s="49">
        <f t="shared" si="5"/>
        <v>0</v>
      </c>
      <c r="G108" s="38">
        <f t="shared" si="8"/>
        <v>0</v>
      </c>
      <c r="H108" s="39">
        <f t="shared" si="6"/>
        <v>9.597812392022452E-2</v>
      </c>
      <c r="I108" s="40">
        <f t="shared" si="7"/>
        <v>9.597812392022452E-2</v>
      </c>
      <c r="K108" s="136"/>
      <c r="L108" s="149"/>
      <c r="M108" s="150"/>
    </row>
    <row r="109" spans="1:14" x14ac:dyDescent="0.25">
      <c r="A109" s="162">
        <v>96</v>
      </c>
      <c r="B109" s="143">
        <v>15708616</v>
      </c>
      <c r="C109" s="26">
        <v>41.6</v>
      </c>
      <c r="D109" s="49">
        <v>2297</v>
      </c>
      <c r="E109" s="49">
        <v>2814</v>
      </c>
      <c r="F109" s="49">
        <f t="shared" si="5"/>
        <v>517</v>
      </c>
      <c r="G109" s="38">
        <f t="shared" si="8"/>
        <v>0.44462000000000002</v>
      </c>
      <c r="H109" s="39">
        <f t="shared" si="6"/>
        <v>9.5064046549555706E-2</v>
      </c>
      <c r="I109" s="40">
        <f t="shared" si="7"/>
        <v>0.53968404654955571</v>
      </c>
      <c r="K109" s="140"/>
      <c r="L109" s="149"/>
      <c r="M109" s="150"/>
    </row>
    <row r="110" spans="1:14" x14ac:dyDescent="0.25">
      <c r="A110" s="162">
        <v>97</v>
      </c>
      <c r="B110" s="134">
        <v>15705517</v>
      </c>
      <c r="C110" s="26">
        <v>45.3</v>
      </c>
      <c r="D110" s="49">
        <v>2955</v>
      </c>
      <c r="E110" s="49">
        <v>3480</v>
      </c>
      <c r="F110" s="49">
        <f t="shared" si="5"/>
        <v>525</v>
      </c>
      <c r="G110" s="38">
        <f t="shared" si="8"/>
        <v>0.45150000000000001</v>
      </c>
      <c r="H110" s="39">
        <f t="shared" si="6"/>
        <v>0.10351926222824215</v>
      </c>
      <c r="I110" s="40">
        <f t="shared" si="7"/>
        <v>0.55501926222824216</v>
      </c>
      <c r="K110" s="140"/>
      <c r="L110" s="149"/>
      <c r="M110" s="150"/>
    </row>
    <row r="111" spans="1:14" x14ac:dyDescent="0.25">
      <c r="A111" s="162">
        <v>98</v>
      </c>
      <c r="B111" s="134">
        <v>15708462</v>
      </c>
      <c r="C111" s="26">
        <v>60.1</v>
      </c>
      <c r="D111" s="49">
        <v>3151</v>
      </c>
      <c r="E111" s="49">
        <v>3787</v>
      </c>
      <c r="F111" s="49">
        <f t="shared" si="5"/>
        <v>636</v>
      </c>
      <c r="G111" s="38">
        <f t="shared" si="8"/>
        <v>0.54696</v>
      </c>
      <c r="H111" s="39">
        <f t="shared" si="6"/>
        <v>0.13734012494298792</v>
      </c>
      <c r="I111" s="40">
        <f t="shared" si="7"/>
        <v>0.68430012494298786</v>
      </c>
      <c r="K111" s="140"/>
      <c r="L111" s="149"/>
      <c r="M111" s="150"/>
    </row>
    <row r="112" spans="1:14" x14ac:dyDescent="0.25">
      <c r="A112" s="162">
        <v>99</v>
      </c>
      <c r="B112" s="134">
        <v>15705826</v>
      </c>
      <c r="C112" s="26">
        <v>71.2</v>
      </c>
      <c r="D112" s="49">
        <v>2516</v>
      </c>
      <c r="E112" s="49">
        <v>3162</v>
      </c>
      <c r="F112" s="49">
        <f t="shared" si="5"/>
        <v>646</v>
      </c>
      <c r="G112" s="38">
        <f t="shared" si="8"/>
        <v>0.55555999999999994</v>
      </c>
      <c r="H112" s="39">
        <f t="shared" si="6"/>
        <v>0.16270577197904726</v>
      </c>
      <c r="I112" s="40">
        <f t="shared" si="7"/>
        <v>0.71826577197904717</v>
      </c>
      <c r="K112" s="140"/>
      <c r="L112" s="149"/>
    </row>
    <row r="113" spans="1:12" x14ac:dyDescent="0.25">
      <c r="A113" s="162">
        <v>100</v>
      </c>
      <c r="B113" s="134">
        <v>15705803</v>
      </c>
      <c r="C113" s="26">
        <v>45.7</v>
      </c>
      <c r="D113" s="49">
        <v>1829</v>
      </c>
      <c r="E113" s="49">
        <v>1829</v>
      </c>
      <c r="F113" s="49">
        <f t="shared" si="5"/>
        <v>0</v>
      </c>
      <c r="G113" s="38">
        <f t="shared" si="8"/>
        <v>0</v>
      </c>
      <c r="H113" s="39">
        <f t="shared" si="6"/>
        <v>0.10443333959891096</v>
      </c>
      <c r="I113" s="40">
        <f t="shared" si="7"/>
        <v>0.10443333959891096</v>
      </c>
      <c r="K113" s="136"/>
      <c r="L113" s="149"/>
    </row>
    <row r="114" spans="1:12" x14ac:dyDescent="0.25">
      <c r="A114" s="162">
        <v>101</v>
      </c>
      <c r="B114" s="134">
        <v>15708066</v>
      </c>
      <c r="C114" s="26">
        <v>70.5</v>
      </c>
      <c r="D114" s="49">
        <v>2660</v>
      </c>
      <c r="E114" s="49">
        <v>3536</v>
      </c>
      <c r="F114" s="49">
        <f t="shared" si="5"/>
        <v>876</v>
      </c>
      <c r="G114" s="38">
        <f t="shared" si="8"/>
        <v>0.75336000000000003</v>
      </c>
      <c r="H114" s="39">
        <f t="shared" si="6"/>
        <v>0.16110613658037687</v>
      </c>
      <c r="I114" s="40">
        <f t="shared" si="7"/>
        <v>0.9144661365803769</v>
      </c>
      <c r="K114" s="140"/>
      <c r="L114" s="149"/>
    </row>
    <row r="115" spans="1:12" x14ac:dyDescent="0.25">
      <c r="A115" s="162">
        <v>102</v>
      </c>
      <c r="B115" s="143">
        <v>15708622</v>
      </c>
      <c r="C115" s="26">
        <v>47.6</v>
      </c>
      <c r="D115" s="49">
        <v>1646</v>
      </c>
      <c r="E115" s="49">
        <v>2077</v>
      </c>
      <c r="F115" s="49">
        <f t="shared" si="5"/>
        <v>431</v>
      </c>
      <c r="G115" s="38">
        <f t="shared" si="8"/>
        <v>0.37065999999999999</v>
      </c>
      <c r="H115" s="39">
        <f t="shared" si="6"/>
        <v>0.1087752071095878</v>
      </c>
      <c r="I115" s="40">
        <f t="shared" si="7"/>
        <v>0.47943520710958776</v>
      </c>
      <c r="K115" s="136"/>
      <c r="L115" s="149"/>
    </row>
    <row r="116" spans="1:12" x14ac:dyDescent="0.25">
      <c r="A116" s="162">
        <v>103</v>
      </c>
      <c r="B116" s="143">
        <v>15708104</v>
      </c>
      <c r="C116" s="26">
        <v>41.8</v>
      </c>
      <c r="D116" s="49">
        <v>837</v>
      </c>
      <c r="E116" s="49">
        <v>1122</v>
      </c>
      <c r="F116" s="49">
        <f t="shared" si="5"/>
        <v>285</v>
      </c>
      <c r="G116" s="38">
        <f t="shared" si="8"/>
        <v>0.24509999999999998</v>
      </c>
      <c r="H116" s="39">
        <f t="shared" si="6"/>
        <v>9.5521085234890099E-2</v>
      </c>
      <c r="I116" s="40">
        <f t="shared" si="7"/>
        <v>0.3406210852348901</v>
      </c>
      <c r="K116" s="136"/>
      <c r="L116" s="149"/>
    </row>
    <row r="117" spans="1:12" x14ac:dyDescent="0.25">
      <c r="A117" s="162">
        <v>104</v>
      </c>
      <c r="B117" s="143">
        <v>15708388</v>
      </c>
      <c r="C117" s="26">
        <v>41.4</v>
      </c>
      <c r="D117" s="49">
        <v>2232</v>
      </c>
      <c r="E117" s="49">
        <v>2657</v>
      </c>
      <c r="F117" s="49">
        <f t="shared" si="5"/>
        <v>425</v>
      </c>
      <c r="G117" s="38">
        <f t="shared" si="8"/>
        <v>0.36549999999999999</v>
      </c>
      <c r="H117" s="39">
        <f t="shared" si="6"/>
        <v>9.4607007864221312E-2</v>
      </c>
      <c r="I117" s="40">
        <f t="shared" si="7"/>
        <v>0.46010700786422132</v>
      </c>
      <c r="K117" s="136"/>
      <c r="L117" s="137"/>
    </row>
    <row r="118" spans="1:12" x14ac:dyDescent="0.25">
      <c r="A118" s="162">
        <v>105</v>
      </c>
      <c r="B118" s="143">
        <v>15708121</v>
      </c>
      <c r="C118" s="26">
        <v>45.4</v>
      </c>
      <c r="D118" s="49">
        <v>2904</v>
      </c>
      <c r="E118" s="49">
        <v>3647</v>
      </c>
      <c r="F118" s="49">
        <f t="shared" si="5"/>
        <v>743</v>
      </c>
      <c r="G118" s="38">
        <f t="shared" si="8"/>
        <v>0.63897999999999999</v>
      </c>
      <c r="H118" s="39">
        <f t="shared" si="6"/>
        <v>0.10374778157090936</v>
      </c>
      <c r="I118" s="40">
        <f t="shared" si="7"/>
        <v>0.74272778157090935</v>
      </c>
      <c r="K118" s="136"/>
      <c r="L118" s="137"/>
    </row>
    <row r="119" spans="1:12" x14ac:dyDescent="0.25">
      <c r="A119" s="162">
        <v>106</v>
      </c>
      <c r="B119" s="152">
        <v>15708043</v>
      </c>
      <c r="C119" s="26">
        <v>60.2</v>
      </c>
      <c r="D119" s="49">
        <v>4434</v>
      </c>
      <c r="E119" s="49">
        <v>5565</v>
      </c>
      <c r="F119" s="49">
        <f t="shared" si="5"/>
        <v>1131</v>
      </c>
      <c r="G119" s="38">
        <f t="shared" si="8"/>
        <v>0.97265999999999997</v>
      </c>
      <c r="H119" s="39">
        <f t="shared" si="6"/>
        <v>0.13756864428565513</v>
      </c>
      <c r="I119" s="40">
        <f t="shared" si="7"/>
        <v>1.110228644285655</v>
      </c>
      <c r="K119" s="140"/>
      <c r="L119" s="137"/>
    </row>
    <row r="120" spans="1:12" x14ac:dyDescent="0.25">
      <c r="A120" s="162">
        <v>107</v>
      </c>
      <c r="B120" s="143">
        <v>15708227</v>
      </c>
      <c r="C120" s="26">
        <v>71.3</v>
      </c>
      <c r="D120" s="49">
        <v>3288</v>
      </c>
      <c r="E120" s="49">
        <v>3897</v>
      </c>
      <c r="F120" s="49">
        <f t="shared" si="5"/>
        <v>609</v>
      </c>
      <c r="G120" s="38">
        <f t="shared" si="8"/>
        <v>0.52373999999999998</v>
      </c>
      <c r="H120" s="39">
        <f t="shared" si="6"/>
        <v>0.16293429132171447</v>
      </c>
      <c r="I120" s="40">
        <f t="shared" si="7"/>
        <v>0.68667429132171443</v>
      </c>
      <c r="K120" s="140"/>
      <c r="L120" s="137"/>
    </row>
    <row r="121" spans="1:12" x14ac:dyDescent="0.25">
      <c r="A121" s="162">
        <v>108</v>
      </c>
      <c r="B121" s="143">
        <v>15708438</v>
      </c>
      <c r="C121" s="26">
        <v>46</v>
      </c>
      <c r="D121" s="49">
        <v>3221</v>
      </c>
      <c r="E121" s="49">
        <v>3856</v>
      </c>
      <c r="F121" s="49">
        <f t="shared" si="5"/>
        <v>635</v>
      </c>
      <c r="G121" s="38">
        <f t="shared" si="8"/>
        <v>0.54610000000000003</v>
      </c>
      <c r="H121" s="39">
        <f t="shared" si="6"/>
        <v>0.10511889762691257</v>
      </c>
      <c r="I121" s="40">
        <f t="shared" si="7"/>
        <v>0.65121889762691265</v>
      </c>
      <c r="K121" s="136"/>
      <c r="L121" s="137"/>
    </row>
    <row r="122" spans="1:12" x14ac:dyDescent="0.25">
      <c r="A122" s="162">
        <v>109</v>
      </c>
      <c r="B122" s="143">
        <v>15708285</v>
      </c>
      <c r="C122" s="26">
        <v>70.400000000000006</v>
      </c>
      <c r="D122" s="49">
        <v>2791</v>
      </c>
      <c r="E122" s="49">
        <v>2791</v>
      </c>
      <c r="F122" s="49">
        <f t="shared" si="5"/>
        <v>0</v>
      </c>
      <c r="G122" s="38">
        <f t="shared" si="8"/>
        <v>0</v>
      </c>
      <c r="H122" s="39">
        <f t="shared" si="6"/>
        <v>0.16087761723770969</v>
      </c>
      <c r="I122" s="40">
        <f t="shared" si="7"/>
        <v>0.16087761723770969</v>
      </c>
      <c r="K122" s="140"/>
      <c r="L122" s="137"/>
    </row>
    <row r="123" spans="1:12" x14ac:dyDescent="0.25">
      <c r="A123" s="162">
        <v>110</v>
      </c>
      <c r="B123" s="143">
        <v>15708248</v>
      </c>
      <c r="C123" s="26">
        <v>47.7</v>
      </c>
      <c r="D123" s="49">
        <v>1257</v>
      </c>
      <c r="E123" s="49">
        <v>1319</v>
      </c>
      <c r="F123" s="49">
        <f t="shared" si="5"/>
        <v>62</v>
      </c>
      <c r="G123" s="38">
        <f t="shared" si="8"/>
        <v>5.3319999999999999E-2</v>
      </c>
      <c r="H123" s="39">
        <f t="shared" si="6"/>
        <v>0.10900372645225499</v>
      </c>
      <c r="I123" s="40">
        <f t="shared" si="7"/>
        <v>0.16232372645225498</v>
      </c>
      <c r="K123" s="140"/>
      <c r="L123" s="137"/>
    </row>
    <row r="124" spans="1:12" x14ac:dyDescent="0.25">
      <c r="A124" s="162">
        <v>111</v>
      </c>
      <c r="B124" s="143">
        <v>15708011</v>
      </c>
      <c r="C124" s="26">
        <v>41.6</v>
      </c>
      <c r="D124" s="49">
        <v>2991</v>
      </c>
      <c r="E124" s="49">
        <v>3633</v>
      </c>
      <c r="F124" s="49">
        <f t="shared" si="5"/>
        <v>642</v>
      </c>
      <c r="G124" s="38">
        <f t="shared" si="8"/>
        <v>0.55211999999999994</v>
      </c>
      <c r="H124" s="39">
        <f t="shared" si="6"/>
        <v>9.5064046549555706E-2</v>
      </c>
      <c r="I124" s="40">
        <f t="shared" si="7"/>
        <v>0.64718404654955564</v>
      </c>
      <c r="K124" s="140"/>
      <c r="L124" s="137"/>
    </row>
    <row r="125" spans="1:12" x14ac:dyDescent="0.25">
      <c r="A125" s="162">
        <v>112</v>
      </c>
      <c r="B125" s="143">
        <v>15708208</v>
      </c>
      <c r="C125" s="26">
        <v>41.7</v>
      </c>
      <c r="D125" s="49">
        <v>2553</v>
      </c>
      <c r="E125" s="49">
        <v>3171</v>
      </c>
      <c r="F125" s="49">
        <f t="shared" si="5"/>
        <v>618</v>
      </c>
      <c r="G125" s="38">
        <f t="shared" si="8"/>
        <v>0.53147999999999995</v>
      </c>
      <c r="H125" s="39">
        <f t="shared" si="6"/>
        <v>9.5292565892222916E-2</v>
      </c>
      <c r="I125" s="40">
        <f t="shared" si="7"/>
        <v>0.62677256589222285</v>
      </c>
      <c r="K125" s="136"/>
      <c r="L125" s="137"/>
    </row>
    <row r="126" spans="1:12" x14ac:dyDescent="0.25">
      <c r="A126" s="162">
        <v>113</v>
      </c>
      <c r="B126" s="143">
        <v>15708187</v>
      </c>
      <c r="C126" s="26">
        <v>45.7</v>
      </c>
      <c r="D126" s="49">
        <v>3088</v>
      </c>
      <c r="E126" s="49">
        <v>3852</v>
      </c>
      <c r="F126" s="49">
        <f t="shared" si="5"/>
        <v>764</v>
      </c>
      <c r="G126" s="38">
        <f t="shared" si="8"/>
        <v>0.65703999999999996</v>
      </c>
      <c r="H126" s="39">
        <f t="shared" si="6"/>
        <v>0.10443333959891096</v>
      </c>
      <c r="I126" s="40">
        <f t="shared" si="7"/>
        <v>0.76147333959891095</v>
      </c>
      <c r="K126" s="136"/>
      <c r="L126" s="137"/>
    </row>
    <row r="127" spans="1:12" x14ac:dyDescent="0.25">
      <c r="A127" s="162">
        <v>114</v>
      </c>
      <c r="B127" s="143">
        <v>15705591</v>
      </c>
      <c r="C127" s="26">
        <v>59.9</v>
      </c>
      <c r="D127" s="49">
        <v>4405</v>
      </c>
      <c r="E127" s="49">
        <v>5245</v>
      </c>
      <c r="F127" s="49">
        <f t="shared" si="5"/>
        <v>840</v>
      </c>
      <c r="G127" s="38">
        <f t="shared" si="8"/>
        <v>0.72239999999999993</v>
      </c>
      <c r="H127" s="39">
        <f t="shared" si="6"/>
        <v>0.13688308625765352</v>
      </c>
      <c r="I127" s="40">
        <f t="shared" si="7"/>
        <v>0.85928308625765348</v>
      </c>
      <c r="K127" s="140"/>
      <c r="L127" s="137"/>
    </row>
    <row r="128" spans="1:12" x14ac:dyDescent="0.25">
      <c r="A128" s="162">
        <v>115</v>
      </c>
      <c r="B128" s="143">
        <v>15705766</v>
      </c>
      <c r="C128" s="26">
        <v>70.5</v>
      </c>
      <c r="D128" s="49">
        <v>3940</v>
      </c>
      <c r="E128" s="49">
        <v>4969</v>
      </c>
      <c r="F128" s="49">
        <f t="shared" si="5"/>
        <v>1029</v>
      </c>
      <c r="G128" s="38">
        <f t="shared" si="8"/>
        <v>0.88493999999999995</v>
      </c>
      <c r="H128" s="39">
        <f t="shared" si="6"/>
        <v>0.16110613658037687</v>
      </c>
      <c r="I128" s="40">
        <f t="shared" si="7"/>
        <v>1.0460461365803768</v>
      </c>
      <c r="K128" s="140"/>
      <c r="L128" s="137"/>
    </row>
    <row r="129" spans="1:12" x14ac:dyDescent="0.25">
      <c r="A129" s="162">
        <v>116</v>
      </c>
      <c r="B129" s="143">
        <v>15708601</v>
      </c>
      <c r="C129" s="26">
        <v>45.6</v>
      </c>
      <c r="D129" s="49">
        <v>3521</v>
      </c>
      <c r="E129" s="49">
        <v>4445</v>
      </c>
      <c r="F129" s="49">
        <f t="shared" si="5"/>
        <v>924</v>
      </c>
      <c r="G129" s="38">
        <f t="shared" si="8"/>
        <v>0.79464000000000001</v>
      </c>
      <c r="H129" s="39">
        <f t="shared" si="6"/>
        <v>0.10420482025624377</v>
      </c>
      <c r="I129" s="40">
        <f t="shared" si="7"/>
        <v>0.89884482025624379</v>
      </c>
      <c r="K129" s="136"/>
      <c r="L129" s="137"/>
    </row>
    <row r="130" spans="1:12" x14ac:dyDescent="0.25">
      <c r="A130" s="162">
        <v>117</v>
      </c>
      <c r="B130" s="143">
        <v>15705738</v>
      </c>
      <c r="C130" s="26">
        <v>70.599999999999994</v>
      </c>
      <c r="D130" s="49">
        <v>5167</v>
      </c>
      <c r="E130" s="49">
        <v>6541</v>
      </c>
      <c r="F130" s="49">
        <f t="shared" si="5"/>
        <v>1374</v>
      </c>
      <c r="G130" s="38">
        <f t="shared" si="8"/>
        <v>1.18164</v>
      </c>
      <c r="H130" s="39">
        <f t="shared" si="6"/>
        <v>0.16133465592304405</v>
      </c>
      <c r="I130" s="40">
        <f t="shared" si="7"/>
        <v>1.342974655923044</v>
      </c>
      <c r="K130" s="140"/>
      <c r="L130" s="137"/>
    </row>
    <row r="131" spans="1:12" x14ac:dyDescent="0.25">
      <c r="A131" s="162">
        <v>118</v>
      </c>
      <c r="B131" s="143">
        <v>15705647</v>
      </c>
      <c r="C131" s="26">
        <v>47</v>
      </c>
      <c r="D131" s="49">
        <v>2836</v>
      </c>
      <c r="E131" s="49">
        <v>3417</v>
      </c>
      <c r="F131" s="49">
        <f t="shared" si="5"/>
        <v>581</v>
      </c>
      <c r="G131" s="38">
        <f t="shared" si="8"/>
        <v>0.49965999999999999</v>
      </c>
      <c r="H131" s="39">
        <f t="shared" si="6"/>
        <v>0.10740409105358457</v>
      </c>
      <c r="I131" s="40">
        <f t="shared" si="7"/>
        <v>0.60706409105358461</v>
      </c>
      <c r="K131" s="136"/>
      <c r="L131" s="137"/>
    </row>
    <row r="132" spans="1:12" x14ac:dyDescent="0.25">
      <c r="A132" s="162">
        <v>119</v>
      </c>
      <c r="B132" s="143">
        <v>15702596</v>
      </c>
      <c r="C132" s="26">
        <v>41.3</v>
      </c>
      <c r="D132" s="49">
        <v>1594</v>
      </c>
      <c r="E132" s="49">
        <v>1594</v>
      </c>
      <c r="F132" s="49">
        <f t="shared" si="5"/>
        <v>0</v>
      </c>
      <c r="G132" s="38">
        <f t="shared" si="8"/>
        <v>0</v>
      </c>
      <c r="H132" s="39">
        <f t="shared" si="6"/>
        <v>9.4378488521554102E-2</v>
      </c>
      <c r="I132" s="40">
        <f t="shared" si="7"/>
        <v>9.4378488521554102E-2</v>
      </c>
      <c r="K132" s="136"/>
      <c r="L132" s="137"/>
    </row>
    <row r="133" spans="1:12" x14ac:dyDescent="0.25">
      <c r="A133" s="162">
        <v>120</v>
      </c>
      <c r="B133" s="143">
        <v>15705820</v>
      </c>
      <c r="C133" s="26">
        <v>41.7</v>
      </c>
      <c r="D133" s="49">
        <v>3037</v>
      </c>
      <c r="E133" s="49">
        <v>3797</v>
      </c>
      <c r="F133" s="49">
        <f t="shared" si="5"/>
        <v>760</v>
      </c>
      <c r="G133" s="38">
        <f t="shared" si="8"/>
        <v>0.65359999999999996</v>
      </c>
      <c r="H133" s="39">
        <f t="shared" si="6"/>
        <v>9.5292565892222916E-2</v>
      </c>
      <c r="I133" s="40">
        <f t="shared" si="7"/>
        <v>0.74889256589222286</v>
      </c>
      <c r="K133" s="140"/>
      <c r="L133" s="137"/>
    </row>
    <row r="134" spans="1:12" x14ac:dyDescent="0.25">
      <c r="A134" s="162">
        <v>121</v>
      </c>
      <c r="B134" s="143">
        <v>15705777</v>
      </c>
      <c r="C134" s="26">
        <v>45.4</v>
      </c>
      <c r="D134" s="49">
        <v>3142</v>
      </c>
      <c r="E134" s="49">
        <v>3797</v>
      </c>
      <c r="F134" s="49">
        <f t="shared" si="5"/>
        <v>655</v>
      </c>
      <c r="G134" s="38">
        <f t="shared" si="8"/>
        <v>0.56330000000000002</v>
      </c>
      <c r="H134" s="39">
        <f t="shared" si="6"/>
        <v>0.10374778157090936</v>
      </c>
      <c r="I134" s="40">
        <f t="shared" si="7"/>
        <v>0.66704778157090938</v>
      </c>
      <c r="K134" s="136"/>
      <c r="L134" s="137"/>
    </row>
    <row r="135" spans="1:12" x14ac:dyDescent="0.25">
      <c r="A135" s="162">
        <v>122</v>
      </c>
      <c r="B135" s="143">
        <v>15708339</v>
      </c>
      <c r="C135" s="26">
        <v>60.2</v>
      </c>
      <c r="D135" s="49">
        <v>4492</v>
      </c>
      <c r="E135" s="49">
        <v>5875</v>
      </c>
      <c r="F135" s="49">
        <f t="shared" si="5"/>
        <v>1383</v>
      </c>
      <c r="G135" s="38">
        <f t="shared" si="8"/>
        <v>1.1893799999999999</v>
      </c>
      <c r="H135" s="39">
        <f t="shared" si="6"/>
        <v>0.13756864428565513</v>
      </c>
      <c r="I135" s="40">
        <f t="shared" si="7"/>
        <v>1.3269486442856551</v>
      </c>
      <c r="K135" s="136"/>
      <c r="L135" s="137"/>
    </row>
    <row r="136" spans="1:12" x14ac:dyDescent="0.25">
      <c r="A136" s="162">
        <v>123</v>
      </c>
      <c r="B136" s="143">
        <v>15705781</v>
      </c>
      <c r="C136" s="26">
        <v>71</v>
      </c>
      <c r="D136" s="49">
        <v>3139</v>
      </c>
      <c r="E136" s="49">
        <v>4098</v>
      </c>
      <c r="F136" s="49">
        <f t="shared" si="5"/>
        <v>959</v>
      </c>
      <c r="G136" s="38">
        <f t="shared" si="8"/>
        <v>0.82474000000000003</v>
      </c>
      <c r="H136" s="39">
        <f t="shared" si="6"/>
        <v>0.16224873329371287</v>
      </c>
      <c r="I136" s="40">
        <f t="shared" si="7"/>
        <v>0.98698873329371284</v>
      </c>
      <c r="K136" s="140"/>
      <c r="L136" s="137"/>
    </row>
    <row r="137" spans="1:12" x14ac:dyDescent="0.25">
      <c r="A137" s="162">
        <v>124</v>
      </c>
      <c r="B137" s="153">
        <v>15705805</v>
      </c>
      <c r="C137" s="26">
        <v>46</v>
      </c>
      <c r="D137" s="49">
        <v>3375</v>
      </c>
      <c r="E137" s="49">
        <v>4347</v>
      </c>
      <c r="F137" s="49">
        <f t="shared" si="5"/>
        <v>972</v>
      </c>
      <c r="G137" s="38">
        <f t="shared" si="8"/>
        <v>0.83592</v>
      </c>
      <c r="H137" s="39">
        <f t="shared" si="6"/>
        <v>0.10511889762691257</v>
      </c>
      <c r="I137" s="40">
        <f t="shared" si="7"/>
        <v>0.94103889762691262</v>
      </c>
      <c r="K137" s="136"/>
      <c r="L137" s="137"/>
    </row>
    <row r="138" spans="1:12" x14ac:dyDescent="0.25">
      <c r="A138" s="162">
        <v>125</v>
      </c>
      <c r="B138" s="154">
        <v>15705540</v>
      </c>
      <c r="C138" s="26">
        <v>70.599999999999994</v>
      </c>
      <c r="D138" s="49">
        <v>3746</v>
      </c>
      <c r="E138" s="49">
        <v>4293</v>
      </c>
      <c r="F138" s="49">
        <f t="shared" si="5"/>
        <v>547</v>
      </c>
      <c r="G138" s="38">
        <f t="shared" si="8"/>
        <v>0.47042</v>
      </c>
      <c r="H138" s="39">
        <f t="shared" si="6"/>
        <v>0.16133465592304405</v>
      </c>
      <c r="I138" s="40">
        <f t="shared" si="7"/>
        <v>0.63175465592304403</v>
      </c>
      <c r="K138" s="140"/>
      <c r="L138" s="137"/>
    </row>
    <row r="139" spans="1:12" x14ac:dyDescent="0.25">
      <c r="A139" s="162">
        <v>126</v>
      </c>
      <c r="B139" s="134">
        <v>15705560</v>
      </c>
      <c r="C139" s="26">
        <v>47.3</v>
      </c>
      <c r="D139" s="49">
        <v>2857</v>
      </c>
      <c r="E139" s="49">
        <v>3474</v>
      </c>
      <c r="F139" s="49">
        <f t="shared" si="5"/>
        <v>617</v>
      </c>
      <c r="G139" s="38">
        <f t="shared" si="8"/>
        <v>0.53061999999999998</v>
      </c>
      <c r="H139" s="39">
        <f t="shared" si="6"/>
        <v>0.10808964908158616</v>
      </c>
      <c r="I139" s="40">
        <f t="shared" si="7"/>
        <v>0.63870964908158612</v>
      </c>
      <c r="K139" s="136"/>
      <c r="L139" s="137"/>
    </row>
    <row r="140" spans="1:12" x14ac:dyDescent="0.25">
      <c r="A140" s="162">
        <v>127</v>
      </c>
      <c r="B140" s="134">
        <v>15705687</v>
      </c>
      <c r="C140" s="26">
        <v>42.1</v>
      </c>
      <c r="D140" s="49">
        <v>3315</v>
      </c>
      <c r="E140" s="49">
        <v>4249</v>
      </c>
      <c r="F140" s="49">
        <f t="shared" si="5"/>
        <v>934</v>
      </c>
      <c r="G140" s="38">
        <f t="shared" si="8"/>
        <v>0.80323999999999995</v>
      </c>
      <c r="H140" s="39">
        <f t="shared" si="6"/>
        <v>9.6206643262891717E-2</v>
      </c>
      <c r="I140" s="40">
        <f t="shared" si="7"/>
        <v>0.8994466432628917</v>
      </c>
      <c r="K140" s="140"/>
      <c r="L140" s="137"/>
    </row>
    <row r="141" spans="1:12" x14ac:dyDescent="0.25">
      <c r="A141" s="162">
        <v>128</v>
      </c>
      <c r="B141" s="134">
        <v>15705516</v>
      </c>
      <c r="C141" s="26">
        <v>41.7</v>
      </c>
      <c r="D141" s="49">
        <v>2256</v>
      </c>
      <c r="E141" s="49">
        <v>2766</v>
      </c>
      <c r="F141" s="49">
        <f t="shared" si="5"/>
        <v>510</v>
      </c>
      <c r="G141" s="38">
        <f t="shared" si="8"/>
        <v>0.43859999999999999</v>
      </c>
      <c r="H141" s="39">
        <f t="shared" si="6"/>
        <v>9.5292565892222916E-2</v>
      </c>
      <c r="I141" s="40">
        <f t="shared" si="7"/>
        <v>0.53389256589222289</v>
      </c>
      <c r="K141" s="140"/>
      <c r="L141" s="137"/>
    </row>
    <row r="142" spans="1:12" x14ac:dyDescent="0.25">
      <c r="A142" s="162">
        <v>129</v>
      </c>
      <c r="B142" s="134">
        <v>15705523</v>
      </c>
      <c r="C142" s="26">
        <v>45.4</v>
      </c>
      <c r="D142" s="49">
        <v>3709</v>
      </c>
      <c r="E142" s="49">
        <v>3709</v>
      </c>
      <c r="F142" s="49">
        <f t="shared" si="5"/>
        <v>0</v>
      </c>
      <c r="G142" s="38">
        <f t="shared" si="8"/>
        <v>0</v>
      </c>
      <c r="H142" s="39">
        <f t="shared" si="6"/>
        <v>0.10374778157090936</v>
      </c>
      <c r="I142" s="40">
        <f t="shared" si="7"/>
        <v>0.10374778157090936</v>
      </c>
      <c r="K142" s="140"/>
      <c r="L142" s="137"/>
    </row>
    <row r="143" spans="1:12" x14ac:dyDescent="0.25">
      <c r="A143" s="166">
        <v>130</v>
      </c>
      <c r="B143" s="134">
        <v>15705627</v>
      </c>
      <c r="C143" s="26">
        <v>59.9</v>
      </c>
      <c r="D143" s="49">
        <v>5119</v>
      </c>
      <c r="E143" s="49">
        <v>5413</v>
      </c>
      <c r="F143" s="49">
        <f t="shared" ref="F143:F149" si="9">E143-D143</f>
        <v>294</v>
      </c>
      <c r="G143" s="38">
        <f t="shared" si="8"/>
        <v>0.25284000000000001</v>
      </c>
      <c r="H143" s="39">
        <f t="shared" ref="H143:H148" si="10">C143/7235.3*$H$10</f>
        <v>0.13688308625765352</v>
      </c>
      <c r="I143" s="40">
        <f t="shared" ref="I143:I149" si="11">G143+H143</f>
        <v>0.38972308625765351</v>
      </c>
      <c r="K143" s="140"/>
      <c r="L143" s="137"/>
    </row>
    <row r="144" spans="1:12" x14ac:dyDescent="0.25">
      <c r="A144" s="162">
        <v>131</v>
      </c>
      <c r="B144" s="134">
        <v>15705803</v>
      </c>
      <c r="C144" s="26">
        <v>70.5</v>
      </c>
      <c r="D144" s="49">
        <v>3759</v>
      </c>
      <c r="E144" s="49">
        <v>4716</v>
      </c>
      <c r="F144" s="49">
        <f t="shared" si="9"/>
        <v>957</v>
      </c>
      <c r="G144" s="38">
        <f t="shared" si="8"/>
        <v>0.82301999999999997</v>
      </c>
      <c r="H144" s="39">
        <f t="shared" si="10"/>
        <v>0.16110613658037687</v>
      </c>
      <c r="I144" s="40">
        <f t="shared" si="11"/>
        <v>0.98412613658037684</v>
      </c>
      <c r="K144" s="140"/>
      <c r="L144" s="137"/>
    </row>
    <row r="145" spans="1:13" x14ac:dyDescent="0.25">
      <c r="A145" s="162">
        <v>132</v>
      </c>
      <c r="B145" s="134">
        <v>15705824</v>
      </c>
      <c r="C145" s="26">
        <v>45.1</v>
      </c>
      <c r="D145" s="49">
        <v>4608</v>
      </c>
      <c r="E145" s="49">
        <v>5941</v>
      </c>
      <c r="F145" s="49">
        <f>E145-D145</f>
        <v>1333</v>
      </c>
      <c r="G145" s="38">
        <f>(E145-D145)*0.00086</f>
        <v>1.14638</v>
      </c>
      <c r="H145" s="39">
        <f t="shared" si="10"/>
        <v>0.10306222354290777</v>
      </c>
      <c r="I145" s="40">
        <f t="shared" si="11"/>
        <v>1.2494422235429077</v>
      </c>
      <c r="K145" s="136"/>
      <c r="L145" s="137"/>
    </row>
    <row r="146" spans="1:13" x14ac:dyDescent="0.25">
      <c r="A146" s="163">
        <v>133</v>
      </c>
      <c r="B146" s="134">
        <v>15705693</v>
      </c>
      <c r="C146" s="167">
        <v>70.5</v>
      </c>
      <c r="D146" s="49">
        <v>28</v>
      </c>
      <c r="E146" s="165">
        <v>1334</v>
      </c>
      <c r="F146" s="165">
        <f>E146-D146</f>
        <v>1306</v>
      </c>
      <c r="G146" s="38">
        <f>(E146-D146)*0.00086</f>
        <v>1.1231599999999999</v>
      </c>
      <c r="H146" s="39">
        <f t="shared" si="10"/>
        <v>0.16110613658037687</v>
      </c>
      <c r="I146" s="40">
        <f t="shared" si="11"/>
        <v>1.2842661365803769</v>
      </c>
      <c r="K146" s="140"/>
      <c r="L146" s="137"/>
    </row>
    <row r="147" spans="1:13" x14ac:dyDescent="0.25">
      <c r="A147" s="162">
        <v>134</v>
      </c>
      <c r="B147" s="134">
        <v>15705786</v>
      </c>
      <c r="C147" s="26">
        <v>46.9</v>
      </c>
      <c r="D147" s="49">
        <v>3243</v>
      </c>
      <c r="E147" s="49">
        <v>3931</v>
      </c>
      <c r="F147" s="49">
        <f t="shared" si="9"/>
        <v>688</v>
      </c>
      <c r="G147" s="38">
        <f t="shared" ref="G147:G148" si="12">(E147-D147)*0.00086</f>
        <v>0.59167999999999998</v>
      </c>
      <c r="H147" s="39">
        <f t="shared" si="10"/>
        <v>0.10717557171091738</v>
      </c>
      <c r="I147" s="40">
        <f t="shared" si="11"/>
        <v>0.69885557171091739</v>
      </c>
      <c r="K147" s="136"/>
      <c r="L147" s="137"/>
    </row>
    <row r="148" spans="1:13" x14ac:dyDescent="0.25">
      <c r="A148" s="162">
        <v>135</v>
      </c>
      <c r="B148" s="134">
        <v>15705757</v>
      </c>
      <c r="C148" s="26">
        <v>42.3</v>
      </c>
      <c r="D148" s="49">
        <v>2979</v>
      </c>
      <c r="E148" s="49">
        <v>3552</v>
      </c>
      <c r="F148" s="49">
        <f t="shared" si="9"/>
        <v>573</v>
      </c>
      <c r="G148" s="38">
        <f t="shared" si="12"/>
        <v>0.49278</v>
      </c>
      <c r="H148" s="39">
        <f t="shared" si="10"/>
        <v>9.666368194822611E-2</v>
      </c>
      <c r="I148" s="40">
        <f t="shared" si="11"/>
        <v>0.58944368194822605</v>
      </c>
      <c r="K148" s="140"/>
      <c r="L148" s="137"/>
    </row>
    <row r="149" spans="1:13" x14ac:dyDescent="0.25">
      <c r="A149" s="162">
        <v>136</v>
      </c>
      <c r="B149" s="134">
        <v>15705635</v>
      </c>
      <c r="C149" s="26">
        <v>41.2</v>
      </c>
      <c r="D149" s="49">
        <v>2807</v>
      </c>
      <c r="E149" s="49">
        <v>3385</v>
      </c>
      <c r="F149" s="49">
        <f t="shared" si="9"/>
        <v>578</v>
      </c>
      <c r="G149" s="38">
        <f>(E149-D149)*0.00086</f>
        <v>0.49707999999999997</v>
      </c>
      <c r="H149" s="39">
        <f>C149/7235.3*$H$10</f>
        <v>9.4149969178886919E-2</v>
      </c>
      <c r="I149" s="40">
        <f t="shared" si="11"/>
        <v>0.59122996917888693</v>
      </c>
      <c r="K149" s="140"/>
      <c r="L149" s="137"/>
    </row>
    <row r="150" spans="1:13" x14ac:dyDescent="0.25">
      <c r="A150" s="273" t="s">
        <v>3</v>
      </c>
      <c r="B150" s="273"/>
      <c r="C150" s="1">
        <f>SUM(C14:C149)</f>
        <v>7235.2999999999984</v>
      </c>
      <c r="D150" s="2">
        <f t="shared" ref="D150:I150" si="13">SUM(D14:D149)</f>
        <v>409655</v>
      </c>
      <c r="E150" s="2">
        <f t="shared" si="13"/>
        <v>498684</v>
      </c>
      <c r="F150" s="2">
        <f t="shared" si="13"/>
        <v>89029</v>
      </c>
      <c r="G150" s="9">
        <f t="shared" si="13"/>
        <v>76.572939999999988</v>
      </c>
      <c r="H150" s="9">
        <f t="shared" si="13"/>
        <v>16.534060000000007</v>
      </c>
      <c r="I150" s="9">
        <f t="shared" si="13"/>
        <v>93.106999999999971</v>
      </c>
      <c r="L150" s="159"/>
      <c r="M150" s="160"/>
    </row>
    <row r="151" spans="1:13" x14ac:dyDescent="0.25">
      <c r="G151" s="41"/>
      <c r="J151" s="274"/>
      <c r="K151" s="274"/>
    </row>
    <row r="152" spans="1:13" x14ac:dyDescent="0.25">
      <c r="A152" s="161"/>
      <c r="B152" s="43"/>
      <c r="C152" s="45"/>
      <c r="D152" s="44"/>
      <c r="E152" s="45"/>
      <c r="F152" s="45"/>
      <c r="G152" s="44"/>
      <c r="H152" s="46"/>
      <c r="I152" s="46"/>
    </row>
    <row r="153" spans="1:13" x14ac:dyDescent="0.25">
      <c r="A153" s="168" t="s">
        <v>18</v>
      </c>
      <c r="B153" s="47"/>
      <c r="C153" s="47"/>
      <c r="D153" s="47"/>
      <c r="E153" s="47"/>
      <c r="F153" s="47"/>
      <c r="G153" s="47"/>
    </row>
  </sheetData>
  <mergeCells count="15">
    <mergeCell ref="K12:L12"/>
    <mergeCell ref="A150:B150"/>
    <mergeCell ref="J151:K151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E9:G9"/>
    <mergeCell ref="E10:G10"/>
  </mergeCells>
  <pageMargins left="0" right="0" top="0" bottom="0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workbookViewId="0">
      <pane xSplit="2" ySplit="13" topLeftCell="C14" activePane="bottomRight" state="frozen"/>
      <selection pane="topRight" activeCell="D1" sqref="D1"/>
      <selection pane="bottomLeft" activeCell="A14" sqref="A14"/>
      <selection pane="bottomRight" activeCell="F15" sqref="F15"/>
    </sheetView>
  </sheetViews>
  <sheetFormatPr defaultRowHeight="15" x14ac:dyDescent="0.25"/>
  <cols>
    <col min="1" max="1" width="4.85546875" style="129" customWidth="1"/>
    <col min="2" max="2" width="12.5703125" style="48" customWidth="1"/>
    <col min="3" max="3" width="8.28515625" style="129" customWidth="1"/>
    <col min="4" max="4" width="10.5703125" style="48" customWidth="1"/>
    <col min="5" max="5" width="10.28515625" style="48" customWidth="1"/>
    <col min="6" max="6" width="8.42578125" style="48" customWidth="1"/>
    <col min="7" max="7" width="10.42578125" style="48" customWidth="1"/>
    <col min="8" max="8" width="10.85546875" style="42" customWidth="1"/>
    <col min="9" max="9" width="10.7109375" style="42" customWidth="1"/>
    <col min="10" max="10" width="2.140625" style="48" customWidth="1"/>
    <col min="11" max="11" width="14.5703125" style="48" customWidth="1"/>
    <col min="12" max="12" width="16.140625" style="48" customWidth="1"/>
    <col min="13" max="13" width="13.5703125" style="130" customWidth="1"/>
    <col min="14" max="16384" width="9.140625" style="48"/>
  </cols>
  <sheetData>
    <row r="1" spans="1:13" ht="18.75" customHeight="1" x14ac:dyDescent="0.3">
      <c r="A1" s="276" t="s">
        <v>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3" ht="9.75" customHeight="1" x14ac:dyDescent="0.3">
      <c r="A2" s="20"/>
      <c r="B2" s="21"/>
      <c r="C2" s="20"/>
      <c r="D2" s="21"/>
      <c r="E2" s="21"/>
      <c r="F2" s="21"/>
      <c r="G2" s="21"/>
      <c r="H2" s="22"/>
      <c r="I2" s="22"/>
      <c r="J2" s="21"/>
      <c r="K2" s="21"/>
      <c r="L2" s="21"/>
    </row>
    <row r="3" spans="1:13" ht="17.25" customHeight="1" x14ac:dyDescent="0.25">
      <c r="A3" s="277" t="s">
        <v>23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1:13" ht="16.5" customHeight="1" x14ac:dyDescent="0.25">
      <c r="A4" s="277" t="s">
        <v>39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3" ht="13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ht="16.149999999999999" customHeight="1" x14ac:dyDescent="0.25">
      <c r="A6" s="278" t="s">
        <v>9</v>
      </c>
      <c r="B6" s="279"/>
      <c r="C6" s="279"/>
      <c r="D6" s="279"/>
      <c r="E6" s="279"/>
      <c r="F6" s="279"/>
      <c r="G6" s="279"/>
      <c r="H6" s="280"/>
      <c r="I6" s="24"/>
      <c r="J6" s="123" t="s">
        <v>12</v>
      </c>
      <c r="K6" s="281" t="s">
        <v>13</v>
      </c>
      <c r="L6" s="282"/>
    </row>
    <row r="7" spans="1:13" ht="37.9" customHeight="1" x14ac:dyDescent="0.25">
      <c r="A7" s="272" t="s">
        <v>4</v>
      </c>
      <c r="B7" s="272"/>
      <c r="C7" s="272"/>
      <c r="D7" s="272"/>
      <c r="E7" s="272" t="s">
        <v>5</v>
      </c>
      <c r="F7" s="272"/>
      <c r="G7" s="272"/>
      <c r="H7" s="131" t="s">
        <v>37</v>
      </c>
      <c r="I7" s="25"/>
      <c r="J7" s="123"/>
      <c r="K7" s="283"/>
      <c r="L7" s="284"/>
    </row>
    <row r="8" spans="1:13" ht="13.9" customHeight="1" x14ac:dyDescent="0.25">
      <c r="A8" s="287" t="s">
        <v>19</v>
      </c>
      <c r="B8" s="287"/>
      <c r="C8" s="287"/>
      <c r="D8" s="287"/>
      <c r="E8" s="272" t="s">
        <v>20</v>
      </c>
      <c r="F8" s="272"/>
      <c r="G8" s="272"/>
      <c r="H8" s="26">
        <v>35.284999999999997</v>
      </c>
      <c r="I8" s="27"/>
      <c r="J8" s="123"/>
      <c r="K8" s="283"/>
      <c r="L8" s="284"/>
    </row>
    <row r="9" spans="1:13" ht="13.9" customHeight="1" x14ac:dyDescent="0.25">
      <c r="A9" s="288" t="s">
        <v>6</v>
      </c>
      <c r="B9" s="289"/>
      <c r="C9" s="289"/>
      <c r="D9" s="290"/>
      <c r="E9" s="272" t="s">
        <v>10</v>
      </c>
      <c r="F9" s="272"/>
      <c r="G9" s="272"/>
      <c r="H9" s="28">
        <f>G150</f>
        <v>28.912600000000001</v>
      </c>
      <c r="I9" s="27"/>
      <c r="J9" s="123"/>
      <c r="K9" s="283"/>
      <c r="L9" s="284"/>
    </row>
    <row r="10" spans="1:13" ht="13.9" customHeight="1" x14ac:dyDescent="0.25">
      <c r="A10" s="291"/>
      <c r="B10" s="292"/>
      <c r="C10" s="292"/>
      <c r="D10" s="293"/>
      <c r="E10" s="272" t="s">
        <v>11</v>
      </c>
      <c r="F10" s="272"/>
      <c r="G10" s="272"/>
      <c r="H10" s="28">
        <f>H8-H9</f>
        <v>6.3723999999999954</v>
      </c>
      <c r="I10" s="27"/>
      <c r="J10" s="123"/>
      <c r="K10" s="285"/>
      <c r="L10" s="286"/>
    </row>
    <row r="11" spans="1:13" ht="10.5" customHeight="1" x14ac:dyDescent="0.25">
      <c r="A11" s="29"/>
      <c r="B11" s="30"/>
      <c r="C11" s="29"/>
      <c r="D11" s="30"/>
      <c r="E11" s="29"/>
      <c r="F11" s="29"/>
      <c r="G11" s="29"/>
      <c r="H11" s="31"/>
      <c r="I11" s="32"/>
      <c r="J11" s="123"/>
      <c r="K11" s="124"/>
      <c r="L11" s="124"/>
    </row>
    <row r="12" spans="1:13" ht="13.9" customHeight="1" x14ac:dyDescent="0.25">
      <c r="A12" s="29"/>
      <c r="B12" s="30"/>
      <c r="C12" s="29"/>
      <c r="D12" s="30"/>
      <c r="E12" s="29"/>
      <c r="F12" s="29"/>
      <c r="G12" s="29"/>
      <c r="H12" s="31"/>
      <c r="I12" s="32"/>
      <c r="J12" s="123"/>
      <c r="K12" s="275" t="s">
        <v>14</v>
      </c>
      <c r="L12" s="275"/>
    </row>
    <row r="13" spans="1:13" s="126" customFormat="1" ht="42" customHeight="1" x14ac:dyDescent="0.25">
      <c r="A13" s="33" t="s">
        <v>0</v>
      </c>
      <c r="B13" s="34" t="s">
        <v>1</v>
      </c>
      <c r="C13" s="33" t="s">
        <v>2</v>
      </c>
      <c r="D13" s="35" t="s">
        <v>34</v>
      </c>
      <c r="E13" s="35" t="s">
        <v>38</v>
      </c>
      <c r="F13" s="35" t="s">
        <v>32</v>
      </c>
      <c r="G13" s="35" t="s">
        <v>33</v>
      </c>
      <c r="H13" s="36" t="s">
        <v>7</v>
      </c>
      <c r="I13" s="37" t="s">
        <v>16</v>
      </c>
      <c r="J13" s="125"/>
    </row>
    <row r="14" spans="1:13" x14ac:dyDescent="0.25">
      <c r="A14" s="132">
        <v>1</v>
      </c>
      <c r="B14" s="134">
        <v>15705629</v>
      </c>
      <c r="C14" s="135">
        <v>45.2</v>
      </c>
      <c r="D14" s="49">
        <v>4523</v>
      </c>
      <c r="E14" s="49">
        <v>4527</v>
      </c>
      <c r="F14" s="49">
        <f>E14-D14</f>
        <v>4</v>
      </c>
      <c r="G14" s="38">
        <f>F14*0.00086</f>
        <v>3.4399999999999999E-3</v>
      </c>
      <c r="H14" s="39">
        <f>C14/7235.3*$H$10</f>
        <v>3.9809334789158685E-2</v>
      </c>
      <c r="I14" s="40">
        <f>G14+H14</f>
        <v>4.3249334789158683E-2</v>
      </c>
      <c r="K14" s="136"/>
      <c r="L14" s="137"/>
      <c r="M14" s="48"/>
    </row>
    <row r="15" spans="1:13" x14ac:dyDescent="0.25">
      <c r="A15" s="132">
        <v>2</v>
      </c>
      <c r="B15" s="134">
        <v>15705811</v>
      </c>
      <c r="C15" s="135">
        <v>62</v>
      </c>
      <c r="D15" s="49">
        <v>5451</v>
      </c>
      <c r="E15" s="49">
        <v>5944</v>
      </c>
      <c r="F15" s="49">
        <f t="shared" ref="F15:F78" si="0">E15-D15</f>
        <v>493</v>
      </c>
      <c r="G15" s="38">
        <f>(E15-D15)*0.00086</f>
        <v>0.42397999999999997</v>
      </c>
      <c r="H15" s="39">
        <f>C15/7235.3*$H$10</f>
        <v>5.4605724710792884E-2</v>
      </c>
      <c r="I15" s="40">
        <f t="shared" ref="I15:I78" si="1">G15+H15</f>
        <v>0.47858572471079286</v>
      </c>
      <c r="K15" s="136"/>
      <c r="L15" s="138"/>
      <c r="M15" s="48"/>
    </row>
    <row r="16" spans="1:13" x14ac:dyDescent="0.25">
      <c r="A16" s="132">
        <v>3</v>
      </c>
      <c r="B16" s="134">
        <v>15705722</v>
      </c>
      <c r="C16" s="135">
        <v>72.7</v>
      </c>
      <c r="D16" s="49">
        <v>4899</v>
      </c>
      <c r="E16" s="49">
        <v>5318</v>
      </c>
      <c r="F16" s="49">
        <f t="shared" si="0"/>
        <v>419</v>
      </c>
      <c r="G16" s="38">
        <f>(E16-D16)*0.00086</f>
        <v>0.36033999999999999</v>
      </c>
      <c r="H16" s="39">
        <f t="shared" ref="H16:H79" si="2">C16/7235.3*$H$10</f>
        <v>6.4029615910881327E-2</v>
      </c>
      <c r="I16" s="40">
        <f t="shared" si="1"/>
        <v>0.42436961591088129</v>
      </c>
      <c r="K16" s="136"/>
      <c r="L16" s="139"/>
      <c r="M16" s="48"/>
    </row>
    <row r="17" spans="1:13" x14ac:dyDescent="0.25">
      <c r="A17" s="132">
        <v>4</v>
      </c>
      <c r="B17" s="134">
        <v>15705532</v>
      </c>
      <c r="C17" s="132">
        <v>46.9</v>
      </c>
      <c r="D17" s="49">
        <v>2735</v>
      </c>
      <c r="E17" s="49">
        <v>2735</v>
      </c>
      <c r="F17" s="49">
        <f t="shared" si="0"/>
        <v>0</v>
      </c>
      <c r="G17" s="38">
        <f t="shared" ref="G17:G80" si="3">(E17-D17)*0.00086</f>
        <v>0</v>
      </c>
      <c r="H17" s="39">
        <f t="shared" si="2"/>
        <v>4.1306588531228802E-2</v>
      </c>
      <c r="I17" s="40">
        <f t="shared" si="1"/>
        <v>4.1306588531228802E-2</v>
      </c>
      <c r="K17" s="140"/>
      <c r="L17" s="139"/>
      <c r="M17" s="48"/>
    </row>
    <row r="18" spans="1:13" x14ac:dyDescent="0.25">
      <c r="A18" s="141">
        <v>5</v>
      </c>
      <c r="B18" s="134">
        <v>15705673</v>
      </c>
      <c r="C18" s="132">
        <v>70.599999999999994</v>
      </c>
      <c r="D18" s="49">
        <v>5062</v>
      </c>
      <c r="E18" s="49">
        <v>5359</v>
      </c>
      <c r="F18" s="49">
        <f t="shared" si="0"/>
        <v>297</v>
      </c>
      <c r="G18" s="38">
        <f t="shared" si="3"/>
        <v>0.25541999999999998</v>
      </c>
      <c r="H18" s="39">
        <f t="shared" si="2"/>
        <v>6.2180067170677047E-2</v>
      </c>
      <c r="I18" s="40">
        <f t="shared" si="1"/>
        <v>0.31760006717067701</v>
      </c>
      <c r="K18" s="140"/>
      <c r="L18" s="137"/>
      <c r="M18" s="48"/>
    </row>
    <row r="19" spans="1:13" x14ac:dyDescent="0.25">
      <c r="A19" s="132">
        <v>6</v>
      </c>
      <c r="B19" s="134">
        <v>15705735</v>
      </c>
      <c r="C19" s="132">
        <v>47.4</v>
      </c>
      <c r="D19" s="49">
        <v>591</v>
      </c>
      <c r="E19" s="49">
        <v>700</v>
      </c>
      <c r="F19" s="49">
        <f t="shared" si="0"/>
        <v>109</v>
      </c>
      <c r="G19" s="38">
        <f t="shared" si="3"/>
        <v>9.3740000000000004E-2</v>
      </c>
      <c r="H19" s="39">
        <f t="shared" si="2"/>
        <v>4.174695727889649E-2</v>
      </c>
      <c r="I19" s="40">
        <f t="shared" si="1"/>
        <v>0.13548695727889648</v>
      </c>
      <c r="K19" s="136"/>
      <c r="L19" s="137"/>
      <c r="M19" s="48"/>
    </row>
    <row r="20" spans="1:13" x14ac:dyDescent="0.25">
      <c r="A20" s="132">
        <v>7</v>
      </c>
      <c r="B20" s="134">
        <v>15705581</v>
      </c>
      <c r="C20" s="132">
        <v>42.2</v>
      </c>
      <c r="D20" s="49">
        <v>3197</v>
      </c>
      <c r="E20" s="49">
        <v>3197</v>
      </c>
      <c r="F20" s="49">
        <f t="shared" si="0"/>
        <v>0</v>
      </c>
      <c r="G20" s="38">
        <f t="shared" si="3"/>
        <v>0</v>
      </c>
      <c r="H20" s="39">
        <f t="shared" si="2"/>
        <v>3.7167122303152576E-2</v>
      </c>
      <c r="I20" s="40">
        <f t="shared" si="1"/>
        <v>3.7167122303152576E-2</v>
      </c>
      <c r="K20" s="136"/>
      <c r="L20" s="137"/>
      <c r="M20" s="48"/>
    </row>
    <row r="21" spans="1:13" x14ac:dyDescent="0.25">
      <c r="A21" s="132">
        <v>8</v>
      </c>
      <c r="B21" s="134">
        <v>15705529</v>
      </c>
      <c r="C21" s="132">
        <v>41.9</v>
      </c>
      <c r="D21" s="49">
        <v>3321</v>
      </c>
      <c r="E21" s="49">
        <v>3626</v>
      </c>
      <c r="F21" s="49">
        <f t="shared" si="0"/>
        <v>305</v>
      </c>
      <c r="G21" s="38">
        <f t="shared" si="3"/>
        <v>0.26229999999999998</v>
      </c>
      <c r="H21" s="39">
        <f t="shared" si="2"/>
        <v>3.6902901054551955E-2</v>
      </c>
      <c r="I21" s="40">
        <f t="shared" si="1"/>
        <v>0.29920290105455194</v>
      </c>
      <c r="K21" s="140"/>
      <c r="L21" s="137"/>
      <c r="M21" s="48"/>
    </row>
    <row r="22" spans="1:13" x14ac:dyDescent="0.25">
      <c r="A22" s="132">
        <v>9</v>
      </c>
      <c r="B22" s="134">
        <v>15705761</v>
      </c>
      <c r="C22" s="132">
        <v>44.8</v>
      </c>
      <c r="D22" s="49">
        <v>3838</v>
      </c>
      <c r="E22" s="49">
        <v>4088</v>
      </c>
      <c r="F22" s="49">
        <f t="shared" si="0"/>
        <v>250</v>
      </c>
      <c r="G22" s="38">
        <f t="shared" si="3"/>
        <v>0.215</v>
      </c>
      <c r="H22" s="39">
        <f t="shared" si="2"/>
        <v>3.945703979102453E-2</v>
      </c>
      <c r="I22" s="40">
        <f t="shared" si="1"/>
        <v>0.25445703979102452</v>
      </c>
      <c r="K22" s="136"/>
      <c r="L22" s="137"/>
      <c r="M22" s="48"/>
    </row>
    <row r="23" spans="1:13" x14ac:dyDescent="0.25">
      <c r="A23" s="132">
        <v>10</v>
      </c>
      <c r="B23" s="134">
        <v>15705614</v>
      </c>
      <c r="C23" s="132">
        <v>62.1</v>
      </c>
      <c r="D23" s="49">
        <v>5606</v>
      </c>
      <c r="E23" s="49">
        <v>5606</v>
      </c>
      <c r="F23" s="49">
        <f t="shared" si="0"/>
        <v>0</v>
      </c>
      <c r="G23" s="38">
        <f t="shared" si="3"/>
        <v>0</v>
      </c>
      <c r="H23" s="39">
        <f t="shared" si="2"/>
        <v>5.4693798460326418E-2</v>
      </c>
      <c r="I23" s="40">
        <f t="shared" si="1"/>
        <v>5.4693798460326418E-2</v>
      </c>
      <c r="K23" s="136"/>
      <c r="L23" s="137"/>
      <c r="M23" s="48"/>
    </row>
    <row r="24" spans="1:13" x14ac:dyDescent="0.25">
      <c r="A24" s="132">
        <v>11</v>
      </c>
      <c r="B24" s="134">
        <v>15705563</v>
      </c>
      <c r="C24" s="132">
        <v>72.8</v>
      </c>
      <c r="D24" s="49">
        <v>4276</v>
      </c>
      <c r="E24" s="49">
        <v>4526</v>
      </c>
      <c r="F24" s="49">
        <f t="shared" si="0"/>
        <v>250</v>
      </c>
      <c r="G24" s="38">
        <f>(E24-D24)*0.00086</f>
        <v>0.215</v>
      </c>
      <c r="H24" s="39">
        <f t="shared" si="2"/>
        <v>6.4117689660414853E-2</v>
      </c>
      <c r="I24" s="40">
        <f t="shared" si="1"/>
        <v>0.27911768966041484</v>
      </c>
      <c r="K24" s="136"/>
      <c r="L24" s="137"/>
      <c r="M24" s="48"/>
    </row>
    <row r="25" spans="1:13" x14ac:dyDescent="0.25">
      <c r="A25" s="132">
        <v>12</v>
      </c>
      <c r="B25" s="134">
        <v>15705671</v>
      </c>
      <c r="C25" s="132">
        <v>47</v>
      </c>
      <c r="D25" s="49">
        <v>4554</v>
      </c>
      <c r="E25" s="49">
        <v>4851</v>
      </c>
      <c r="F25" s="49">
        <f t="shared" si="0"/>
        <v>297</v>
      </c>
      <c r="G25" s="38">
        <f t="shared" si="3"/>
        <v>0.25541999999999998</v>
      </c>
      <c r="H25" s="39">
        <f t="shared" si="2"/>
        <v>4.1394662280762343E-2</v>
      </c>
      <c r="I25" s="40">
        <f t="shared" si="1"/>
        <v>0.29681466228076231</v>
      </c>
      <c r="K25" s="136"/>
      <c r="L25" s="137"/>
      <c r="M25" s="48"/>
    </row>
    <row r="26" spans="1:13" x14ac:dyDescent="0.25">
      <c r="A26" s="132">
        <v>13</v>
      </c>
      <c r="B26" s="142">
        <v>15705541</v>
      </c>
      <c r="C26" s="132">
        <v>70.599999999999994</v>
      </c>
      <c r="D26" s="49">
        <v>5606</v>
      </c>
      <c r="E26" s="49">
        <v>6012</v>
      </c>
      <c r="F26" s="49">
        <f t="shared" si="0"/>
        <v>406</v>
      </c>
      <c r="G26" s="38">
        <f t="shared" si="3"/>
        <v>0.34915999999999997</v>
      </c>
      <c r="H26" s="39">
        <f>C26/7235.3*$H$10</f>
        <v>6.2180067170677047E-2</v>
      </c>
      <c r="I26" s="40">
        <f t="shared" si="1"/>
        <v>0.411340067170677</v>
      </c>
      <c r="K26" s="140"/>
      <c r="L26" s="137"/>
      <c r="M26" s="48"/>
    </row>
    <row r="27" spans="1:13" x14ac:dyDescent="0.25">
      <c r="A27" s="132">
        <v>14</v>
      </c>
      <c r="B27" s="142">
        <v>15705755</v>
      </c>
      <c r="C27" s="132">
        <v>47</v>
      </c>
      <c r="D27" s="49">
        <v>3223</v>
      </c>
      <c r="E27" s="49">
        <v>3513</v>
      </c>
      <c r="F27" s="49">
        <f t="shared" si="0"/>
        <v>290</v>
      </c>
      <c r="G27" s="38">
        <f t="shared" si="3"/>
        <v>0.24939999999999998</v>
      </c>
      <c r="H27" s="39">
        <f t="shared" si="2"/>
        <v>4.1394662280762343E-2</v>
      </c>
      <c r="I27" s="40">
        <f t="shared" si="1"/>
        <v>0.29079466228076234</v>
      </c>
      <c r="K27" s="140"/>
      <c r="L27" s="137"/>
      <c r="M27" s="48"/>
    </row>
    <row r="28" spans="1:13" x14ac:dyDescent="0.25">
      <c r="A28" s="132">
        <v>15</v>
      </c>
      <c r="B28" s="134">
        <v>15705575</v>
      </c>
      <c r="C28" s="132">
        <v>42.2</v>
      </c>
      <c r="D28" s="49">
        <v>2834</v>
      </c>
      <c r="E28" s="49">
        <v>3034</v>
      </c>
      <c r="F28" s="49">
        <f t="shared" si="0"/>
        <v>200</v>
      </c>
      <c r="G28" s="38">
        <f t="shared" si="3"/>
        <v>0.17199999999999999</v>
      </c>
      <c r="H28" s="39">
        <f t="shared" si="2"/>
        <v>3.7167122303152576E-2</v>
      </c>
      <c r="I28" s="40">
        <f t="shared" si="1"/>
        <v>0.20916712230315257</v>
      </c>
      <c r="K28" s="136"/>
      <c r="L28" s="137"/>
      <c r="M28" s="48"/>
    </row>
    <row r="29" spans="1:13" x14ac:dyDescent="0.25">
      <c r="A29" s="132">
        <v>16</v>
      </c>
      <c r="B29" s="134">
        <v>15705800</v>
      </c>
      <c r="C29" s="132">
        <v>42.8</v>
      </c>
      <c r="D29" s="49">
        <v>2809</v>
      </c>
      <c r="E29" s="49">
        <v>2974</v>
      </c>
      <c r="F29" s="49">
        <f t="shared" si="0"/>
        <v>165</v>
      </c>
      <c r="G29" s="38">
        <f t="shared" si="3"/>
        <v>0.1419</v>
      </c>
      <c r="H29" s="39">
        <f t="shared" si="2"/>
        <v>3.7695564800353791E-2</v>
      </c>
      <c r="I29" s="40">
        <f t="shared" si="1"/>
        <v>0.1795955648003538</v>
      </c>
      <c r="K29" s="140"/>
      <c r="L29" s="137"/>
      <c r="M29" s="48"/>
    </row>
    <row r="30" spans="1:13" x14ac:dyDescent="0.25">
      <c r="A30" s="132">
        <v>17</v>
      </c>
      <c r="B30" s="134">
        <v>15708273</v>
      </c>
      <c r="C30" s="132">
        <v>45.8</v>
      </c>
      <c r="D30" s="49">
        <v>2830</v>
      </c>
      <c r="E30" s="49">
        <v>2830</v>
      </c>
      <c r="F30" s="49">
        <f t="shared" si="0"/>
        <v>0</v>
      </c>
      <c r="G30" s="38">
        <f t="shared" si="3"/>
        <v>0</v>
      </c>
      <c r="H30" s="39">
        <f t="shared" si="2"/>
        <v>4.0337777286359892E-2</v>
      </c>
      <c r="I30" s="40">
        <f t="shared" si="1"/>
        <v>4.0337777286359892E-2</v>
      </c>
      <c r="K30" s="136"/>
      <c r="L30" s="137"/>
      <c r="M30" s="48"/>
    </row>
    <row r="31" spans="1:13" x14ac:dyDescent="0.25">
      <c r="A31" s="132">
        <v>18</v>
      </c>
      <c r="B31" s="134">
        <v>15705659</v>
      </c>
      <c r="C31" s="132">
        <v>60.6</v>
      </c>
      <c r="D31" s="49">
        <v>4747</v>
      </c>
      <c r="E31" s="49">
        <v>5073</v>
      </c>
      <c r="F31" s="49">
        <f t="shared" si="0"/>
        <v>326</v>
      </c>
      <c r="G31" s="38">
        <f t="shared" si="3"/>
        <v>0.28036</v>
      </c>
      <c r="H31" s="39">
        <f t="shared" si="2"/>
        <v>5.337269221732336E-2</v>
      </c>
      <c r="I31" s="40">
        <f t="shared" si="1"/>
        <v>0.33373269221732338</v>
      </c>
      <c r="K31" s="140"/>
      <c r="L31" s="137"/>
      <c r="M31" s="48"/>
    </row>
    <row r="32" spans="1:13" x14ac:dyDescent="0.25">
      <c r="A32" s="132">
        <v>19</v>
      </c>
      <c r="B32" s="143">
        <v>15705850</v>
      </c>
      <c r="C32" s="132">
        <v>71.599999999999994</v>
      </c>
      <c r="D32" s="49">
        <v>4310</v>
      </c>
      <c r="E32" s="49">
        <v>4619</v>
      </c>
      <c r="F32" s="49">
        <f t="shared" si="0"/>
        <v>309</v>
      </c>
      <c r="G32" s="38">
        <f t="shared" si="3"/>
        <v>0.26573999999999998</v>
      </c>
      <c r="H32" s="39">
        <f t="shared" si="2"/>
        <v>6.3060804666012424E-2</v>
      </c>
      <c r="I32" s="40">
        <f t="shared" si="1"/>
        <v>0.32880080466601241</v>
      </c>
      <c r="K32" s="140"/>
      <c r="L32" s="137"/>
      <c r="M32" s="48"/>
    </row>
    <row r="33" spans="1:13" x14ac:dyDescent="0.25">
      <c r="A33" s="132">
        <v>20</v>
      </c>
      <c r="B33" s="143">
        <v>15705665</v>
      </c>
      <c r="C33" s="132">
        <v>46.3</v>
      </c>
      <c r="D33" s="49">
        <v>3126</v>
      </c>
      <c r="E33" s="49">
        <v>3381</v>
      </c>
      <c r="F33" s="49">
        <f t="shared" si="0"/>
        <v>255</v>
      </c>
      <c r="G33" s="38">
        <f t="shared" si="3"/>
        <v>0.21929999999999999</v>
      </c>
      <c r="H33" s="39">
        <f t="shared" si="2"/>
        <v>4.0778146034027581E-2</v>
      </c>
      <c r="I33" s="40">
        <f t="shared" si="1"/>
        <v>0.26007814603402757</v>
      </c>
      <c r="K33" s="136"/>
      <c r="L33" s="137"/>
      <c r="M33" s="48"/>
    </row>
    <row r="34" spans="1:13" x14ac:dyDescent="0.25">
      <c r="A34" s="132">
        <v>21</v>
      </c>
      <c r="B34" s="143">
        <v>15708400</v>
      </c>
      <c r="C34" s="132">
        <v>70.099999999999994</v>
      </c>
      <c r="D34" s="49">
        <v>3379</v>
      </c>
      <c r="E34" s="49">
        <v>3648</v>
      </c>
      <c r="F34" s="49">
        <f t="shared" si="0"/>
        <v>269</v>
      </c>
      <c r="G34" s="38">
        <f t="shared" si="3"/>
        <v>0.23133999999999999</v>
      </c>
      <c r="H34" s="39">
        <f t="shared" si="2"/>
        <v>6.1739698423009359E-2</v>
      </c>
      <c r="I34" s="40">
        <f t="shared" si="1"/>
        <v>0.29307969842300935</v>
      </c>
      <c r="K34" s="136"/>
      <c r="L34" s="137"/>
      <c r="M34" s="48"/>
    </row>
    <row r="35" spans="1:13" x14ac:dyDescent="0.25">
      <c r="A35" s="132">
        <v>22</v>
      </c>
      <c r="B35" s="143">
        <v>15705816</v>
      </c>
      <c r="C35" s="132">
        <v>48.1</v>
      </c>
      <c r="D35" s="49">
        <v>1848</v>
      </c>
      <c r="E35" s="49">
        <v>1848</v>
      </c>
      <c r="F35" s="49">
        <f t="shared" si="0"/>
        <v>0</v>
      </c>
      <c r="G35" s="38">
        <f t="shared" si="3"/>
        <v>0</v>
      </c>
      <c r="H35" s="39">
        <f t="shared" si="2"/>
        <v>4.2363473525631246E-2</v>
      </c>
      <c r="I35" s="40">
        <f t="shared" si="1"/>
        <v>4.2363473525631246E-2</v>
      </c>
      <c r="K35" s="136"/>
      <c r="L35" s="137"/>
      <c r="M35" s="48"/>
    </row>
    <row r="36" spans="1:13" x14ac:dyDescent="0.25">
      <c r="A36" s="132">
        <v>23</v>
      </c>
      <c r="B36" s="143">
        <v>15705524</v>
      </c>
      <c r="C36" s="132">
        <v>42</v>
      </c>
      <c r="D36" s="49">
        <v>2666</v>
      </c>
      <c r="E36" s="49">
        <v>2871</v>
      </c>
      <c r="F36" s="49">
        <f t="shared" si="0"/>
        <v>205</v>
      </c>
      <c r="G36" s="38">
        <f t="shared" si="3"/>
        <v>0.17629999999999998</v>
      </c>
      <c r="H36" s="39">
        <f t="shared" si="2"/>
        <v>3.6990974804085502E-2</v>
      </c>
      <c r="I36" s="40">
        <f t="shared" si="1"/>
        <v>0.21329097480408549</v>
      </c>
      <c r="K36" s="136"/>
      <c r="L36" s="137"/>
      <c r="M36" s="48"/>
    </row>
    <row r="37" spans="1:13" x14ac:dyDescent="0.25">
      <c r="A37" s="132">
        <v>24</v>
      </c>
      <c r="B37" s="143">
        <v>15705585</v>
      </c>
      <c r="C37" s="132">
        <v>41.4</v>
      </c>
      <c r="D37" s="49">
        <v>2331</v>
      </c>
      <c r="E37" s="49">
        <v>2461</v>
      </c>
      <c r="F37" s="49">
        <f t="shared" si="0"/>
        <v>130</v>
      </c>
      <c r="G37" s="38">
        <f t="shared" si="3"/>
        <v>0.1118</v>
      </c>
      <c r="H37" s="39">
        <f t="shared" si="2"/>
        <v>3.6462532306884274E-2</v>
      </c>
      <c r="I37" s="40">
        <f t="shared" si="1"/>
        <v>0.14826253230688427</v>
      </c>
      <c r="K37" s="136"/>
      <c r="L37" s="137"/>
      <c r="M37" s="48"/>
    </row>
    <row r="38" spans="1:13" x14ac:dyDescent="0.25">
      <c r="A38" s="132">
        <v>25</v>
      </c>
      <c r="B38" s="134">
        <v>15705746</v>
      </c>
      <c r="C38" s="132">
        <v>45.8</v>
      </c>
      <c r="D38" s="49">
        <v>3166</v>
      </c>
      <c r="E38" s="49">
        <v>3243</v>
      </c>
      <c r="F38" s="49">
        <f t="shared" si="0"/>
        <v>77</v>
      </c>
      <c r="G38" s="38">
        <f t="shared" si="3"/>
        <v>6.6220000000000001E-2</v>
      </c>
      <c r="H38" s="39">
        <f t="shared" si="2"/>
        <v>4.0337777286359892E-2</v>
      </c>
      <c r="I38" s="40">
        <f t="shared" si="1"/>
        <v>0.1065577772863599</v>
      </c>
      <c r="K38" s="136"/>
      <c r="L38" s="137"/>
      <c r="M38" s="48"/>
    </row>
    <row r="39" spans="1:13" x14ac:dyDescent="0.25">
      <c r="A39" s="132">
        <v>26</v>
      </c>
      <c r="B39" s="134">
        <v>15705829</v>
      </c>
      <c r="C39" s="132">
        <v>60.4</v>
      </c>
      <c r="D39" s="49">
        <v>3355</v>
      </c>
      <c r="E39" s="49">
        <v>3638</v>
      </c>
      <c r="F39" s="49">
        <f t="shared" si="0"/>
        <v>283</v>
      </c>
      <c r="G39" s="38">
        <f t="shared" si="3"/>
        <v>0.24337999999999999</v>
      </c>
      <c r="H39" s="39">
        <f t="shared" si="2"/>
        <v>5.3196544718256286E-2</v>
      </c>
      <c r="I39" s="40">
        <f t="shared" si="1"/>
        <v>0.29657654471825629</v>
      </c>
      <c r="K39" s="136"/>
      <c r="L39" s="137"/>
      <c r="M39" s="48"/>
    </row>
    <row r="40" spans="1:13" x14ac:dyDescent="0.25">
      <c r="A40" s="132">
        <v>27</v>
      </c>
      <c r="B40" s="134">
        <v>15705815</v>
      </c>
      <c r="C40" s="132">
        <v>72.099999999999994</v>
      </c>
      <c r="D40" s="49">
        <v>3077</v>
      </c>
      <c r="E40" s="49">
        <v>3320</v>
      </c>
      <c r="F40" s="49">
        <f t="shared" si="0"/>
        <v>243</v>
      </c>
      <c r="G40" s="38">
        <f t="shared" si="3"/>
        <v>0.20898</v>
      </c>
      <c r="H40" s="39">
        <f t="shared" si="2"/>
        <v>6.3501173413680098E-2</v>
      </c>
      <c r="I40" s="40">
        <f t="shared" si="1"/>
        <v>0.27248117341368011</v>
      </c>
      <c r="K40" s="140"/>
      <c r="L40" s="137"/>
      <c r="M40" s="48"/>
    </row>
    <row r="41" spans="1:13" x14ac:dyDescent="0.25">
      <c r="A41" s="132">
        <v>28</v>
      </c>
      <c r="B41" s="134">
        <v>15705586</v>
      </c>
      <c r="C41" s="132">
        <v>46.9</v>
      </c>
      <c r="D41" s="49">
        <v>2183</v>
      </c>
      <c r="E41" s="49">
        <v>2380</v>
      </c>
      <c r="F41" s="49">
        <f t="shared" si="0"/>
        <v>197</v>
      </c>
      <c r="G41" s="38">
        <f t="shared" si="3"/>
        <v>0.16941999999999999</v>
      </c>
      <c r="H41" s="39">
        <f t="shared" si="2"/>
        <v>4.1306588531228802E-2</v>
      </c>
      <c r="I41" s="40">
        <f t="shared" si="1"/>
        <v>0.21072658853122878</v>
      </c>
      <c r="K41" s="136"/>
      <c r="L41" s="137"/>
      <c r="M41" s="48"/>
    </row>
    <row r="42" spans="1:13" x14ac:dyDescent="0.25">
      <c r="A42" s="132">
        <v>29</v>
      </c>
      <c r="B42" s="134">
        <v>15705609</v>
      </c>
      <c r="C42" s="132">
        <v>70</v>
      </c>
      <c r="D42" s="49">
        <v>4648</v>
      </c>
      <c r="E42" s="49">
        <v>4971</v>
      </c>
      <c r="F42" s="49">
        <f t="shared" si="0"/>
        <v>323</v>
      </c>
      <c r="G42" s="38">
        <f t="shared" si="3"/>
        <v>0.27777999999999997</v>
      </c>
      <c r="H42" s="39">
        <f t="shared" si="2"/>
        <v>6.1651624673475833E-2</v>
      </c>
      <c r="I42" s="40">
        <f t="shared" si="1"/>
        <v>0.33943162467347582</v>
      </c>
      <c r="K42" s="140"/>
      <c r="L42" s="137"/>
      <c r="M42" s="48"/>
    </row>
    <row r="43" spans="1:13" x14ac:dyDescent="0.25">
      <c r="A43" s="132">
        <v>30</v>
      </c>
      <c r="B43" s="134">
        <v>15705525</v>
      </c>
      <c r="C43" s="132">
        <v>47.4</v>
      </c>
      <c r="D43" s="49">
        <v>2909</v>
      </c>
      <c r="E43" s="49">
        <v>3115</v>
      </c>
      <c r="F43" s="49">
        <f t="shared" si="0"/>
        <v>206</v>
      </c>
      <c r="G43" s="38">
        <f t="shared" si="3"/>
        <v>0.17715999999999998</v>
      </c>
      <c r="H43" s="39">
        <f t="shared" si="2"/>
        <v>4.174695727889649E-2</v>
      </c>
      <c r="I43" s="40">
        <f t="shared" si="1"/>
        <v>0.21890695727889647</v>
      </c>
      <c r="K43" s="136"/>
      <c r="L43" s="137"/>
      <c r="M43" s="48"/>
    </row>
    <row r="44" spans="1:13" x14ac:dyDescent="0.25">
      <c r="A44" s="132">
        <v>31</v>
      </c>
      <c r="B44" s="134">
        <v>15705724</v>
      </c>
      <c r="C44" s="132">
        <v>43.2</v>
      </c>
      <c r="D44" s="49">
        <v>2700</v>
      </c>
      <c r="E44" s="49">
        <v>2853</v>
      </c>
      <c r="F44" s="49">
        <f t="shared" si="0"/>
        <v>153</v>
      </c>
      <c r="G44" s="38">
        <f t="shared" si="3"/>
        <v>0.13158</v>
      </c>
      <c r="H44" s="39">
        <f t="shared" si="2"/>
        <v>3.8047859798487939E-2</v>
      </c>
      <c r="I44" s="40">
        <f t="shared" si="1"/>
        <v>0.16962785979848793</v>
      </c>
      <c r="K44" s="136"/>
      <c r="L44" s="137"/>
      <c r="M44" s="48"/>
    </row>
    <row r="45" spans="1:13" x14ac:dyDescent="0.25">
      <c r="A45" s="132">
        <v>32</v>
      </c>
      <c r="B45" s="134">
        <v>15705733</v>
      </c>
      <c r="C45" s="132">
        <v>41.7</v>
      </c>
      <c r="D45" s="49">
        <v>2815</v>
      </c>
      <c r="E45" s="49">
        <v>2954</v>
      </c>
      <c r="F45" s="49">
        <f t="shared" si="0"/>
        <v>139</v>
      </c>
      <c r="G45" s="38">
        <f t="shared" si="3"/>
        <v>0.11953999999999999</v>
      </c>
      <c r="H45" s="39">
        <f t="shared" si="2"/>
        <v>3.6726753555484888E-2</v>
      </c>
      <c r="I45" s="40">
        <f t="shared" si="1"/>
        <v>0.15626675355548489</v>
      </c>
      <c r="K45" s="136"/>
      <c r="L45" s="137"/>
      <c r="M45" s="48"/>
    </row>
    <row r="46" spans="1:13" x14ac:dyDescent="0.25">
      <c r="A46" s="132">
        <v>33</v>
      </c>
      <c r="B46" s="134">
        <v>15705600</v>
      </c>
      <c r="C46" s="132">
        <v>46</v>
      </c>
      <c r="D46" s="49">
        <v>2643</v>
      </c>
      <c r="E46" s="49">
        <v>2643</v>
      </c>
      <c r="F46" s="49">
        <f t="shared" si="0"/>
        <v>0</v>
      </c>
      <c r="G46" s="38">
        <f t="shared" si="3"/>
        <v>0</v>
      </c>
      <c r="H46" s="39">
        <f t="shared" si="2"/>
        <v>4.0513924785426973E-2</v>
      </c>
      <c r="I46" s="40">
        <f t="shared" si="1"/>
        <v>4.0513924785426973E-2</v>
      </c>
      <c r="K46" s="136"/>
      <c r="L46" s="137"/>
      <c r="M46" s="48"/>
    </row>
    <row r="47" spans="1:13" x14ac:dyDescent="0.25">
      <c r="A47" s="132">
        <v>34</v>
      </c>
      <c r="B47" s="134">
        <v>15705534</v>
      </c>
      <c r="C47" s="132">
        <v>60.6</v>
      </c>
      <c r="D47" s="49">
        <v>4831</v>
      </c>
      <c r="E47" s="49">
        <v>5270</v>
      </c>
      <c r="F47" s="49">
        <f t="shared" si="0"/>
        <v>439</v>
      </c>
      <c r="G47" s="38">
        <f>(E47-D47)*0.00086</f>
        <v>0.37753999999999999</v>
      </c>
      <c r="H47" s="39">
        <f t="shared" si="2"/>
        <v>5.337269221732336E-2</v>
      </c>
      <c r="I47" s="40">
        <f t="shared" si="1"/>
        <v>0.43091269221732337</v>
      </c>
      <c r="K47" s="136"/>
      <c r="L47" s="137"/>
      <c r="M47" s="48"/>
    </row>
    <row r="48" spans="1:13" x14ac:dyDescent="0.25">
      <c r="A48" s="132">
        <v>35</v>
      </c>
      <c r="B48" s="144">
        <v>15705677</v>
      </c>
      <c r="C48" s="132">
        <v>72.2</v>
      </c>
      <c r="D48" s="49">
        <v>4518</v>
      </c>
      <c r="E48" s="49">
        <v>4960</v>
      </c>
      <c r="F48" s="49">
        <f t="shared" si="0"/>
        <v>442</v>
      </c>
      <c r="G48" s="38">
        <f t="shared" si="3"/>
        <v>0.38012000000000001</v>
      </c>
      <c r="H48" s="39">
        <f t="shared" si="2"/>
        <v>6.3589247163213639E-2</v>
      </c>
      <c r="I48" s="40">
        <f t="shared" si="1"/>
        <v>0.44370924716321364</v>
      </c>
      <c r="K48" s="136"/>
      <c r="L48" s="137"/>
      <c r="M48" s="48"/>
    </row>
    <row r="49" spans="1:13" x14ac:dyDescent="0.25">
      <c r="A49" s="132">
        <v>36</v>
      </c>
      <c r="B49" s="134">
        <v>15705691</v>
      </c>
      <c r="C49" s="132">
        <v>46.5</v>
      </c>
      <c r="D49" s="49">
        <v>2923</v>
      </c>
      <c r="E49" s="49">
        <v>2923</v>
      </c>
      <c r="F49" s="49">
        <f t="shared" si="0"/>
        <v>0</v>
      </c>
      <c r="G49" s="38">
        <f>(E49-D49)*0.00086</f>
        <v>0</v>
      </c>
      <c r="H49" s="39">
        <f t="shared" si="2"/>
        <v>4.0954293533094654E-2</v>
      </c>
      <c r="I49" s="40">
        <f>G49+H49</f>
        <v>4.0954293533094654E-2</v>
      </c>
      <c r="K49" s="136"/>
      <c r="L49" s="137"/>
      <c r="M49" s="48"/>
    </row>
    <row r="50" spans="1:13" x14ac:dyDescent="0.25">
      <c r="A50" s="141">
        <v>37</v>
      </c>
      <c r="B50" s="134">
        <v>15730459</v>
      </c>
      <c r="C50" s="141">
        <v>69.5</v>
      </c>
      <c r="D50" s="49">
        <v>1912</v>
      </c>
      <c r="E50" s="49">
        <v>2442</v>
      </c>
      <c r="F50" s="49">
        <f>E50-D50</f>
        <v>530</v>
      </c>
      <c r="G50" s="38">
        <f>(E50-D50)*0.00086</f>
        <v>0.45579999999999998</v>
      </c>
      <c r="H50" s="146">
        <f>C50/7235.3*$H$10</f>
        <v>6.1211255925808145E-2</v>
      </c>
      <c r="I50" s="147">
        <f>G50+H50</f>
        <v>0.5170112559258081</v>
      </c>
      <c r="K50" s="140"/>
      <c r="L50" s="137"/>
      <c r="M50" s="48"/>
    </row>
    <row r="51" spans="1:13" x14ac:dyDescent="0.25">
      <c r="A51" s="132">
        <v>38</v>
      </c>
      <c r="B51" s="148">
        <v>15705514</v>
      </c>
      <c r="C51" s="132">
        <v>47</v>
      </c>
      <c r="D51" s="49">
        <v>2254</v>
      </c>
      <c r="E51" s="49">
        <v>2263</v>
      </c>
      <c r="F51" s="49">
        <f>E51-D51</f>
        <v>9</v>
      </c>
      <c r="G51" s="38">
        <f>(E51-D51)*0.00086</f>
        <v>7.7399999999999995E-3</v>
      </c>
      <c r="H51" s="146">
        <f>C51/7235.3*$H$10</f>
        <v>4.1394662280762343E-2</v>
      </c>
      <c r="I51" s="147">
        <f>G51+H51</f>
        <v>4.913466228076234E-2</v>
      </c>
      <c r="K51" s="136"/>
      <c r="L51" s="137"/>
      <c r="M51" s="48"/>
    </row>
    <row r="52" spans="1:13" x14ac:dyDescent="0.25">
      <c r="A52" s="132">
        <v>39</v>
      </c>
      <c r="B52" s="134">
        <v>15705660</v>
      </c>
      <c r="C52" s="132">
        <v>43.1</v>
      </c>
      <c r="D52" s="49">
        <v>1995</v>
      </c>
      <c r="E52" s="49">
        <v>2114</v>
      </c>
      <c r="F52" s="49">
        <f t="shared" si="0"/>
        <v>119</v>
      </c>
      <c r="G52" s="38">
        <f t="shared" si="3"/>
        <v>0.10234</v>
      </c>
      <c r="H52" s="39">
        <f t="shared" si="2"/>
        <v>3.7959786048954405E-2</v>
      </c>
      <c r="I52" s="40">
        <f t="shared" si="1"/>
        <v>0.14029978604895441</v>
      </c>
      <c r="K52" s="136"/>
      <c r="L52" s="137"/>
      <c r="M52" s="48"/>
    </row>
    <row r="53" spans="1:13" x14ac:dyDescent="0.25">
      <c r="A53" s="132">
        <v>40</v>
      </c>
      <c r="B53" s="134">
        <v>15705539</v>
      </c>
      <c r="C53" s="132">
        <v>41.4</v>
      </c>
      <c r="D53" s="49">
        <v>3279</v>
      </c>
      <c r="E53" s="49">
        <v>3566</v>
      </c>
      <c r="F53" s="49">
        <f t="shared" si="0"/>
        <v>287</v>
      </c>
      <c r="G53" s="38">
        <f t="shared" si="3"/>
        <v>0.24681999999999998</v>
      </c>
      <c r="H53" s="39">
        <f t="shared" si="2"/>
        <v>3.6462532306884274E-2</v>
      </c>
      <c r="I53" s="40">
        <f t="shared" si="1"/>
        <v>0.28328253230688427</v>
      </c>
      <c r="K53" s="136"/>
      <c r="L53" s="137"/>
      <c r="M53" s="48"/>
    </row>
    <row r="54" spans="1:13" x14ac:dyDescent="0.25">
      <c r="A54" s="132">
        <v>41</v>
      </c>
      <c r="B54" s="134">
        <v>15705823</v>
      </c>
      <c r="C54" s="132">
        <v>45.9</v>
      </c>
      <c r="D54" s="49">
        <v>3029</v>
      </c>
      <c r="E54" s="49">
        <v>3029</v>
      </c>
      <c r="F54" s="49">
        <f t="shared" si="0"/>
        <v>0</v>
      </c>
      <c r="G54" s="38">
        <f>(E54-D54)*0.00086</f>
        <v>0</v>
      </c>
      <c r="H54" s="39">
        <f t="shared" si="2"/>
        <v>4.042585103589344E-2</v>
      </c>
      <c r="I54" s="40">
        <f t="shared" si="1"/>
        <v>4.042585103589344E-2</v>
      </c>
      <c r="K54" s="136"/>
      <c r="L54" s="137"/>
      <c r="M54" s="48"/>
    </row>
    <row r="55" spans="1:13" x14ac:dyDescent="0.25">
      <c r="A55" s="132">
        <v>42</v>
      </c>
      <c r="B55" s="134">
        <v>15705552</v>
      </c>
      <c r="C55" s="132">
        <v>60.8</v>
      </c>
      <c r="D55" s="49">
        <v>4767</v>
      </c>
      <c r="E55" s="49">
        <v>5154</v>
      </c>
      <c r="F55" s="49">
        <f>E55-D55</f>
        <v>387</v>
      </c>
      <c r="G55" s="38">
        <f>(E55-D55)*0.00086</f>
        <v>0.33282</v>
      </c>
      <c r="H55" s="39">
        <f t="shared" si="2"/>
        <v>5.3548839716390434E-2</v>
      </c>
      <c r="I55" s="40">
        <f t="shared" si="1"/>
        <v>0.38636883971639047</v>
      </c>
      <c r="K55" s="136"/>
      <c r="L55" s="137"/>
      <c r="M55" s="48"/>
    </row>
    <row r="56" spans="1:13" x14ac:dyDescent="0.25">
      <c r="A56" s="132">
        <v>43</v>
      </c>
      <c r="B56" s="134">
        <v>15705663</v>
      </c>
      <c r="C56" s="132">
        <v>72.2</v>
      </c>
      <c r="D56" s="49">
        <v>3155</v>
      </c>
      <c r="E56" s="49">
        <v>3155</v>
      </c>
      <c r="F56" s="49">
        <f t="shared" si="0"/>
        <v>0</v>
      </c>
      <c r="G56" s="38">
        <f t="shared" si="3"/>
        <v>0</v>
      </c>
      <c r="H56" s="39">
        <f t="shared" si="2"/>
        <v>6.3589247163213639E-2</v>
      </c>
      <c r="I56" s="40">
        <f t="shared" si="1"/>
        <v>6.3589247163213639E-2</v>
      </c>
      <c r="K56" s="140"/>
      <c r="L56" s="137"/>
      <c r="M56" s="48"/>
    </row>
    <row r="57" spans="1:13" x14ac:dyDescent="0.25">
      <c r="A57" s="132">
        <v>44</v>
      </c>
      <c r="B57" s="134">
        <v>15705515</v>
      </c>
      <c r="C57" s="132">
        <v>46.3</v>
      </c>
      <c r="D57" s="49">
        <v>3932</v>
      </c>
      <c r="E57" s="49">
        <v>4265</v>
      </c>
      <c r="F57" s="49">
        <f t="shared" si="0"/>
        <v>333</v>
      </c>
      <c r="G57" s="38">
        <f t="shared" si="3"/>
        <v>0.28637999999999997</v>
      </c>
      <c r="H57" s="39">
        <f t="shared" si="2"/>
        <v>4.0778146034027581E-2</v>
      </c>
      <c r="I57" s="40">
        <f t="shared" si="1"/>
        <v>0.32715814603402754</v>
      </c>
      <c r="K57" s="136"/>
      <c r="L57" s="137"/>
      <c r="M57" s="48"/>
    </row>
    <row r="58" spans="1:13" x14ac:dyDescent="0.25">
      <c r="A58" s="132">
        <v>45</v>
      </c>
      <c r="B58" s="134">
        <v>15705549</v>
      </c>
      <c r="C58" s="132">
        <v>69.7</v>
      </c>
      <c r="D58" s="49">
        <v>8439</v>
      </c>
      <c r="E58" s="49">
        <v>9094</v>
      </c>
      <c r="F58" s="49">
        <f t="shared" si="0"/>
        <v>655</v>
      </c>
      <c r="G58" s="38">
        <f t="shared" si="3"/>
        <v>0.56330000000000002</v>
      </c>
      <c r="H58" s="39">
        <f t="shared" si="2"/>
        <v>6.1387403424875218E-2</v>
      </c>
      <c r="I58" s="40">
        <f t="shared" si="1"/>
        <v>0.62468740342487528</v>
      </c>
      <c r="K58" s="136"/>
      <c r="L58" s="137"/>
      <c r="M58" s="48"/>
    </row>
    <row r="59" spans="1:13" x14ac:dyDescent="0.25">
      <c r="A59" s="132">
        <v>46</v>
      </c>
      <c r="B59" s="134">
        <v>15705742</v>
      </c>
      <c r="C59" s="132">
        <v>47.9</v>
      </c>
      <c r="D59" s="49">
        <v>3445</v>
      </c>
      <c r="E59" s="49">
        <v>3727</v>
      </c>
      <c r="F59" s="49">
        <f t="shared" si="0"/>
        <v>282</v>
      </c>
      <c r="G59" s="38">
        <f t="shared" si="3"/>
        <v>0.24251999999999999</v>
      </c>
      <c r="H59" s="39">
        <f t="shared" si="2"/>
        <v>4.2187326026564172E-2</v>
      </c>
      <c r="I59" s="40">
        <f t="shared" si="1"/>
        <v>0.28470732602656418</v>
      </c>
      <c r="K59" s="140"/>
      <c r="L59" s="137"/>
      <c r="M59" s="48"/>
    </row>
    <row r="60" spans="1:13" x14ac:dyDescent="0.25">
      <c r="A60" s="132">
        <v>47</v>
      </c>
      <c r="B60" s="134">
        <v>15705719</v>
      </c>
      <c r="C60" s="132">
        <v>42.4</v>
      </c>
      <c r="D60" s="49">
        <v>3044</v>
      </c>
      <c r="E60" s="49">
        <v>3149</v>
      </c>
      <c r="F60" s="49">
        <f t="shared" si="0"/>
        <v>105</v>
      </c>
      <c r="G60" s="38">
        <f t="shared" si="3"/>
        <v>9.0299999999999991E-2</v>
      </c>
      <c r="H60" s="39">
        <f t="shared" si="2"/>
        <v>3.7343269802219643E-2</v>
      </c>
      <c r="I60" s="40">
        <f t="shared" si="1"/>
        <v>0.12764326980221963</v>
      </c>
      <c r="K60" s="136"/>
      <c r="L60" s="137"/>
      <c r="M60" s="48"/>
    </row>
    <row r="61" spans="1:13" x14ac:dyDescent="0.25">
      <c r="A61" s="132">
        <v>48</v>
      </c>
      <c r="B61" s="134">
        <v>15702590</v>
      </c>
      <c r="C61" s="132">
        <v>41.7</v>
      </c>
      <c r="D61" s="49">
        <v>3550</v>
      </c>
      <c r="E61" s="49">
        <v>3741</v>
      </c>
      <c r="F61" s="49">
        <f t="shared" si="0"/>
        <v>191</v>
      </c>
      <c r="G61" s="38">
        <f t="shared" si="3"/>
        <v>0.16425999999999999</v>
      </c>
      <c r="H61" s="39">
        <f t="shared" si="2"/>
        <v>3.6726753555484888E-2</v>
      </c>
      <c r="I61" s="40">
        <f t="shared" si="1"/>
        <v>0.20098675355548487</v>
      </c>
      <c r="K61" s="136"/>
      <c r="L61" s="137"/>
      <c r="M61" s="48"/>
    </row>
    <row r="62" spans="1:13" x14ac:dyDescent="0.25">
      <c r="A62" s="132">
        <v>49</v>
      </c>
      <c r="B62" s="134">
        <v>15705689</v>
      </c>
      <c r="C62" s="132">
        <v>45.7</v>
      </c>
      <c r="D62" s="49">
        <v>5249</v>
      </c>
      <c r="E62" s="49">
        <v>5249</v>
      </c>
      <c r="F62" s="49">
        <f t="shared" si="0"/>
        <v>0</v>
      </c>
      <c r="G62" s="38">
        <f t="shared" si="3"/>
        <v>0</v>
      </c>
      <c r="H62" s="39">
        <f t="shared" si="2"/>
        <v>4.0249703536826366E-2</v>
      </c>
      <c r="I62" s="40">
        <f t="shared" si="1"/>
        <v>4.0249703536826366E-2</v>
      </c>
      <c r="K62" s="136"/>
      <c r="L62" s="137"/>
      <c r="M62" s="48"/>
    </row>
    <row r="63" spans="1:13" x14ac:dyDescent="0.25">
      <c r="A63" s="132">
        <v>50</v>
      </c>
      <c r="B63" s="134">
        <v>15705596</v>
      </c>
      <c r="C63" s="132">
        <v>60.9</v>
      </c>
      <c r="D63" s="49">
        <v>3877</v>
      </c>
      <c r="E63" s="49">
        <v>4279</v>
      </c>
      <c r="F63" s="49">
        <f t="shared" si="0"/>
        <v>402</v>
      </c>
      <c r="G63" s="38">
        <f t="shared" si="3"/>
        <v>0.34571999999999997</v>
      </c>
      <c r="H63" s="39">
        <f t="shared" si="2"/>
        <v>5.3636913465923974E-2</v>
      </c>
      <c r="I63" s="40">
        <f t="shared" si="1"/>
        <v>0.39935691346592395</v>
      </c>
      <c r="K63" s="136"/>
      <c r="L63" s="137"/>
      <c r="M63" s="48"/>
    </row>
    <row r="64" spans="1:13" x14ac:dyDescent="0.25">
      <c r="A64" s="132">
        <v>51</v>
      </c>
      <c r="B64" s="134">
        <v>15705599</v>
      </c>
      <c r="C64" s="132">
        <v>71.7</v>
      </c>
      <c r="D64" s="49">
        <v>1412</v>
      </c>
      <c r="E64" s="49">
        <v>1412</v>
      </c>
      <c r="F64" s="49">
        <f t="shared" si="0"/>
        <v>0</v>
      </c>
      <c r="G64" s="38">
        <f t="shared" si="3"/>
        <v>0</v>
      </c>
      <c r="H64" s="39">
        <f t="shared" si="2"/>
        <v>6.314887841554595E-2</v>
      </c>
      <c r="I64" s="40">
        <f t="shared" si="1"/>
        <v>6.314887841554595E-2</v>
      </c>
      <c r="K64" s="136"/>
      <c r="L64" s="137"/>
      <c r="M64" s="48"/>
    </row>
    <row r="65" spans="1:13" x14ac:dyDescent="0.25">
      <c r="A65" s="132">
        <v>52</v>
      </c>
      <c r="B65" s="134">
        <v>15705736</v>
      </c>
      <c r="C65" s="132">
        <v>46.2</v>
      </c>
      <c r="D65" s="49">
        <v>2954</v>
      </c>
      <c r="E65" s="49">
        <v>3041</v>
      </c>
      <c r="F65" s="49">
        <f t="shared" si="0"/>
        <v>87</v>
      </c>
      <c r="G65" s="38">
        <f t="shared" si="3"/>
        <v>7.4819999999999998E-2</v>
      </c>
      <c r="H65" s="39">
        <f t="shared" si="2"/>
        <v>4.0690072284494047E-2</v>
      </c>
      <c r="I65" s="40">
        <f t="shared" si="1"/>
        <v>0.11551007228449404</v>
      </c>
      <c r="K65" s="136"/>
      <c r="L65" s="137"/>
      <c r="M65" s="48"/>
    </row>
    <row r="66" spans="1:13" x14ac:dyDescent="0.25">
      <c r="A66" s="132">
        <v>53</v>
      </c>
      <c r="B66" s="134">
        <v>15708051</v>
      </c>
      <c r="C66" s="132">
        <v>69.8</v>
      </c>
      <c r="D66" s="49">
        <v>6997</v>
      </c>
      <c r="E66" s="49">
        <v>7495</v>
      </c>
      <c r="F66" s="49">
        <f t="shared" si="0"/>
        <v>498</v>
      </c>
      <c r="G66" s="38">
        <f t="shared" si="3"/>
        <v>0.42827999999999999</v>
      </c>
      <c r="H66" s="39">
        <f t="shared" si="2"/>
        <v>6.1475477174408759E-2</v>
      </c>
      <c r="I66" s="40">
        <f t="shared" si="1"/>
        <v>0.48975547717440876</v>
      </c>
      <c r="K66" s="140"/>
      <c r="L66" s="137"/>
      <c r="M66" s="48"/>
    </row>
    <row r="67" spans="1:13" x14ac:dyDescent="0.25">
      <c r="A67" s="132">
        <v>54</v>
      </c>
      <c r="B67" s="134">
        <v>15705572</v>
      </c>
      <c r="C67" s="132">
        <v>47.4</v>
      </c>
      <c r="D67" s="49">
        <v>3716</v>
      </c>
      <c r="E67" s="49">
        <v>4000</v>
      </c>
      <c r="F67" s="49">
        <f t="shared" si="0"/>
        <v>284</v>
      </c>
      <c r="G67" s="38">
        <f t="shared" si="3"/>
        <v>0.24423999999999998</v>
      </c>
      <c r="H67" s="39">
        <f t="shared" si="2"/>
        <v>4.174695727889649E-2</v>
      </c>
      <c r="I67" s="40">
        <f t="shared" si="1"/>
        <v>0.28598695727889645</v>
      </c>
      <c r="K67" s="136"/>
      <c r="L67" s="137"/>
      <c r="M67" s="48"/>
    </row>
    <row r="68" spans="1:13" x14ac:dyDescent="0.25">
      <c r="A68" s="132">
        <v>55</v>
      </c>
      <c r="B68" s="134">
        <v>15708071</v>
      </c>
      <c r="C68" s="132">
        <v>42.1</v>
      </c>
      <c r="D68" s="49">
        <v>3925</v>
      </c>
      <c r="E68" s="49">
        <v>4227</v>
      </c>
      <c r="F68" s="49">
        <f t="shared" si="0"/>
        <v>302</v>
      </c>
      <c r="G68" s="38">
        <f t="shared" si="3"/>
        <v>0.25972000000000001</v>
      </c>
      <c r="H68" s="39">
        <f t="shared" si="2"/>
        <v>3.7079048553619036E-2</v>
      </c>
      <c r="I68" s="40">
        <f t="shared" si="1"/>
        <v>0.29679904855361905</v>
      </c>
      <c r="K68" s="136"/>
      <c r="L68" s="137"/>
      <c r="M68" s="48"/>
    </row>
    <row r="69" spans="1:13" x14ac:dyDescent="0.25">
      <c r="A69" s="132">
        <v>56</v>
      </c>
      <c r="B69" s="134">
        <v>15705570</v>
      </c>
      <c r="C69" s="132">
        <v>41.6</v>
      </c>
      <c r="D69" s="49">
        <v>3885</v>
      </c>
      <c r="E69" s="49">
        <v>4669</v>
      </c>
      <c r="F69" s="49">
        <f t="shared" si="0"/>
        <v>784</v>
      </c>
      <c r="G69" s="38">
        <f t="shared" si="3"/>
        <v>0.67423999999999995</v>
      </c>
      <c r="H69" s="39">
        <f t="shared" si="2"/>
        <v>3.6638679805951348E-2</v>
      </c>
      <c r="I69" s="40">
        <f t="shared" si="1"/>
        <v>0.71087867980595132</v>
      </c>
      <c r="K69" s="136"/>
      <c r="L69" s="137"/>
      <c r="M69" s="48"/>
    </row>
    <row r="70" spans="1:13" x14ac:dyDescent="0.25">
      <c r="A70" s="141">
        <v>57</v>
      </c>
      <c r="B70" s="142">
        <v>15730776</v>
      </c>
      <c r="C70" s="132">
        <v>45.9</v>
      </c>
      <c r="D70" s="49">
        <v>1273</v>
      </c>
      <c r="E70" s="49">
        <v>1641</v>
      </c>
      <c r="F70" s="49">
        <f>E70-D70</f>
        <v>368</v>
      </c>
      <c r="G70" s="38">
        <f>(E70-D70)*0.00086</f>
        <v>0.31647999999999998</v>
      </c>
      <c r="H70" s="39">
        <f t="shared" si="2"/>
        <v>4.042585103589344E-2</v>
      </c>
      <c r="I70" s="40">
        <f>G70+H70</f>
        <v>0.35690585103589345</v>
      </c>
      <c r="K70" s="136"/>
      <c r="L70" s="137"/>
      <c r="M70" s="48"/>
    </row>
    <row r="71" spans="1:13" x14ac:dyDescent="0.25">
      <c r="A71" s="132">
        <v>58</v>
      </c>
      <c r="B71" s="134">
        <v>15705638</v>
      </c>
      <c r="C71" s="132">
        <v>60.3</v>
      </c>
      <c r="D71" s="49">
        <v>3209</v>
      </c>
      <c r="E71" s="49">
        <v>3209</v>
      </c>
      <c r="F71" s="49">
        <f t="shared" si="0"/>
        <v>0</v>
      </c>
      <c r="G71" s="38">
        <f t="shared" si="3"/>
        <v>0</v>
      </c>
      <c r="H71" s="39">
        <f t="shared" si="2"/>
        <v>5.3108470968722746E-2</v>
      </c>
      <c r="I71" s="40">
        <f t="shared" si="1"/>
        <v>5.3108470968722746E-2</v>
      </c>
      <c r="K71" s="136"/>
      <c r="L71" s="137"/>
      <c r="M71" s="48"/>
    </row>
    <row r="72" spans="1:13" x14ac:dyDescent="0.25">
      <c r="A72" s="132">
        <v>59</v>
      </c>
      <c r="B72" s="134">
        <v>15705679</v>
      </c>
      <c r="C72" s="132">
        <v>71.7</v>
      </c>
      <c r="D72" s="49">
        <v>5196</v>
      </c>
      <c r="E72" s="49">
        <v>5631</v>
      </c>
      <c r="F72" s="49">
        <f t="shared" si="0"/>
        <v>435</v>
      </c>
      <c r="G72" s="38">
        <f t="shared" si="3"/>
        <v>0.37409999999999999</v>
      </c>
      <c r="H72" s="39">
        <f t="shared" si="2"/>
        <v>6.314887841554595E-2</v>
      </c>
      <c r="I72" s="40">
        <f t="shared" si="1"/>
        <v>0.43724887841554594</v>
      </c>
      <c r="K72" s="136"/>
      <c r="L72" s="137"/>
      <c r="M72" s="48"/>
    </row>
    <row r="73" spans="1:13" x14ac:dyDescent="0.25">
      <c r="A73" s="132">
        <v>60</v>
      </c>
      <c r="B73" s="134">
        <v>15705645</v>
      </c>
      <c r="C73" s="132">
        <v>46</v>
      </c>
      <c r="D73" s="49">
        <v>1551</v>
      </c>
      <c r="E73" s="49">
        <v>1584</v>
      </c>
      <c r="F73" s="49">
        <f t="shared" si="0"/>
        <v>33</v>
      </c>
      <c r="G73" s="38">
        <f t="shared" si="3"/>
        <v>2.8379999999999999E-2</v>
      </c>
      <c r="H73" s="39">
        <f t="shared" si="2"/>
        <v>4.0513924785426973E-2</v>
      </c>
      <c r="I73" s="40">
        <f t="shared" si="1"/>
        <v>6.8893924785426969E-2</v>
      </c>
      <c r="K73" s="136"/>
      <c r="L73" s="137"/>
      <c r="M73" s="48"/>
    </row>
    <row r="74" spans="1:13" x14ac:dyDescent="0.25">
      <c r="A74" s="132">
        <v>61</v>
      </c>
      <c r="B74" s="134">
        <v>15705714</v>
      </c>
      <c r="C74" s="132">
        <v>71.5</v>
      </c>
      <c r="D74" s="49">
        <v>7225</v>
      </c>
      <c r="E74" s="49">
        <v>7811</v>
      </c>
      <c r="F74" s="49">
        <f t="shared" si="0"/>
        <v>586</v>
      </c>
      <c r="G74" s="38">
        <f t="shared" si="3"/>
        <v>0.50395999999999996</v>
      </c>
      <c r="H74" s="39">
        <f t="shared" si="2"/>
        <v>6.2972730916478883E-2</v>
      </c>
      <c r="I74" s="40">
        <f t="shared" si="1"/>
        <v>0.56693273091647889</v>
      </c>
      <c r="K74" s="136"/>
      <c r="L74" s="137"/>
      <c r="M74" s="48"/>
    </row>
    <row r="75" spans="1:13" x14ac:dyDescent="0.25">
      <c r="A75" s="132">
        <v>62</v>
      </c>
      <c r="B75" s="134">
        <v>15705794</v>
      </c>
      <c r="C75" s="132">
        <v>47.9</v>
      </c>
      <c r="D75" s="49">
        <v>3833</v>
      </c>
      <c r="E75" s="49">
        <v>4158</v>
      </c>
      <c r="F75" s="49">
        <f t="shared" si="0"/>
        <v>325</v>
      </c>
      <c r="G75" s="38">
        <f t="shared" si="3"/>
        <v>0.27949999999999997</v>
      </c>
      <c r="H75" s="39">
        <f t="shared" si="2"/>
        <v>4.2187326026564172E-2</v>
      </c>
      <c r="I75" s="40">
        <f t="shared" si="1"/>
        <v>0.32168732602656414</v>
      </c>
      <c r="K75" s="136"/>
      <c r="L75" s="137"/>
      <c r="M75" s="48"/>
    </row>
    <row r="76" spans="1:13" x14ac:dyDescent="0.25">
      <c r="A76" s="132">
        <v>63</v>
      </c>
      <c r="B76" s="134">
        <v>15703003</v>
      </c>
      <c r="C76" s="132">
        <v>41.4</v>
      </c>
      <c r="D76" s="49">
        <v>1287</v>
      </c>
      <c r="E76" s="49">
        <v>1402</v>
      </c>
      <c r="F76" s="49">
        <f t="shared" si="0"/>
        <v>115</v>
      </c>
      <c r="G76" s="38">
        <f t="shared" si="3"/>
        <v>9.8900000000000002E-2</v>
      </c>
      <c r="H76" s="39">
        <f t="shared" si="2"/>
        <v>3.6462532306884274E-2</v>
      </c>
      <c r="I76" s="40">
        <f t="shared" si="1"/>
        <v>0.13536253230688428</v>
      </c>
      <c r="K76" s="136"/>
      <c r="L76" s="137"/>
      <c r="M76" s="48"/>
    </row>
    <row r="77" spans="1:13" x14ac:dyDescent="0.25">
      <c r="A77" s="132">
        <v>64</v>
      </c>
      <c r="B77" s="134">
        <v>15705656</v>
      </c>
      <c r="C77" s="132">
        <v>42.2</v>
      </c>
      <c r="D77" s="49">
        <v>2651</v>
      </c>
      <c r="E77" s="49">
        <v>2831</v>
      </c>
      <c r="F77" s="49">
        <f t="shared" si="0"/>
        <v>180</v>
      </c>
      <c r="G77" s="38">
        <f>(E77-D77)*0.00086+0.008</f>
        <v>0.1628</v>
      </c>
      <c r="H77" s="39">
        <f t="shared" si="2"/>
        <v>3.7167122303152576E-2</v>
      </c>
      <c r="I77" s="40">
        <f t="shared" si="1"/>
        <v>0.19996712230315258</v>
      </c>
      <c r="K77" s="140"/>
      <c r="L77" s="137"/>
      <c r="M77" s="48"/>
    </row>
    <row r="78" spans="1:13" x14ac:dyDescent="0.25">
      <c r="A78" s="132">
        <v>65</v>
      </c>
      <c r="B78" s="134">
        <v>15708142</v>
      </c>
      <c r="C78" s="132">
        <v>45.4</v>
      </c>
      <c r="D78" s="49">
        <v>3793</v>
      </c>
      <c r="E78" s="49">
        <v>4012</v>
      </c>
      <c r="F78" s="49">
        <f t="shared" si="0"/>
        <v>219</v>
      </c>
      <c r="G78" s="38">
        <f t="shared" si="3"/>
        <v>0.18834000000000001</v>
      </c>
      <c r="H78" s="39">
        <f t="shared" si="2"/>
        <v>3.9985482288225752E-2</v>
      </c>
      <c r="I78" s="40">
        <f t="shared" si="1"/>
        <v>0.22832548228822575</v>
      </c>
      <c r="K78" s="136"/>
      <c r="L78" s="137"/>
      <c r="M78" s="48"/>
    </row>
    <row r="79" spans="1:13" x14ac:dyDescent="0.25">
      <c r="A79" s="132">
        <v>66</v>
      </c>
      <c r="B79" s="134">
        <v>15708645</v>
      </c>
      <c r="C79" s="132">
        <v>60.2</v>
      </c>
      <c r="D79" s="49">
        <v>5683</v>
      </c>
      <c r="E79" s="49">
        <v>5997</v>
      </c>
      <c r="F79" s="49">
        <f t="shared" ref="F79:F142" si="4">E79-D79</f>
        <v>314</v>
      </c>
      <c r="G79" s="38">
        <f t="shared" si="3"/>
        <v>0.27004</v>
      </c>
      <c r="H79" s="39">
        <f t="shared" si="2"/>
        <v>5.3020397219189212E-2</v>
      </c>
      <c r="I79" s="40">
        <f t="shared" ref="I79:I142" si="5">G79+H79</f>
        <v>0.32306039721918922</v>
      </c>
      <c r="K79" s="140"/>
      <c r="L79" s="137"/>
      <c r="M79" s="48"/>
    </row>
    <row r="80" spans="1:13" x14ac:dyDescent="0.25">
      <c r="A80" s="132">
        <v>67</v>
      </c>
      <c r="B80" s="134">
        <v>15708109</v>
      </c>
      <c r="C80" s="132">
        <v>71.5</v>
      </c>
      <c r="D80" s="49">
        <v>4596</v>
      </c>
      <c r="E80" s="49">
        <v>4933</v>
      </c>
      <c r="F80" s="49">
        <f t="shared" si="4"/>
        <v>337</v>
      </c>
      <c r="G80" s="38">
        <f t="shared" si="3"/>
        <v>0.28981999999999997</v>
      </c>
      <c r="H80" s="39">
        <f t="shared" ref="H80:H143" si="6">C80/7235.3*$H$10</f>
        <v>6.2972730916478883E-2</v>
      </c>
      <c r="I80" s="40">
        <f t="shared" si="5"/>
        <v>0.35279273091647884</v>
      </c>
      <c r="K80" s="136"/>
      <c r="L80" s="137"/>
      <c r="M80" s="48"/>
    </row>
    <row r="81" spans="1:13" x14ac:dyDescent="0.25">
      <c r="A81" s="132">
        <v>68</v>
      </c>
      <c r="B81" s="134">
        <v>15705797</v>
      </c>
      <c r="C81" s="132">
        <v>45.7</v>
      </c>
      <c r="D81" s="49">
        <v>4862</v>
      </c>
      <c r="E81" s="49">
        <v>5239</v>
      </c>
      <c r="F81" s="49">
        <f t="shared" si="4"/>
        <v>377</v>
      </c>
      <c r="G81" s="38">
        <f t="shared" ref="G81:G144" si="7">(E81-D81)*0.00086</f>
        <v>0.32422000000000001</v>
      </c>
      <c r="H81" s="39">
        <f t="shared" si="6"/>
        <v>4.0249703536826366E-2</v>
      </c>
      <c r="I81" s="40">
        <f t="shared" si="5"/>
        <v>0.36446970353682639</v>
      </c>
      <c r="K81" s="136"/>
      <c r="L81" s="137"/>
      <c r="M81" s="48"/>
    </row>
    <row r="82" spans="1:13" x14ac:dyDescent="0.25">
      <c r="A82" s="132">
        <v>69</v>
      </c>
      <c r="B82" s="134">
        <v>15708362</v>
      </c>
      <c r="C82" s="132">
        <v>70.599999999999994</v>
      </c>
      <c r="D82" s="49">
        <v>5992</v>
      </c>
      <c r="E82" s="49">
        <v>6253</v>
      </c>
      <c r="F82" s="49">
        <f t="shared" si="4"/>
        <v>261</v>
      </c>
      <c r="G82" s="38">
        <f t="shared" si="7"/>
        <v>0.22445999999999999</v>
      </c>
      <c r="H82" s="39">
        <f t="shared" si="6"/>
        <v>6.2180067170677047E-2</v>
      </c>
      <c r="I82" s="40">
        <f t="shared" si="5"/>
        <v>0.28664006717067703</v>
      </c>
      <c r="K82" s="136"/>
      <c r="L82" s="137"/>
      <c r="M82" s="48"/>
    </row>
    <row r="83" spans="1:13" x14ac:dyDescent="0.25">
      <c r="A83" s="132">
        <v>70</v>
      </c>
      <c r="B83" s="134">
        <v>15705643</v>
      </c>
      <c r="C83" s="132">
        <v>46.6</v>
      </c>
      <c r="D83" s="49">
        <v>3714</v>
      </c>
      <c r="E83" s="49">
        <v>3981</v>
      </c>
      <c r="F83" s="49">
        <f t="shared" si="4"/>
        <v>267</v>
      </c>
      <c r="G83" s="38">
        <f t="shared" si="7"/>
        <v>0.22961999999999999</v>
      </c>
      <c r="H83" s="39">
        <f t="shared" si="6"/>
        <v>4.1042367282628202E-2</v>
      </c>
      <c r="I83" s="40">
        <f t="shared" si="5"/>
        <v>0.27066236728262821</v>
      </c>
      <c r="K83" s="136"/>
      <c r="L83" s="137"/>
      <c r="M83" s="48"/>
    </row>
    <row r="84" spans="1:13" x14ac:dyDescent="0.25">
      <c r="A84" s="132">
        <v>71</v>
      </c>
      <c r="B84" s="134">
        <v>15705776</v>
      </c>
      <c r="C84" s="132">
        <v>42.2</v>
      </c>
      <c r="D84" s="49">
        <v>6</v>
      </c>
      <c r="E84" s="49">
        <v>6</v>
      </c>
      <c r="F84" s="49">
        <f t="shared" si="4"/>
        <v>0</v>
      </c>
      <c r="G84" s="38">
        <f t="shared" si="7"/>
        <v>0</v>
      </c>
      <c r="H84" s="39">
        <f t="shared" si="6"/>
        <v>3.7167122303152576E-2</v>
      </c>
      <c r="I84" s="40">
        <f t="shared" si="5"/>
        <v>3.7167122303152576E-2</v>
      </c>
      <c r="K84" s="136"/>
      <c r="L84" s="137"/>
      <c r="M84" s="48"/>
    </row>
    <row r="85" spans="1:13" x14ac:dyDescent="0.25">
      <c r="A85" s="132">
        <v>72</v>
      </c>
      <c r="B85" s="134">
        <v>15705545</v>
      </c>
      <c r="C85" s="132">
        <v>41.9</v>
      </c>
      <c r="D85" s="49">
        <v>1463</v>
      </c>
      <c r="E85" s="49">
        <v>1576</v>
      </c>
      <c r="F85" s="49">
        <f>E85-D85</f>
        <v>113</v>
      </c>
      <c r="G85" s="38">
        <f t="shared" si="7"/>
        <v>9.7180000000000002E-2</v>
      </c>
      <c r="H85" s="39">
        <f t="shared" si="6"/>
        <v>3.6902901054551955E-2</v>
      </c>
      <c r="I85" s="40">
        <f t="shared" si="5"/>
        <v>0.13408290105455195</v>
      </c>
      <c r="K85" s="136"/>
      <c r="L85" s="137"/>
      <c r="M85" s="48"/>
    </row>
    <row r="86" spans="1:13" x14ac:dyDescent="0.25">
      <c r="A86" s="132">
        <v>73</v>
      </c>
      <c r="B86" s="134">
        <v>15708739</v>
      </c>
      <c r="C86" s="132">
        <v>45.8</v>
      </c>
      <c r="D86" s="49">
        <v>3446</v>
      </c>
      <c r="E86" s="49">
        <v>3446</v>
      </c>
      <c r="F86" s="49">
        <f t="shared" si="4"/>
        <v>0</v>
      </c>
      <c r="G86" s="38">
        <f t="shared" si="7"/>
        <v>0</v>
      </c>
      <c r="H86" s="39">
        <f t="shared" si="6"/>
        <v>4.0337777286359892E-2</v>
      </c>
      <c r="I86" s="40">
        <f t="shared" si="5"/>
        <v>4.0337777286359892E-2</v>
      </c>
      <c r="K86" s="136"/>
      <c r="L86" s="137"/>
      <c r="M86" s="48"/>
    </row>
    <row r="87" spans="1:13" x14ac:dyDescent="0.25">
      <c r="A87" s="132">
        <v>74</v>
      </c>
      <c r="B87" s="134">
        <v>15708197</v>
      </c>
      <c r="C87" s="132">
        <v>60.7</v>
      </c>
      <c r="D87" s="49">
        <v>4897</v>
      </c>
      <c r="E87" s="49">
        <v>4916</v>
      </c>
      <c r="F87" s="49">
        <f t="shared" si="4"/>
        <v>19</v>
      </c>
      <c r="G87" s="38">
        <f t="shared" si="7"/>
        <v>1.634E-2</v>
      </c>
      <c r="H87" s="39">
        <f t="shared" si="6"/>
        <v>5.3460765966856894E-2</v>
      </c>
      <c r="I87" s="40">
        <f t="shared" si="5"/>
        <v>6.9800765966856887E-2</v>
      </c>
      <c r="K87" s="140"/>
      <c r="L87" s="137"/>
      <c r="M87" s="48"/>
    </row>
    <row r="88" spans="1:13" x14ac:dyDescent="0.25">
      <c r="A88" s="132">
        <v>75</v>
      </c>
      <c r="B88" s="134">
        <v>15708099</v>
      </c>
      <c r="C88" s="132">
        <v>72.099999999999994</v>
      </c>
      <c r="D88" s="49">
        <v>4682</v>
      </c>
      <c r="E88" s="49">
        <v>5225</v>
      </c>
      <c r="F88" s="49">
        <f t="shared" si="4"/>
        <v>543</v>
      </c>
      <c r="G88" s="38">
        <f t="shared" si="7"/>
        <v>0.46698000000000001</v>
      </c>
      <c r="H88" s="39">
        <f t="shared" si="6"/>
        <v>6.3501173413680098E-2</v>
      </c>
      <c r="I88" s="40">
        <f t="shared" si="5"/>
        <v>0.53048117341368006</v>
      </c>
      <c r="K88" s="136"/>
      <c r="L88" s="137"/>
      <c r="M88" s="48"/>
    </row>
    <row r="89" spans="1:13" x14ac:dyDescent="0.25">
      <c r="A89" s="132">
        <v>76</v>
      </c>
      <c r="B89" s="134">
        <v>15708563</v>
      </c>
      <c r="C89" s="132">
        <v>45.9</v>
      </c>
      <c r="D89" s="49">
        <v>4468</v>
      </c>
      <c r="E89" s="49">
        <v>4816</v>
      </c>
      <c r="F89" s="49">
        <f t="shared" si="4"/>
        <v>348</v>
      </c>
      <c r="G89" s="38">
        <f t="shared" si="7"/>
        <v>0.29927999999999999</v>
      </c>
      <c r="H89" s="39">
        <f t="shared" si="6"/>
        <v>4.042585103589344E-2</v>
      </c>
      <c r="I89" s="40">
        <f t="shared" si="5"/>
        <v>0.33970585103589346</v>
      </c>
      <c r="K89" s="136"/>
      <c r="L89" s="137"/>
      <c r="M89" s="48"/>
    </row>
    <row r="90" spans="1:13" x14ac:dyDescent="0.25">
      <c r="A90" s="132">
        <v>77</v>
      </c>
      <c r="B90" s="134">
        <v>15708346</v>
      </c>
      <c r="C90" s="132">
        <v>71</v>
      </c>
      <c r="D90" s="49">
        <v>5410</v>
      </c>
      <c r="E90" s="49">
        <v>5860</v>
      </c>
      <c r="F90" s="49">
        <f t="shared" si="4"/>
        <v>450</v>
      </c>
      <c r="G90" s="38">
        <f t="shared" si="7"/>
        <v>0.38700000000000001</v>
      </c>
      <c r="H90" s="39">
        <f t="shared" si="6"/>
        <v>6.2532362168811195E-2</v>
      </c>
      <c r="I90" s="40">
        <f t="shared" si="5"/>
        <v>0.44953236216881121</v>
      </c>
      <c r="K90" s="140"/>
      <c r="L90" s="137"/>
      <c r="M90" s="48"/>
    </row>
    <row r="91" spans="1:13" x14ac:dyDescent="0.25">
      <c r="A91" s="132">
        <v>78</v>
      </c>
      <c r="B91" s="134">
        <v>15708441</v>
      </c>
      <c r="C91" s="132">
        <v>47.6</v>
      </c>
      <c r="D91" s="49">
        <v>3819</v>
      </c>
      <c r="E91" s="49">
        <v>4090</v>
      </c>
      <c r="F91" s="49">
        <f t="shared" si="4"/>
        <v>271</v>
      </c>
      <c r="G91" s="38">
        <f t="shared" si="7"/>
        <v>0.23305999999999999</v>
      </c>
      <c r="H91" s="39">
        <f t="shared" si="6"/>
        <v>4.1923104777963564E-2</v>
      </c>
      <c r="I91" s="40">
        <f t="shared" si="5"/>
        <v>0.27498310477796356</v>
      </c>
      <c r="K91" s="140"/>
      <c r="L91" s="137"/>
      <c r="M91" s="48"/>
    </row>
    <row r="92" spans="1:13" x14ac:dyDescent="0.25">
      <c r="A92" s="132">
        <v>79</v>
      </c>
      <c r="B92" s="134">
        <v>15708575</v>
      </c>
      <c r="C92" s="132">
        <v>42.3</v>
      </c>
      <c r="D92" s="49">
        <v>886</v>
      </c>
      <c r="E92" s="49">
        <v>940</v>
      </c>
      <c r="F92" s="49">
        <f t="shared" si="4"/>
        <v>54</v>
      </c>
      <c r="G92" s="38">
        <f t="shared" si="7"/>
        <v>4.6440000000000002E-2</v>
      </c>
      <c r="H92" s="39">
        <f t="shared" si="6"/>
        <v>3.7255196052686103E-2</v>
      </c>
      <c r="I92" s="40">
        <f t="shared" si="5"/>
        <v>8.3695196052686105E-2</v>
      </c>
      <c r="K92" s="136"/>
      <c r="L92" s="137"/>
      <c r="M92" s="48"/>
    </row>
    <row r="93" spans="1:13" x14ac:dyDescent="0.25">
      <c r="A93" s="132">
        <v>80</v>
      </c>
      <c r="B93" s="134">
        <v>15708455</v>
      </c>
      <c r="C93" s="132">
        <v>41.9</v>
      </c>
      <c r="D93" s="49">
        <v>2362</v>
      </c>
      <c r="E93" s="49">
        <v>2471</v>
      </c>
      <c r="F93" s="49">
        <f t="shared" si="4"/>
        <v>109</v>
      </c>
      <c r="G93" s="38">
        <f t="shared" si="7"/>
        <v>9.3740000000000004E-2</v>
      </c>
      <c r="H93" s="39">
        <f t="shared" si="6"/>
        <v>3.6902901054551955E-2</v>
      </c>
      <c r="I93" s="40">
        <f t="shared" si="5"/>
        <v>0.13064290105455195</v>
      </c>
      <c r="K93" s="136"/>
      <c r="L93" s="137"/>
      <c r="M93" s="48"/>
    </row>
    <row r="94" spans="1:13" x14ac:dyDescent="0.25">
      <c r="A94" s="132">
        <v>81</v>
      </c>
      <c r="B94" s="134">
        <v>15708660</v>
      </c>
      <c r="C94" s="132">
        <v>45.7</v>
      </c>
      <c r="D94" s="49">
        <v>4542</v>
      </c>
      <c r="E94" s="49">
        <v>4814</v>
      </c>
      <c r="F94" s="49">
        <f t="shared" si="4"/>
        <v>272</v>
      </c>
      <c r="G94" s="38">
        <f t="shared" si="7"/>
        <v>0.23391999999999999</v>
      </c>
      <c r="H94" s="39">
        <f t="shared" si="6"/>
        <v>4.0249703536826366E-2</v>
      </c>
      <c r="I94" s="40">
        <f t="shared" si="5"/>
        <v>0.27416970353682635</v>
      </c>
      <c r="K94" s="136"/>
      <c r="L94" s="137"/>
      <c r="M94" s="48"/>
    </row>
    <row r="95" spans="1:13" x14ac:dyDescent="0.25">
      <c r="A95" s="132">
        <v>82</v>
      </c>
      <c r="B95" s="134">
        <v>15708727</v>
      </c>
      <c r="C95" s="132">
        <v>60.7</v>
      </c>
      <c r="D95" s="49">
        <v>5169</v>
      </c>
      <c r="E95" s="49">
        <v>5535</v>
      </c>
      <c r="F95" s="49">
        <f t="shared" si="4"/>
        <v>366</v>
      </c>
      <c r="G95" s="38">
        <f t="shared" si="7"/>
        <v>0.31475999999999998</v>
      </c>
      <c r="H95" s="39">
        <f t="shared" si="6"/>
        <v>5.3460765966856894E-2</v>
      </c>
      <c r="I95" s="40">
        <f t="shared" si="5"/>
        <v>0.36822076596685688</v>
      </c>
      <c r="K95" s="140"/>
      <c r="L95" s="137"/>
      <c r="M95" s="48"/>
    </row>
    <row r="96" spans="1:13" x14ac:dyDescent="0.25">
      <c r="A96" s="132">
        <v>83</v>
      </c>
      <c r="B96" s="134">
        <v>15705611</v>
      </c>
      <c r="C96" s="132">
        <v>71.900000000000006</v>
      </c>
      <c r="D96" s="49">
        <v>2535</v>
      </c>
      <c r="E96" s="49">
        <v>2729</v>
      </c>
      <c r="F96" s="49">
        <f t="shared" si="4"/>
        <v>194</v>
      </c>
      <c r="G96" s="38">
        <f t="shared" si="7"/>
        <v>0.16683999999999999</v>
      </c>
      <c r="H96" s="39">
        <f t="shared" si="6"/>
        <v>6.3325025914613031E-2</v>
      </c>
      <c r="I96" s="40">
        <f t="shared" si="5"/>
        <v>0.23016502591461302</v>
      </c>
      <c r="K96" s="140"/>
      <c r="L96" s="137"/>
    </row>
    <row r="97" spans="1:14" x14ac:dyDescent="0.25">
      <c r="A97" s="132">
        <v>84</v>
      </c>
      <c r="B97" s="134">
        <v>15708134</v>
      </c>
      <c r="C97" s="132">
        <v>45.6</v>
      </c>
      <c r="D97" s="49">
        <v>4656</v>
      </c>
      <c r="E97" s="49">
        <v>4990</v>
      </c>
      <c r="F97" s="49">
        <f t="shared" si="4"/>
        <v>334</v>
      </c>
      <c r="G97" s="38">
        <f t="shared" si="7"/>
        <v>0.28724</v>
      </c>
      <c r="H97" s="39">
        <f t="shared" si="6"/>
        <v>4.0161629787292825E-2</v>
      </c>
      <c r="I97" s="40">
        <f t="shared" si="5"/>
        <v>0.32740162978729281</v>
      </c>
      <c r="K97" s="136"/>
      <c r="L97" s="149"/>
      <c r="M97" s="150"/>
    </row>
    <row r="98" spans="1:14" x14ac:dyDescent="0.25">
      <c r="A98" s="132">
        <v>85</v>
      </c>
      <c r="B98" s="134">
        <v>15705763</v>
      </c>
      <c r="C98" s="132">
        <v>70.7</v>
      </c>
      <c r="D98" s="49">
        <v>5325</v>
      </c>
      <c r="E98" s="49">
        <v>6632</v>
      </c>
      <c r="F98" s="49">
        <f t="shared" si="4"/>
        <v>1307</v>
      </c>
      <c r="G98" s="38">
        <f t="shared" si="7"/>
        <v>1.12402</v>
      </c>
      <c r="H98" s="39">
        <f t="shared" si="6"/>
        <v>6.2268140920210595E-2</v>
      </c>
      <c r="I98" s="40">
        <f t="shared" si="5"/>
        <v>1.1862881409202106</v>
      </c>
      <c r="K98" s="136"/>
      <c r="L98" s="151"/>
      <c r="M98" s="150"/>
    </row>
    <row r="99" spans="1:14" x14ac:dyDescent="0.25">
      <c r="A99" s="132">
        <v>86</v>
      </c>
      <c r="B99" s="134">
        <v>15708293</v>
      </c>
      <c r="C99" s="132">
        <v>47.5</v>
      </c>
      <c r="D99" s="49">
        <v>3244</v>
      </c>
      <c r="E99" s="49">
        <v>3474</v>
      </c>
      <c r="F99" s="49">
        <f t="shared" si="4"/>
        <v>230</v>
      </c>
      <c r="G99" s="38">
        <f t="shared" si="7"/>
        <v>0.1978</v>
      </c>
      <c r="H99" s="39">
        <f t="shared" si="6"/>
        <v>4.1835031028430031E-2</v>
      </c>
      <c r="I99" s="40">
        <f t="shared" si="5"/>
        <v>0.23963503102843003</v>
      </c>
      <c r="K99" s="136"/>
      <c r="L99" s="149"/>
      <c r="M99" s="150"/>
      <c r="N99" s="140"/>
    </row>
    <row r="100" spans="1:14" x14ac:dyDescent="0.25">
      <c r="A100" s="132">
        <v>87</v>
      </c>
      <c r="B100" s="134">
        <v>15708499</v>
      </c>
      <c r="C100" s="132">
        <v>42</v>
      </c>
      <c r="D100" s="49">
        <v>3501</v>
      </c>
      <c r="E100" s="49">
        <v>3771</v>
      </c>
      <c r="F100" s="49">
        <f t="shared" si="4"/>
        <v>270</v>
      </c>
      <c r="G100" s="38">
        <f t="shared" si="7"/>
        <v>0.23219999999999999</v>
      </c>
      <c r="H100" s="39">
        <f t="shared" si="6"/>
        <v>3.6990974804085502E-2</v>
      </c>
      <c r="I100" s="40">
        <f t="shared" si="5"/>
        <v>0.26919097480408549</v>
      </c>
      <c r="K100" s="136"/>
      <c r="L100" s="149"/>
      <c r="M100" s="150"/>
    </row>
    <row r="101" spans="1:14" x14ac:dyDescent="0.25">
      <c r="A101" s="132">
        <v>88</v>
      </c>
      <c r="B101" s="134">
        <v>15708190</v>
      </c>
      <c r="C101" s="132">
        <v>41.1</v>
      </c>
      <c r="D101" s="49">
        <v>3878</v>
      </c>
      <c r="E101" s="49">
        <v>4172</v>
      </c>
      <c r="F101" s="49">
        <f t="shared" si="4"/>
        <v>294</v>
      </c>
      <c r="G101" s="38">
        <f t="shared" si="7"/>
        <v>0.25284000000000001</v>
      </c>
      <c r="H101" s="39">
        <f t="shared" si="6"/>
        <v>3.6198311058283666E-2</v>
      </c>
      <c r="I101" s="40">
        <f t="shared" si="5"/>
        <v>0.2890383110582837</v>
      </c>
      <c r="K101" s="140"/>
      <c r="L101" s="149"/>
      <c r="M101" s="150"/>
    </row>
    <row r="102" spans="1:14" x14ac:dyDescent="0.25">
      <c r="A102" s="132">
        <v>89</v>
      </c>
      <c r="B102" s="143">
        <v>15708008</v>
      </c>
      <c r="C102" s="132">
        <v>45.5</v>
      </c>
      <c r="D102" s="49">
        <v>5259</v>
      </c>
      <c r="E102" s="49">
        <v>5593</v>
      </c>
      <c r="F102" s="49">
        <f t="shared" si="4"/>
        <v>334</v>
      </c>
      <c r="G102" s="38">
        <f t="shared" si="7"/>
        <v>0.28724</v>
      </c>
      <c r="H102" s="39">
        <f t="shared" si="6"/>
        <v>4.0073556037759285E-2</v>
      </c>
      <c r="I102" s="40">
        <f t="shared" si="5"/>
        <v>0.3273135560377593</v>
      </c>
      <c r="K102" s="136"/>
      <c r="L102" s="149"/>
      <c r="M102" s="150"/>
    </row>
    <row r="103" spans="1:14" x14ac:dyDescent="0.25">
      <c r="A103" s="132">
        <v>90</v>
      </c>
      <c r="B103" s="143">
        <v>15708095</v>
      </c>
      <c r="C103" s="132">
        <v>61</v>
      </c>
      <c r="D103" s="49">
        <v>4481</v>
      </c>
      <c r="E103" s="49">
        <v>4821</v>
      </c>
      <c r="F103" s="49">
        <f t="shared" si="4"/>
        <v>340</v>
      </c>
      <c r="G103" s="38">
        <f t="shared" si="7"/>
        <v>0.29239999999999999</v>
      </c>
      <c r="H103" s="39">
        <f t="shared" si="6"/>
        <v>5.3724987215457508E-2</v>
      </c>
      <c r="I103" s="40">
        <f t="shared" si="5"/>
        <v>0.34612498721545748</v>
      </c>
      <c r="K103" s="140"/>
      <c r="L103" s="149"/>
      <c r="M103" s="150"/>
    </row>
    <row r="104" spans="1:14" x14ac:dyDescent="0.25">
      <c r="A104" s="132">
        <v>91</v>
      </c>
      <c r="B104" s="143">
        <v>15708016</v>
      </c>
      <c r="C104" s="132">
        <v>71.8</v>
      </c>
      <c r="D104" s="49">
        <v>4174</v>
      </c>
      <c r="E104" s="49">
        <v>4643</v>
      </c>
      <c r="F104" s="49">
        <f t="shared" si="4"/>
        <v>469</v>
      </c>
      <c r="G104" s="38">
        <f t="shared" si="7"/>
        <v>0.40333999999999998</v>
      </c>
      <c r="H104" s="39">
        <f t="shared" si="6"/>
        <v>6.3236952165079491E-2</v>
      </c>
      <c r="I104" s="40">
        <f t="shared" si="5"/>
        <v>0.46657695216507944</v>
      </c>
      <c r="K104" s="140"/>
      <c r="L104" s="151"/>
      <c r="M104" s="150"/>
    </row>
    <row r="105" spans="1:14" x14ac:dyDescent="0.25">
      <c r="A105" s="132">
        <v>92</v>
      </c>
      <c r="B105" s="143">
        <v>15708063</v>
      </c>
      <c r="C105" s="132">
        <v>45.4</v>
      </c>
      <c r="D105" s="49">
        <v>4308</v>
      </c>
      <c r="E105" s="49">
        <v>4372</v>
      </c>
      <c r="F105" s="49">
        <f t="shared" si="4"/>
        <v>64</v>
      </c>
      <c r="G105" s="38">
        <f t="shared" si="7"/>
        <v>5.5039999999999999E-2</v>
      </c>
      <c r="H105" s="39">
        <f t="shared" si="6"/>
        <v>3.9985482288225752E-2</v>
      </c>
      <c r="I105" s="40">
        <f t="shared" si="5"/>
        <v>9.5025482288225743E-2</v>
      </c>
      <c r="K105" s="136"/>
      <c r="L105" s="149"/>
      <c r="M105" s="150"/>
      <c r="N105" s="140"/>
    </row>
    <row r="106" spans="1:14" x14ac:dyDescent="0.25">
      <c r="A106" s="132">
        <v>93</v>
      </c>
      <c r="B106" s="143">
        <v>15708115</v>
      </c>
      <c r="C106" s="132">
        <v>70.599999999999994</v>
      </c>
      <c r="D106" s="49">
        <v>3445</v>
      </c>
      <c r="E106" s="49">
        <v>3445</v>
      </c>
      <c r="F106" s="49">
        <f t="shared" si="4"/>
        <v>0</v>
      </c>
      <c r="G106" s="38">
        <f t="shared" si="7"/>
        <v>0</v>
      </c>
      <c r="H106" s="39">
        <f t="shared" si="6"/>
        <v>6.2180067170677047E-2</v>
      </c>
      <c r="I106" s="40">
        <f t="shared" si="5"/>
        <v>6.2180067170677047E-2</v>
      </c>
      <c r="K106" s="136"/>
      <c r="L106" s="149"/>
      <c r="M106" s="150"/>
    </row>
    <row r="107" spans="1:14" x14ac:dyDescent="0.25">
      <c r="A107" s="132">
        <v>94</v>
      </c>
      <c r="B107" s="143">
        <v>15705706</v>
      </c>
      <c r="C107" s="132">
        <v>47.4</v>
      </c>
      <c r="D107" s="49">
        <v>2861</v>
      </c>
      <c r="E107" s="49">
        <v>2937</v>
      </c>
      <c r="F107" s="49">
        <f t="shared" si="4"/>
        <v>76</v>
      </c>
      <c r="G107" s="38">
        <f t="shared" si="7"/>
        <v>6.5360000000000001E-2</v>
      </c>
      <c r="H107" s="39">
        <f t="shared" si="6"/>
        <v>4.174695727889649E-2</v>
      </c>
      <c r="I107" s="40">
        <f t="shared" si="5"/>
        <v>0.10710695727889649</v>
      </c>
      <c r="K107" s="136"/>
      <c r="L107" s="149"/>
      <c r="M107" s="150"/>
    </row>
    <row r="108" spans="1:14" x14ac:dyDescent="0.25">
      <c r="A108" s="132">
        <v>95</v>
      </c>
      <c r="B108" s="143">
        <v>15708352</v>
      </c>
      <c r="C108" s="132">
        <v>42</v>
      </c>
      <c r="D108" s="49">
        <v>1573</v>
      </c>
      <c r="E108" s="49">
        <v>1573</v>
      </c>
      <c r="F108" s="49">
        <f t="shared" si="4"/>
        <v>0</v>
      </c>
      <c r="G108" s="38">
        <f t="shared" si="7"/>
        <v>0</v>
      </c>
      <c r="H108" s="39">
        <f t="shared" si="6"/>
        <v>3.6990974804085502E-2</v>
      </c>
      <c r="I108" s="40">
        <f t="shared" si="5"/>
        <v>3.6990974804085502E-2</v>
      </c>
      <c r="K108" s="136"/>
      <c r="L108" s="149"/>
      <c r="M108" s="150"/>
    </row>
    <row r="109" spans="1:14" x14ac:dyDescent="0.25">
      <c r="A109" s="132">
        <v>96</v>
      </c>
      <c r="B109" s="143">
        <v>15708616</v>
      </c>
      <c r="C109" s="132">
        <v>41.6</v>
      </c>
      <c r="D109" s="49">
        <v>2814</v>
      </c>
      <c r="E109" s="49">
        <v>2996</v>
      </c>
      <c r="F109" s="49">
        <f t="shared" si="4"/>
        <v>182</v>
      </c>
      <c r="G109" s="38">
        <f t="shared" si="7"/>
        <v>0.15651999999999999</v>
      </c>
      <c r="H109" s="39">
        <f t="shared" si="6"/>
        <v>3.6638679805951348E-2</v>
      </c>
      <c r="I109" s="40">
        <f t="shared" si="5"/>
        <v>0.19315867980595133</v>
      </c>
      <c r="K109" s="140"/>
      <c r="L109" s="149"/>
      <c r="M109" s="150"/>
    </row>
    <row r="110" spans="1:14" x14ac:dyDescent="0.25">
      <c r="A110" s="132">
        <v>97</v>
      </c>
      <c r="B110" s="134">
        <v>15705517</v>
      </c>
      <c r="C110" s="132">
        <v>45.3</v>
      </c>
      <c r="D110" s="49">
        <v>3480</v>
      </c>
      <c r="E110" s="49">
        <v>3651</v>
      </c>
      <c r="F110" s="49">
        <f t="shared" si="4"/>
        <v>171</v>
      </c>
      <c r="G110" s="38">
        <f t="shared" si="7"/>
        <v>0.14706</v>
      </c>
      <c r="H110" s="39">
        <f t="shared" si="6"/>
        <v>3.9897408538692211E-2</v>
      </c>
      <c r="I110" s="40">
        <f t="shared" si="5"/>
        <v>0.18695740853869219</v>
      </c>
      <c r="K110" s="140"/>
      <c r="L110" s="134"/>
      <c r="M110" s="150"/>
    </row>
    <row r="111" spans="1:14" x14ac:dyDescent="0.25">
      <c r="A111" s="132">
        <v>98</v>
      </c>
      <c r="B111" s="134">
        <v>15708462</v>
      </c>
      <c r="C111" s="132">
        <v>60.1</v>
      </c>
      <c r="D111" s="49">
        <v>3787</v>
      </c>
      <c r="E111" s="49">
        <v>4088</v>
      </c>
      <c r="F111" s="49">
        <f t="shared" si="4"/>
        <v>301</v>
      </c>
      <c r="G111" s="38">
        <f t="shared" si="7"/>
        <v>0.25885999999999998</v>
      </c>
      <c r="H111" s="39">
        <f t="shared" si="6"/>
        <v>5.2932323469655672E-2</v>
      </c>
      <c r="I111" s="40">
        <f t="shared" si="5"/>
        <v>0.31179232346965563</v>
      </c>
      <c r="K111" s="140"/>
      <c r="L111" s="134"/>
      <c r="M111" s="150"/>
    </row>
    <row r="112" spans="1:14" x14ac:dyDescent="0.25">
      <c r="A112" s="132">
        <v>99</v>
      </c>
      <c r="B112" s="134">
        <v>15705826</v>
      </c>
      <c r="C112" s="132">
        <v>71.2</v>
      </c>
      <c r="D112" s="49">
        <v>3162</v>
      </c>
      <c r="E112" s="49">
        <v>3337</v>
      </c>
      <c r="F112" s="49">
        <f t="shared" si="4"/>
        <v>175</v>
      </c>
      <c r="G112" s="38">
        <f t="shared" si="7"/>
        <v>0.15049999999999999</v>
      </c>
      <c r="H112" s="39">
        <f t="shared" si="6"/>
        <v>6.2708509667878262E-2</v>
      </c>
      <c r="I112" s="40">
        <f t="shared" si="5"/>
        <v>0.21320850966787824</v>
      </c>
      <c r="K112" s="140"/>
      <c r="L112" s="134"/>
    </row>
    <row r="113" spans="1:12" x14ac:dyDescent="0.25">
      <c r="A113" s="132">
        <v>100</v>
      </c>
      <c r="B113" s="134">
        <v>15705803</v>
      </c>
      <c r="C113" s="132">
        <v>45.7</v>
      </c>
      <c r="D113" s="49">
        <v>1829</v>
      </c>
      <c r="E113" s="49">
        <v>1829</v>
      </c>
      <c r="F113" s="49">
        <f t="shared" si="4"/>
        <v>0</v>
      </c>
      <c r="G113" s="38">
        <f t="shared" si="7"/>
        <v>0</v>
      </c>
      <c r="H113" s="39">
        <f t="shared" si="6"/>
        <v>4.0249703536826366E-2</v>
      </c>
      <c r="I113" s="40">
        <f t="shared" si="5"/>
        <v>4.0249703536826366E-2</v>
      </c>
      <c r="K113" s="136"/>
      <c r="L113" s="134"/>
    </row>
    <row r="114" spans="1:12" x14ac:dyDescent="0.25">
      <c r="A114" s="132">
        <v>101</v>
      </c>
      <c r="B114" s="134">
        <v>15708066</v>
      </c>
      <c r="C114" s="132">
        <v>70.5</v>
      </c>
      <c r="D114" s="49">
        <v>3536</v>
      </c>
      <c r="E114" s="49">
        <v>3920</v>
      </c>
      <c r="F114" s="49">
        <f t="shared" si="4"/>
        <v>384</v>
      </c>
      <c r="G114" s="38">
        <f t="shared" si="7"/>
        <v>0.33023999999999998</v>
      </c>
      <c r="H114" s="39">
        <f t="shared" si="6"/>
        <v>6.2091993421143521E-2</v>
      </c>
      <c r="I114" s="40">
        <f t="shared" si="5"/>
        <v>0.3923319934211435</v>
      </c>
      <c r="K114" s="140"/>
      <c r="L114" s="137"/>
    </row>
    <row r="115" spans="1:12" x14ac:dyDescent="0.25">
      <c r="A115" s="132">
        <v>102</v>
      </c>
      <c r="B115" s="143">
        <v>15708622</v>
      </c>
      <c r="C115" s="132">
        <v>47.6</v>
      </c>
      <c r="D115" s="49">
        <v>2077</v>
      </c>
      <c r="E115" s="49">
        <v>2261</v>
      </c>
      <c r="F115" s="49">
        <f t="shared" si="4"/>
        <v>184</v>
      </c>
      <c r="G115" s="38">
        <f t="shared" si="7"/>
        <v>0.15823999999999999</v>
      </c>
      <c r="H115" s="39">
        <f t="shared" si="6"/>
        <v>4.1923104777963564E-2</v>
      </c>
      <c r="I115" s="40">
        <f t="shared" si="5"/>
        <v>0.20016310477796356</v>
      </c>
      <c r="K115" s="136"/>
      <c r="L115" s="137"/>
    </row>
    <row r="116" spans="1:12" x14ac:dyDescent="0.25">
      <c r="A116" s="132">
        <v>103</v>
      </c>
      <c r="B116" s="143">
        <v>15708104</v>
      </c>
      <c r="C116" s="132">
        <v>41.8</v>
      </c>
      <c r="D116" s="49">
        <v>1122</v>
      </c>
      <c r="E116" s="49">
        <v>1189</v>
      </c>
      <c r="F116" s="49">
        <f t="shared" si="4"/>
        <v>67</v>
      </c>
      <c r="G116" s="38">
        <f t="shared" si="7"/>
        <v>5.7619999999999998E-2</v>
      </c>
      <c r="H116" s="39">
        <f t="shared" si="6"/>
        <v>3.6814827305018422E-2</v>
      </c>
      <c r="I116" s="40">
        <f t="shared" si="5"/>
        <v>9.4434827305018426E-2</v>
      </c>
      <c r="K116" s="136"/>
      <c r="L116" s="137"/>
    </row>
    <row r="117" spans="1:12" x14ac:dyDescent="0.25">
      <c r="A117" s="132">
        <v>104</v>
      </c>
      <c r="B117" s="143">
        <v>15708388</v>
      </c>
      <c r="C117" s="132">
        <v>41.4</v>
      </c>
      <c r="D117" s="49">
        <v>2657</v>
      </c>
      <c r="E117" s="49">
        <v>2666</v>
      </c>
      <c r="F117" s="49">
        <f t="shared" si="4"/>
        <v>9</v>
      </c>
      <c r="G117" s="38">
        <f t="shared" si="7"/>
        <v>7.7399999999999995E-3</v>
      </c>
      <c r="H117" s="39">
        <f t="shared" si="6"/>
        <v>3.6462532306884274E-2</v>
      </c>
      <c r="I117" s="40">
        <f t="shared" si="5"/>
        <v>4.4202532306884271E-2</v>
      </c>
      <c r="K117" s="136"/>
      <c r="L117" s="137"/>
    </row>
    <row r="118" spans="1:12" x14ac:dyDescent="0.25">
      <c r="A118" s="132">
        <v>105</v>
      </c>
      <c r="B118" s="143">
        <v>15708121</v>
      </c>
      <c r="C118" s="132">
        <v>45.4</v>
      </c>
      <c r="D118" s="49">
        <v>3647</v>
      </c>
      <c r="E118" s="49">
        <v>3917</v>
      </c>
      <c r="F118" s="49">
        <f t="shared" si="4"/>
        <v>270</v>
      </c>
      <c r="G118" s="38">
        <f t="shared" si="7"/>
        <v>0.23219999999999999</v>
      </c>
      <c r="H118" s="39">
        <f t="shared" si="6"/>
        <v>3.9985482288225752E-2</v>
      </c>
      <c r="I118" s="40">
        <f t="shared" si="5"/>
        <v>0.27218548228822576</v>
      </c>
      <c r="K118" s="136"/>
      <c r="L118" s="137"/>
    </row>
    <row r="119" spans="1:12" x14ac:dyDescent="0.25">
      <c r="A119" s="132">
        <v>106</v>
      </c>
      <c r="B119" s="152">
        <v>15708043</v>
      </c>
      <c r="C119" s="132">
        <v>60.2</v>
      </c>
      <c r="D119" s="49">
        <v>5565</v>
      </c>
      <c r="E119" s="49">
        <v>5986</v>
      </c>
      <c r="F119" s="49">
        <f t="shared" si="4"/>
        <v>421</v>
      </c>
      <c r="G119" s="38">
        <f t="shared" si="7"/>
        <v>0.36205999999999999</v>
      </c>
      <c r="H119" s="39">
        <f t="shared" si="6"/>
        <v>5.3020397219189212E-2</v>
      </c>
      <c r="I119" s="40">
        <f t="shared" si="5"/>
        <v>0.41508039721918921</v>
      </c>
      <c r="K119" s="140"/>
      <c r="L119" s="137"/>
    </row>
    <row r="120" spans="1:12" x14ac:dyDescent="0.25">
      <c r="A120" s="132">
        <v>107</v>
      </c>
      <c r="B120" s="143">
        <v>15708227</v>
      </c>
      <c r="C120" s="132">
        <v>71.3</v>
      </c>
      <c r="D120" s="49">
        <v>3897</v>
      </c>
      <c r="E120" s="49">
        <v>4111</v>
      </c>
      <c r="F120" s="49">
        <f t="shared" si="4"/>
        <v>214</v>
      </c>
      <c r="G120" s="38">
        <f t="shared" si="7"/>
        <v>0.18404000000000001</v>
      </c>
      <c r="H120" s="39">
        <f t="shared" si="6"/>
        <v>6.2796583417411803E-2</v>
      </c>
      <c r="I120" s="40">
        <f t="shared" si="5"/>
        <v>0.24683658341741183</v>
      </c>
      <c r="K120" s="140"/>
      <c r="L120" s="137"/>
    </row>
    <row r="121" spans="1:12" x14ac:dyDescent="0.25">
      <c r="A121" s="132">
        <v>108</v>
      </c>
      <c r="B121" s="143">
        <v>15708438</v>
      </c>
      <c r="C121" s="132">
        <v>46</v>
      </c>
      <c r="D121" s="49">
        <v>3856</v>
      </c>
      <c r="E121" s="49">
        <v>3996</v>
      </c>
      <c r="F121" s="49">
        <f t="shared" si="4"/>
        <v>140</v>
      </c>
      <c r="G121" s="38">
        <f t="shared" si="7"/>
        <v>0.12039999999999999</v>
      </c>
      <c r="H121" s="39">
        <f t="shared" si="6"/>
        <v>4.0513924785426973E-2</v>
      </c>
      <c r="I121" s="40">
        <f t="shared" si="5"/>
        <v>0.16091392478542696</v>
      </c>
      <c r="K121" s="136"/>
      <c r="L121" s="137"/>
    </row>
    <row r="122" spans="1:12" x14ac:dyDescent="0.25">
      <c r="A122" s="132">
        <v>109</v>
      </c>
      <c r="B122" s="143">
        <v>15708285</v>
      </c>
      <c r="C122" s="132">
        <v>70.400000000000006</v>
      </c>
      <c r="D122" s="49">
        <v>2791</v>
      </c>
      <c r="E122" s="49">
        <v>2791</v>
      </c>
      <c r="F122" s="49">
        <f t="shared" si="4"/>
        <v>0</v>
      </c>
      <c r="G122" s="38">
        <f t="shared" si="7"/>
        <v>0</v>
      </c>
      <c r="H122" s="39">
        <f t="shared" si="6"/>
        <v>6.2003919671609981E-2</v>
      </c>
      <c r="I122" s="40">
        <f t="shared" si="5"/>
        <v>6.2003919671609981E-2</v>
      </c>
      <c r="K122" s="140"/>
      <c r="L122" s="137"/>
    </row>
    <row r="123" spans="1:12" x14ac:dyDescent="0.25">
      <c r="A123" s="132">
        <v>110</v>
      </c>
      <c r="B123" s="143">
        <v>15708248</v>
      </c>
      <c r="C123" s="132">
        <v>47.7</v>
      </c>
      <c r="D123" s="49">
        <v>1319</v>
      </c>
      <c r="E123" s="49">
        <v>1319</v>
      </c>
      <c r="F123" s="49">
        <f t="shared" si="4"/>
        <v>0</v>
      </c>
      <c r="G123" s="38">
        <f t="shared" si="7"/>
        <v>0</v>
      </c>
      <c r="H123" s="39">
        <f t="shared" si="6"/>
        <v>4.2011178527497105E-2</v>
      </c>
      <c r="I123" s="40">
        <f t="shared" si="5"/>
        <v>4.2011178527497105E-2</v>
      </c>
      <c r="K123" s="140"/>
      <c r="L123" s="137"/>
    </row>
    <row r="124" spans="1:12" x14ac:dyDescent="0.25">
      <c r="A124" s="132">
        <v>111</v>
      </c>
      <c r="B124" s="143">
        <v>15708011</v>
      </c>
      <c r="C124" s="132">
        <v>41.6</v>
      </c>
      <c r="D124" s="49">
        <v>3633</v>
      </c>
      <c r="E124" s="49">
        <v>3633</v>
      </c>
      <c r="F124" s="49">
        <f t="shared" si="4"/>
        <v>0</v>
      </c>
      <c r="G124" s="38">
        <f t="shared" si="7"/>
        <v>0</v>
      </c>
      <c r="H124" s="39">
        <f t="shared" si="6"/>
        <v>3.6638679805951348E-2</v>
      </c>
      <c r="I124" s="40">
        <f t="shared" si="5"/>
        <v>3.6638679805951348E-2</v>
      </c>
      <c r="K124" s="140"/>
      <c r="L124" s="137"/>
    </row>
    <row r="125" spans="1:12" x14ac:dyDescent="0.25">
      <c r="A125" s="132">
        <v>112</v>
      </c>
      <c r="B125" s="143">
        <v>15708208</v>
      </c>
      <c r="C125" s="132">
        <v>41.7</v>
      </c>
      <c r="D125" s="49">
        <v>3171</v>
      </c>
      <c r="E125" s="49">
        <v>3452</v>
      </c>
      <c r="F125" s="49">
        <f t="shared" si="4"/>
        <v>281</v>
      </c>
      <c r="G125" s="38">
        <f t="shared" si="7"/>
        <v>0.24165999999999999</v>
      </c>
      <c r="H125" s="39">
        <f t="shared" si="6"/>
        <v>3.6726753555484888E-2</v>
      </c>
      <c r="I125" s="40">
        <f t="shared" si="5"/>
        <v>0.27838675355548487</v>
      </c>
      <c r="K125" s="136"/>
      <c r="L125" s="137"/>
    </row>
    <row r="126" spans="1:12" x14ac:dyDescent="0.25">
      <c r="A126" s="132">
        <v>113</v>
      </c>
      <c r="B126" s="143">
        <v>15708187</v>
      </c>
      <c r="C126" s="132">
        <v>45.7</v>
      </c>
      <c r="D126" s="49">
        <v>3852</v>
      </c>
      <c r="E126" s="49">
        <v>4117</v>
      </c>
      <c r="F126" s="49">
        <f t="shared" si="4"/>
        <v>265</v>
      </c>
      <c r="G126" s="38">
        <f t="shared" si="7"/>
        <v>0.22789999999999999</v>
      </c>
      <c r="H126" s="39">
        <f t="shared" si="6"/>
        <v>4.0249703536826366E-2</v>
      </c>
      <c r="I126" s="40">
        <f t="shared" si="5"/>
        <v>0.26814970353682638</v>
      </c>
      <c r="K126" s="136"/>
      <c r="L126" s="137"/>
    </row>
    <row r="127" spans="1:12" x14ac:dyDescent="0.25">
      <c r="A127" s="132">
        <v>114</v>
      </c>
      <c r="B127" s="143">
        <v>15705591</v>
      </c>
      <c r="C127" s="132">
        <v>59.9</v>
      </c>
      <c r="D127" s="49">
        <v>5245</v>
      </c>
      <c r="E127" s="49">
        <v>5537</v>
      </c>
      <c r="F127" s="49">
        <f t="shared" si="4"/>
        <v>292</v>
      </c>
      <c r="G127" s="38">
        <f t="shared" si="7"/>
        <v>0.25112000000000001</v>
      </c>
      <c r="H127" s="39">
        <f t="shared" si="6"/>
        <v>5.2756175970588598E-2</v>
      </c>
      <c r="I127" s="40">
        <f t="shared" si="5"/>
        <v>0.30387617597058858</v>
      </c>
      <c r="K127" s="140"/>
      <c r="L127" s="137"/>
    </row>
    <row r="128" spans="1:12" x14ac:dyDescent="0.25">
      <c r="A128" s="132">
        <v>115</v>
      </c>
      <c r="B128" s="143">
        <v>15705766</v>
      </c>
      <c r="C128" s="132">
        <v>70.5</v>
      </c>
      <c r="D128" s="49">
        <v>4969</v>
      </c>
      <c r="E128" s="49">
        <v>5351</v>
      </c>
      <c r="F128" s="49">
        <f t="shared" si="4"/>
        <v>382</v>
      </c>
      <c r="G128" s="38">
        <f t="shared" si="7"/>
        <v>0.32851999999999998</v>
      </c>
      <c r="H128" s="39">
        <f t="shared" si="6"/>
        <v>6.2091993421143521E-2</v>
      </c>
      <c r="I128" s="40">
        <f t="shared" si="5"/>
        <v>0.3906119934211435</v>
      </c>
      <c r="K128" s="140"/>
      <c r="L128" s="137"/>
    </row>
    <row r="129" spans="1:12" x14ac:dyDescent="0.25">
      <c r="A129" s="132">
        <v>116</v>
      </c>
      <c r="B129" s="143">
        <v>15708601</v>
      </c>
      <c r="C129" s="132">
        <v>45.6</v>
      </c>
      <c r="D129" s="49">
        <v>4445</v>
      </c>
      <c r="E129" s="49">
        <v>4772</v>
      </c>
      <c r="F129" s="49">
        <f t="shared" si="4"/>
        <v>327</v>
      </c>
      <c r="G129" s="38">
        <f t="shared" si="7"/>
        <v>0.28121999999999997</v>
      </c>
      <c r="H129" s="39">
        <f t="shared" si="6"/>
        <v>4.0161629787292825E-2</v>
      </c>
      <c r="I129" s="40">
        <f t="shared" si="5"/>
        <v>0.32138162978729279</v>
      </c>
      <c r="K129" s="136"/>
      <c r="L129" s="137"/>
    </row>
    <row r="130" spans="1:12" x14ac:dyDescent="0.25">
      <c r="A130" s="132">
        <v>117</v>
      </c>
      <c r="B130" s="143">
        <v>15705738</v>
      </c>
      <c r="C130" s="132">
        <v>70.599999999999994</v>
      </c>
      <c r="D130" s="49">
        <v>6541</v>
      </c>
      <c r="E130" s="49">
        <v>7040</v>
      </c>
      <c r="F130" s="49">
        <f t="shared" si="4"/>
        <v>499</v>
      </c>
      <c r="G130" s="38">
        <f t="shared" si="7"/>
        <v>0.42913999999999997</v>
      </c>
      <c r="H130" s="39">
        <f t="shared" si="6"/>
        <v>6.2180067170677047E-2</v>
      </c>
      <c r="I130" s="40">
        <f t="shared" si="5"/>
        <v>0.491320067170677</v>
      </c>
      <c r="K130" s="140"/>
      <c r="L130" s="137"/>
    </row>
    <row r="131" spans="1:12" x14ac:dyDescent="0.25">
      <c r="A131" s="132">
        <v>118</v>
      </c>
      <c r="B131" s="143">
        <v>15705647</v>
      </c>
      <c r="C131" s="132">
        <v>47</v>
      </c>
      <c r="D131" s="49">
        <v>3417</v>
      </c>
      <c r="E131" s="49">
        <v>3620</v>
      </c>
      <c r="F131" s="49">
        <f t="shared" si="4"/>
        <v>203</v>
      </c>
      <c r="G131" s="38">
        <f t="shared" si="7"/>
        <v>0.17457999999999999</v>
      </c>
      <c r="H131" s="39">
        <f t="shared" si="6"/>
        <v>4.1394662280762343E-2</v>
      </c>
      <c r="I131" s="40">
        <f t="shared" si="5"/>
        <v>0.21597466228076234</v>
      </c>
      <c r="K131" s="136"/>
      <c r="L131" s="137"/>
    </row>
    <row r="132" spans="1:12" x14ac:dyDescent="0.25">
      <c r="A132" s="132">
        <v>119</v>
      </c>
      <c r="B132" s="143">
        <v>15702596</v>
      </c>
      <c r="C132" s="132">
        <v>41.3</v>
      </c>
      <c r="D132" s="49">
        <v>1594</v>
      </c>
      <c r="E132" s="49">
        <v>1594</v>
      </c>
      <c r="F132" s="49">
        <f t="shared" si="4"/>
        <v>0</v>
      </c>
      <c r="G132" s="38">
        <f t="shared" si="7"/>
        <v>0</v>
      </c>
      <c r="H132" s="39">
        <f t="shared" si="6"/>
        <v>3.637445855735074E-2</v>
      </c>
      <c r="I132" s="40">
        <f t="shared" si="5"/>
        <v>3.637445855735074E-2</v>
      </c>
      <c r="K132" s="136"/>
      <c r="L132" s="137"/>
    </row>
    <row r="133" spans="1:12" x14ac:dyDescent="0.25">
      <c r="A133" s="132">
        <v>120</v>
      </c>
      <c r="B133" s="143">
        <v>15705820</v>
      </c>
      <c r="C133" s="132">
        <v>41.7</v>
      </c>
      <c r="D133" s="49">
        <v>3797</v>
      </c>
      <c r="E133" s="49">
        <v>4075</v>
      </c>
      <c r="F133" s="49">
        <f t="shared" si="4"/>
        <v>278</v>
      </c>
      <c r="G133" s="38">
        <f t="shared" si="7"/>
        <v>0.23907999999999999</v>
      </c>
      <c r="H133" s="39">
        <f t="shared" si="6"/>
        <v>3.6726753555484888E-2</v>
      </c>
      <c r="I133" s="40">
        <f t="shared" si="5"/>
        <v>0.2758067535554849</v>
      </c>
      <c r="K133" s="140"/>
      <c r="L133" s="137"/>
    </row>
    <row r="134" spans="1:12" x14ac:dyDescent="0.25">
      <c r="A134" s="132">
        <v>121</v>
      </c>
      <c r="B134" s="143">
        <v>15705777</v>
      </c>
      <c r="C134" s="132">
        <v>45.4</v>
      </c>
      <c r="D134" s="49">
        <v>3797</v>
      </c>
      <c r="E134" s="49">
        <v>3991</v>
      </c>
      <c r="F134" s="49">
        <f t="shared" si="4"/>
        <v>194</v>
      </c>
      <c r="G134" s="38">
        <f t="shared" si="7"/>
        <v>0.16683999999999999</v>
      </c>
      <c r="H134" s="39">
        <f t="shared" si="6"/>
        <v>3.9985482288225752E-2</v>
      </c>
      <c r="I134" s="40">
        <f t="shared" si="5"/>
        <v>0.20682548228822573</v>
      </c>
      <c r="K134" s="136"/>
      <c r="L134" s="137"/>
    </row>
    <row r="135" spans="1:12" x14ac:dyDescent="0.25">
      <c r="A135" s="132">
        <v>122</v>
      </c>
      <c r="B135" s="143">
        <v>15708339</v>
      </c>
      <c r="C135" s="132">
        <v>60.2</v>
      </c>
      <c r="D135" s="49">
        <v>5875</v>
      </c>
      <c r="E135" s="49">
        <v>6328</v>
      </c>
      <c r="F135" s="49">
        <f t="shared" si="4"/>
        <v>453</v>
      </c>
      <c r="G135" s="38">
        <f t="shared" si="7"/>
        <v>0.38957999999999998</v>
      </c>
      <c r="H135" s="39">
        <f t="shared" si="6"/>
        <v>5.3020397219189212E-2</v>
      </c>
      <c r="I135" s="40">
        <f t="shared" si="5"/>
        <v>0.4426003972191892</v>
      </c>
      <c r="K135" s="136"/>
      <c r="L135" s="137"/>
    </row>
    <row r="136" spans="1:12" x14ac:dyDescent="0.25">
      <c r="A136" s="132">
        <v>123</v>
      </c>
      <c r="B136" s="143">
        <v>15705781</v>
      </c>
      <c r="C136" s="132">
        <v>71</v>
      </c>
      <c r="D136" s="49">
        <v>4098</v>
      </c>
      <c r="E136" s="49">
        <v>4735</v>
      </c>
      <c r="F136" s="49">
        <f t="shared" si="4"/>
        <v>637</v>
      </c>
      <c r="G136" s="38">
        <f t="shared" si="7"/>
        <v>0.54781999999999997</v>
      </c>
      <c r="H136" s="39">
        <f t="shared" si="6"/>
        <v>6.2532362168811195E-2</v>
      </c>
      <c r="I136" s="40">
        <f t="shared" si="5"/>
        <v>0.61035236216881117</v>
      </c>
      <c r="K136" s="140"/>
      <c r="L136" s="137"/>
    </row>
    <row r="137" spans="1:12" x14ac:dyDescent="0.25">
      <c r="A137" s="132">
        <v>124</v>
      </c>
      <c r="B137" s="153">
        <v>15705805</v>
      </c>
      <c r="C137" s="132">
        <v>46</v>
      </c>
      <c r="D137" s="49">
        <v>4347</v>
      </c>
      <c r="E137" s="49">
        <v>4861</v>
      </c>
      <c r="F137" s="49">
        <f t="shared" si="4"/>
        <v>514</v>
      </c>
      <c r="G137" s="38">
        <f t="shared" si="7"/>
        <v>0.44203999999999999</v>
      </c>
      <c r="H137" s="39">
        <f t="shared" si="6"/>
        <v>4.0513924785426973E-2</v>
      </c>
      <c r="I137" s="40">
        <f t="shared" si="5"/>
        <v>0.48255392478542697</v>
      </c>
      <c r="K137" s="136"/>
      <c r="L137" s="137"/>
    </row>
    <row r="138" spans="1:12" x14ac:dyDescent="0.25">
      <c r="A138" s="132">
        <v>125</v>
      </c>
      <c r="B138" s="154">
        <v>15705540</v>
      </c>
      <c r="C138" s="132">
        <v>70.599999999999994</v>
      </c>
      <c r="D138" s="49">
        <v>4293</v>
      </c>
      <c r="E138" s="49">
        <v>4523</v>
      </c>
      <c r="F138" s="49">
        <f t="shared" si="4"/>
        <v>230</v>
      </c>
      <c r="G138" s="38">
        <f t="shared" si="7"/>
        <v>0.1978</v>
      </c>
      <c r="H138" s="39">
        <f t="shared" si="6"/>
        <v>6.2180067170677047E-2</v>
      </c>
      <c r="I138" s="40">
        <f t="shared" si="5"/>
        <v>0.25998006717067706</v>
      </c>
      <c r="K138" s="140"/>
      <c r="L138" s="137"/>
    </row>
    <row r="139" spans="1:12" x14ac:dyDescent="0.25">
      <c r="A139" s="132">
        <v>126</v>
      </c>
      <c r="B139" s="134">
        <v>15705560</v>
      </c>
      <c r="C139" s="132">
        <v>47.3</v>
      </c>
      <c r="D139" s="49">
        <v>3474</v>
      </c>
      <c r="E139" s="49">
        <v>3474</v>
      </c>
      <c r="F139" s="49">
        <f t="shared" si="4"/>
        <v>0</v>
      </c>
      <c r="G139" s="38">
        <f t="shared" si="7"/>
        <v>0</v>
      </c>
      <c r="H139" s="39">
        <f t="shared" si="6"/>
        <v>4.165888352936295E-2</v>
      </c>
      <c r="I139" s="40">
        <f t="shared" si="5"/>
        <v>4.165888352936295E-2</v>
      </c>
      <c r="K139" s="136"/>
      <c r="L139" s="137"/>
    </row>
    <row r="140" spans="1:12" x14ac:dyDescent="0.25">
      <c r="A140" s="132">
        <v>127</v>
      </c>
      <c r="B140" s="134">
        <v>15705687</v>
      </c>
      <c r="C140" s="132">
        <v>42.1</v>
      </c>
      <c r="D140" s="49">
        <v>4249</v>
      </c>
      <c r="E140" s="49">
        <v>4654</v>
      </c>
      <c r="F140" s="49">
        <f t="shared" si="4"/>
        <v>405</v>
      </c>
      <c r="G140" s="38">
        <f t="shared" si="7"/>
        <v>0.3483</v>
      </c>
      <c r="H140" s="39">
        <f t="shared" si="6"/>
        <v>3.7079048553619036E-2</v>
      </c>
      <c r="I140" s="40">
        <f t="shared" si="5"/>
        <v>0.38537904855361904</v>
      </c>
      <c r="K140" s="140"/>
      <c r="L140" s="137"/>
    </row>
    <row r="141" spans="1:12" x14ac:dyDescent="0.25">
      <c r="A141" s="132">
        <v>128</v>
      </c>
      <c r="B141" s="134">
        <v>15705516</v>
      </c>
      <c r="C141" s="132">
        <v>41.7</v>
      </c>
      <c r="D141" s="49">
        <v>2766</v>
      </c>
      <c r="E141" s="49">
        <v>2908</v>
      </c>
      <c r="F141" s="49">
        <f t="shared" si="4"/>
        <v>142</v>
      </c>
      <c r="G141" s="38">
        <f t="shared" si="7"/>
        <v>0.12211999999999999</v>
      </c>
      <c r="H141" s="39">
        <f t="shared" si="6"/>
        <v>3.6726753555484888E-2</v>
      </c>
      <c r="I141" s="40">
        <f t="shared" si="5"/>
        <v>0.15884675355548489</v>
      </c>
      <c r="K141" s="140"/>
      <c r="L141" s="137"/>
    </row>
    <row r="142" spans="1:12" x14ac:dyDescent="0.25">
      <c r="A142" s="132">
        <v>129</v>
      </c>
      <c r="B142" s="134">
        <v>15705523</v>
      </c>
      <c r="C142" s="132">
        <v>45.4</v>
      </c>
      <c r="D142" s="49">
        <v>3709</v>
      </c>
      <c r="E142" s="49">
        <v>3709</v>
      </c>
      <c r="F142" s="49">
        <f t="shared" si="4"/>
        <v>0</v>
      </c>
      <c r="G142" s="38">
        <f t="shared" si="7"/>
        <v>0</v>
      </c>
      <c r="H142" s="39">
        <f t="shared" si="6"/>
        <v>3.9985482288225752E-2</v>
      </c>
      <c r="I142" s="40">
        <f t="shared" si="5"/>
        <v>3.9985482288225752E-2</v>
      </c>
      <c r="K142" s="140"/>
      <c r="L142" s="137"/>
    </row>
    <row r="143" spans="1:12" x14ac:dyDescent="0.25">
      <c r="A143" s="155">
        <v>130</v>
      </c>
      <c r="B143" s="134">
        <v>15705627</v>
      </c>
      <c r="C143" s="132">
        <v>59.9</v>
      </c>
      <c r="D143" s="49">
        <v>5413</v>
      </c>
      <c r="E143" s="49">
        <v>6874</v>
      </c>
      <c r="F143" s="49">
        <f t="shared" ref="F143:F149" si="8">E143-D143</f>
        <v>1461</v>
      </c>
      <c r="G143" s="38">
        <f t="shared" si="7"/>
        <v>1.2564599999999999</v>
      </c>
      <c r="H143" s="39">
        <f t="shared" si="6"/>
        <v>5.2756175970588598E-2</v>
      </c>
      <c r="I143" s="40">
        <f t="shared" ref="I143:I149" si="9">G143+H143</f>
        <v>1.3092161759705885</v>
      </c>
      <c r="K143" s="140"/>
      <c r="L143" s="137"/>
    </row>
    <row r="144" spans="1:12" x14ac:dyDescent="0.25">
      <c r="A144" s="132">
        <v>131</v>
      </c>
      <c r="B144" s="134">
        <v>15705803</v>
      </c>
      <c r="C144" s="132">
        <v>70.5</v>
      </c>
      <c r="D144" s="49">
        <v>4716</v>
      </c>
      <c r="E144" s="49">
        <v>5064</v>
      </c>
      <c r="F144" s="49">
        <f t="shared" si="8"/>
        <v>348</v>
      </c>
      <c r="G144" s="38">
        <f t="shared" si="7"/>
        <v>0.29927999999999999</v>
      </c>
      <c r="H144" s="39">
        <f t="shared" ref="H144:H148" si="10">C144/7235.3*$H$10</f>
        <v>6.2091993421143521E-2</v>
      </c>
      <c r="I144" s="40">
        <f t="shared" si="9"/>
        <v>0.36137199342114351</v>
      </c>
      <c r="K144" s="140"/>
      <c r="L144" s="137"/>
    </row>
    <row r="145" spans="1:13" x14ac:dyDescent="0.25">
      <c r="A145" s="132">
        <v>132</v>
      </c>
      <c r="B145" s="134">
        <v>15705824</v>
      </c>
      <c r="C145" s="132">
        <v>45.1</v>
      </c>
      <c r="D145" s="49">
        <v>5941</v>
      </c>
      <c r="E145" s="49">
        <v>6393</v>
      </c>
      <c r="F145" s="49">
        <f>E145-D145</f>
        <v>452</v>
      </c>
      <c r="G145" s="38">
        <f>(E145-D145)*0.00086</f>
        <v>0.38872000000000001</v>
      </c>
      <c r="H145" s="39">
        <f t="shared" si="10"/>
        <v>3.9721261039625144E-2</v>
      </c>
      <c r="I145" s="40">
        <f t="shared" si="9"/>
        <v>0.42844126103962515</v>
      </c>
      <c r="K145" s="136"/>
      <c r="L145" s="137"/>
    </row>
    <row r="146" spans="1:13" x14ac:dyDescent="0.25">
      <c r="A146" s="141">
        <v>133</v>
      </c>
      <c r="B146" s="134">
        <v>15705693</v>
      </c>
      <c r="C146" s="141">
        <v>70.5</v>
      </c>
      <c r="D146" s="49">
        <v>1334</v>
      </c>
      <c r="E146" s="49">
        <v>1643</v>
      </c>
      <c r="F146" s="49">
        <f>E146-D146</f>
        <v>309</v>
      </c>
      <c r="G146" s="38">
        <f>(E146-D146)*0.00086</f>
        <v>0.26573999999999998</v>
      </c>
      <c r="H146" s="39">
        <f t="shared" si="10"/>
        <v>6.2091993421143521E-2</v>
      </c>
      <c r="I146" s="40">
        <f t="shared" si="9"/>
        <v>0.3278319934211435</v>
      </c>
      <c r="K146" s="140"/>
      <c r="L146" s="137"/>
    </row>
    <row r="147" spans="1:13" x14ac:dyDescent="0.25">
      <c r="A147" s="132">
        <v>134</v>
      </c>
      <c r="B147" s="134">
        <v>15705786</v>
      </c>
      <c r="C147" s="132">
        <v>46.9</v>
      </c>
      <c r="D147" s="49">
        <v>3931</v>
      </c>
      <c r="E147" s="49">
        <v>3931</v>
      </c>
      <c r="F147" s="49">
        <f t="shared" si="8"/>
        <v>0</v>
      </c>
      <c r="G147" s="38">
        <f t="shared" ref="G147:G148" si="11">(E147-D147)*0.00086</f>
        <v>0</v>
      </c>
      <c r="H147" s="39">
        <f t="shared" si="10"/>
        <v>4.1306588531228802E-2</v>
      </c>
      <c r="I147" s="40">
        <f t="shared" si="9"/>
        <v>4.1306588531228802E-2</v>
      </c>
      <c r="K147" s="136"/>
      <c r="L147" s="137"/>
    </row>
    <row r="148" spans="1:13" x14ac:dyDescent="0.25">
      <c r="A148" s="132">
        <v>135</v>
      </c>
      <c r="B148" s="134">
        <v>15705757</v>
      </c>
      <c r="C148" s="132">
        <v>42.3</v>
      </c>
      <c r="D148" s="49">
        <v>3552</v>
      </c>
      <c r="E148" s="49">
        <v>3746</v>
      </c>
      <c r="F148" s="49">
        <f t="shared" si="8"/>
        <v>194</v>
      </c>
      <c r="G148" s="38">
        <f t="shared" si="11"/>
        <v>0.16683999999999999</v>
      </c>
      <c r="H148" s="39">
        <f t="shared" si="10"/>
        <v>3.7255196052686103E-2</v>
      </c>
      <c r="I148" s="40">
        <f t="shared" si="9"/>
        <v>0.20409519605268608</v>
      </c>
      <c r="K148" s="140"/>
      <c r="L148" s="137"/>
    </row>
    <row r="149" spans="1:13" x14ac:dyDescent="0.25">
      <c r="A149" s="132">
        <v>136</v>
      </c>
      <c r="B149" s="134">
        <v>15705635</v>
      </c>
      <c r="C149" s="132">
        <v>41.2</v>
      </c>
      <c r="D149" s="49">
        <v>3385</v>
      </c>
      <c r="E149" s="49">
        <v>3601</v>
      </c>
      <c r="F149" s="49">
        <f t="shared" si="8"/>
        <v>216</v>
      </c>
      <c r="G149" s="38">
        <f>(E149-D149)*0.00086</f>
        <v>0.18576000000000001</v>
      </c>
      <c r="H149" s="39">
        <f>C149/7235.3*$H$10</f>
        <v>3.6286384807817207E-2</v>
      </c>
      <c r="I149" s="40">
        <f t="shared" si="9"/>
        <v>0.22204638480781722</v>
      </c>
      <c r="K149" s="140"/>
      <c r="L149" s="137"/>
    </row>
    <row r="150" spans="1:13" s="129" customFormat="1" x14ac:dyDescent="0.25">
      <c r="A150" s="294" t="s">
        <v>3</v>
      </c>
      <c r="B150" s="294"/>
      <c r="C150" s="17">
        <f>SUM(C14:C149)</f>
        <v>7235.2999999999984</v>
      </c>
      <c r="D150" s="18">
        <f t="shared" ref="D150" si="12">SUM(D14:D149)</f>
        <v>498684</v>
      </c>
      <c r="E150" s="18">
        <v>3601</v>
      </c>
      <c r="F150" s="18">
        <f t="shared" ref="F150:I150" si="13">SUM(F14:F149)</f>
        <v>33610</v>
      </c>
      <c r="G150" s="19">
        <f>SUM(G14:G149)</f>
        <v>28.912600000000001</v>
      </c>
      <c r="H150" s="19">
        <f t="shared" si="13"/>
        <v>6.3723999999999927</v>
      </c>
      <c r="I150" s="19">
        <f t="shared" si="13"/>
        <v>35.284999999999997</v>
      </c>
      <c r="L150" s="127"/>
      <c r="M150" s="128"/>
    </row>
    <row r="151" spans="1:13" x14ac:dyDescent="0.25">
      <c r="G151" s="41"/>
      <c r="J151" s="274"/>
      <c r="K151" s="274"/>
    </row>
    <row r="152" spans="1:13" x14ac:dyDescent="0.25">
      <c r="A152" s="43"/>
      <c r="B152" s="43"/>
      <c r="C152" s="43"/>
      <c r="D152" s="44"/>
      <c r="E152" s="45"/>
      <c r="F152" s="45"/>
      <c r="G152" s="44"/>
      <c r="H152" s="46"/>
      <c r="I152" s="46"/>
    </row>
    <row r="153" spans="1:13" x14ac:dyDescent="0.25">
      <c r="A153" s="129" t="s">
        <v>18</v>
      </c>
      <c r="B153" s="47"/>
      <c r="D153" s="47"/>
      <c r="E153" s="47"/>
      <c r="F153" s="47"/>
      <c r="G153" s="47"/>
    </row>
  </sheetData>
  <mergeCells count="15">
    <mergeCell ref="K12:L12"/>
    <mergeCell ref="A150:B150"/>
    <mergeCell ref="J151:K151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E9:G9"/>
    <mergeCell ref="E10:G10"/>
  </mergeCells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3"/>
  <sheetViews>
    <sheetView workbookViewId="0">
      <selection activeCell="J7" sqref="J7"/>
    </sheetView>
  </sheetViews>
  <sheetFormatPr defaultRowHeight="15" x14ac:dyDescent="0.25"/>
  <cols>
    <col min="1" max="1" width="4.85546875" style="91" customWidth="1"/>
    <col min="2" max="2" width="11.7109375" style="3" customWidth="1"/>
    <col min="3" max="3" width="7.5703125" style="91" customWidth="1"/>
    <col min="4" max="4" width="9.5703125" style="3" customWidth="1"/>
    <col min="5" max="5" width="9.7109375" style="3" customWidth="1"/>
    <col min="6" max="6" width="8.42578125" style="3" customWidth="1"/>
    <col min="7" max="7" width="8.5703125" style="97" customWidth="1"/>
    <col min="8" max="8" width="11.7109375" style="93" customWidth="1"/>
    <col min="9" max="9" width="9.42578125" style="93" customWidth="1"/>
    <col min="10" max="10" width="2.140625" style="3" customWidth="1"/>
    <col min="11" max="11" width="14.5703125" style="3" customWidth="1"/>
    <col min="12" max="12" width="16.140625" style="3" customWidth="1"/>
    <col min="13" max="13" width="13.5703125" style="177" customWidth="1"/>
    <col min="14" max="16384" width="9.140625" style="3"/>
  </cols>
  <sheetData>
    <row r="1" spans="1:15" ht="20.25" x14ac:dyDescent="0.3">
      <c r="A1" s="250" t="s">
        <v>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5" ht="20.25" x14ac:dyDescent="0.3">
      <c r="A2" s="51"/>
      <c r="B2" s="172"/>
      <c r="C2" s="51"/>
      <c r="D2" s="172"/>
      <c r="E2" s="172"/>
      <c r="F2" s="172"/>
      <c r="G2" s="172"/>
      <c r="H2" s="53"/>
      <c r="I2" s="53"/>
      <c r="J2" s="172"/>
      <c r="K2" s="172"/>
      <c r="L2" s="172"/>
    </row>
    <row r="3" spans="1:15" ht="18.75" x14ac:dyDescent="0.25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5" ht="18.75" x14ac:dyDescent="0.25">
      <c r="A4" s="296" t="s">
        <v>42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5" ht="18.75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5" ht="18.75" customHeight="1" x14ac:dyDescent="0.25">
      <c r="A6" s="252" t="s">
        <v>9</v>
      </c>
      <c r="B6" s="253"/>
      <c r="C6" s="253"/>
      <c r="D6" s="253"/>
      <c r="E6" s="253"/>
      <c r="F6" s="253"/>
      <c r="G6" s="253"/>
      <c r="H6" s="254"/>
      <c r="I6" s="178"/>
      <c r="J6" s="59" t="s">
        <v>12</v>
      </c>
      <c r="K6" s="255" t="s">
        <v>13</v>
      </c>
      <c r="L6" s="256"/>
    </row>
    <row r="7" spans="1:15" ht="42" customHeight="1" x14ac:dyDescent="0.25">
      <c r="A7" s="261" t="s">
        <v>4</v>
      </c>
      <c r="B7" s="261"/>
      <c r="C7" s="261"/>
      <c r="D7" s="261"/>
      <c r="E7" s="261" t="s">
        <v>5</v>
      </c>
      <c r="F7" s="261"/>
      <c r="G7" s="261"/>
      <c r="H7" s="100" t="s">
        <v>40</v>
      </c>
      <c r="I7" s="179"/>
      <c r="J7" s="59"/>
      <c r="K7" s="257"/>
      <c r="L7" s="258"/>
    </row>
    <row r="8" spans="1:15" x14ac:dyDescent="0.25">
      <c r="A8" s="262" t="s">
        <v>19</v>
      </c>
      <c r="B8" s="262"/>
      <c r="C8" s="262"/>
      <c r="D8" s="262"/>
      <c r="E8" s="261" t="s">
        <v>20</v>
      </c>
      <c r="F8" s="261"/>
      <c r="G8" s="261"/>
      <c r="H8" s="119">
        <v>58.363</v>
      </c>
      <c r="I8" s="181"/>
      <c r="J8" s="59"/>
      <c r="K8" s="257"/>
      <c r="L8" s="258"/>
    </row>
    <row r="9" spans="1:15" x14ac:dyDescent="0.25">
      <c r="A9" s="263" t="s">
        <v>6</v>
      </c>
      <c r="B9" s="264"/>
      <c r="C9" s="264"/>
      <c r="D9" s="265"/>
      <c r="E9" s="261" t="s">
        <v>10</v>
      </c>
      <c r="F9" s="261"/>
      <c r="G9" s="261"/>
      <c r="H9" s="101">
        <f>G150</f>
        <v>47.35762000000004</v>
      </c>
      <c r="I9" s="181"/>
      <c r="J9" s="59"/>
      <c r="K9" s="257"/>
      <c r="L9" s="258"/>
    </row>
    <row r="10" spans="1:15" x14ac:dyDescent="0.25">
      <c r="A10" s="266"/>
      <c r="B10" s="267"/>
      <c r="C10" s="267"/>
      <c r="D10" s="268"/>
      <c r="E10" s="261" t="s">
        <v>11</v>
      </c>
      <c r="F10" s="261"/>
      <c r="G10" s="261"/>
      <c r="H10" s="101">
        <f>H8-H9</f>
        <v>11.00537999999996</v>
      </c>
      <c r="I10" s="181"/>
      <c r="J10" s="59"/>
      <c r="K10" s="259"/>
      <c r="L10" s="260"/>
    </row>
    <row r="11" spans="1:15" x14ac:dyDescent="0.25">
      <c r="A11" s="58"/>
      <c r="B11" s="62"/>
      <c r="C11" s="58"/>
      <c r="D11" s="62"/>
      <c r="E11" s="58"/>
      <c r="F11" s="58"/>
      <c r="G11" s="58"/>
      <c r="H11" s="63"/>
      <c r="I11" s="61"/>
      <c r="J11" s="59"/>
      <c r="K11" s="182"/>
      <c r="L11" s="182"/>
    </row>
    <row r="12" spans="1:15" x14ac:dyDescent="0.25">
      <c r="A12" s="58"/>
      <c r="B12" s="62"/>
      <c r="C12" s="58"/>
      <c r="D12" s="62"/>
      <c r="E12" s="58"/>
      <c r="F12" s="58"/>
      <c r="G12" s="58"/>
      <c r="H12" s="63"/>
      <c r="I12" s="61"/>
      <c r="J12" s="59"/>
      <c r="K12" s="269" t="s">
        <v>14</v>
      </c>
      <c r="L12" s="269"/>
    </row>
    <row r="13" spans="1:15" ht="42.75" customHeight="1" x14ac:dyDescent="0.25">
      <c r="A13" s="67" t="s">
        <v>0</v>
      </c>
      <c r="B13" s="68" t="s">
        <v>1</v>
      </c>
      <c r="C13" s="67" t="s">
        <v>2</v>
      </c>
      <c r="D13" s="15" t="s">
        <v>38</v>
      </c>
      <c r="E13" s="15" t="s">
        <v>41</v>
      </c>
      <c r="F13" s="5" t="s">
        <v>32</v>
      </c>
      <c r="G13" s="5" t="s">
        <v>33</v>
      </c>
      <c r="H13" s="69" t="s">
        <v>7</v>
      </c>
      <c r="I13" s="102" t="s">
        <v>16</v>
      </c>
      <c r="J13" s="183"/>
      <c r="K13" s="184"/>
      <c r="L13" s="184"/>
      <c r="M13" s="184"/>
      <c r="N13" s="184"/>
      <c r="O13" s="184"/>
    </row>
    <row r="14" spans="1:15" x14ac:dyDescent="0.25">
      <c r="A14" s="226">
        <v>1</v>
      </c>
      <c r="B14" s="10">
        <v>15705629</v>
      </c>
      <c r="C14" s="72">
        <v>45.2</v>
      </c>
      <c r="D14" s="16">
        <v>4527</v>
      </c>
      <c r="E14" s="16">
        <v>5554</v>
      </c>
      <c r="F14" s="16">
        <f>E14-D14</f>
        <v>1027</v>
      </c>
      <c r="G14" s="188">
        <f>F14*0.00086</f>
        <v>0.88322000000000001</v>
      </c>
      <c r="H14" s="189">
        <f>C14/7235.3*$H$10</f>
        <v>6.8752252981907902E-2</v>
      </c>
      <c r="I14" s="227">
        <f>G14+H14</f>
        <v>0.95197225298190791</v>
      </c>
      <c r="K14" s="216"/>
      <c r="L14" s="217"/>
      <c r="M14" s="3"/>
    </row>
    <row r="15" spans="1:15" x14ac:dyDescent="0.25">
      <c r="A15" s="75">
        <v>2</v>
      </c>
      <c r="B15" s="10">
        <v>15705811</v>
      </c>
      <c r="C15" s="72">
        <v>62</v>
      </c>
      <c r="D15" s="16">
        <v>5944</v>
      </c>
      <c r="E15" s="16">
        <v>6618</v>
      </c>
      <c r="F15" s="16">
        <f t="shared" ref="F15:F69" si="0">E15-D15</f>
        <v>674</v>
      </c>
      <c r="G15" s="188">
        <f t="shared" ref="G15:G78" si="1">F15*0.00086</f>
        <v>0.57963999999999993</v>
      </c>
      <c r="H15" s="220">
        <f>C15/7235.3*$H$10</f>
        <v>9.4306187718546236E-2</v>
      </c>
      <c r="I15" s="228">
        <f t="shared" ref="I15:I78" si="2">G15+H15</f>
        <v>0.6739461877185462</v>
      </c>
      <c r="J15" s="11"/>
      <c r="K15" s="216"/>
      <c r="L15" s="221"/>
      <c r="M15" s="11"/>
      <c r="N15" s="11"/>
      <c r="O15" s="11"/>
    </row>
    <row r="16" spans="1:15" x14ac:dyDescent="0.25">
      <c r="A16" s="226">
        <v>3</v>
      </c>
      <c r="B16" s="10">
        <v>15705722</v>
      </c>
      <c r="C16" s="72">
        <v>72.7</v>
      </c>
      <c r="D16" s="16">
        <v>5318</v>
      </c>
      <c r="E16" s="16">
        <v>6117</v>
      </c>
      <c r="F16" s="16">
        <f t="shared" si="0"/>
        <v>799</v>
      </c>
      <c r="G16" s="188">
        <f t="shared" si="1"/>
        <v>0.68713999999999997</v>
      </c>
      <c r="H16" s="189">
        <f t="shared" ref="H16:H69" si="3">C16/7235.3*$H$10</f>
        <v>0.11058161043771469</v>
      </c>
      <c r="I16" s="227">
        <f t="shared" si="2"/>
        <v>0.79772161043771472</v>
      </c>
      <c r="K16" s="216"/>
      <c r="L16" s="229"/>
      <c r="M16" s="3"/>
    </row>
    <row r="17" spans="1:15" x14ac:dyDescent="0.25">
      <c r="A17" s="226">
        <v>4</v>
      </c>
      <c r="B17" s="10">
        <v>15705532</v>
      </c>
      <c r="C17" s="75">
        <v>46.9</v>
      </c>
      <c r="D17" s="16">
        <v>2735</v>
      </c>
      <c r="E17" s="16">
        <v>2735</v>
      </c>
      <c r="F17" s="16">
        <f t="shared" si="0"/>
        <v>0</v>
      </c>
      <c r="G17" s="188">
        <f t="shared" si="1"/>
        <v>0</v>
      </c>
      <c r="H17" s="189">
        <f t="shared" si="3"/>
        <v>7.1338067806448677E-2</v>
      </c>
      <c r="I17" s="227">
        <f t="shared" si="2"/>
        <v>7.1338067806448677E-2</v>
      </c>
      <c r="J17" s="11"/>
      <c r="K17" s="197"/>
      <c r="L17" s="229"/>
      <c r="M17" s="3"/>
    </row>
    <row r="18" spans="1:15" x14ac:dyDescent="0.25">
      <c r="A18" s="79">
        <v>5</v>
      </c>
      <c r="B18" s="10">
        <v>15705673</v>
      </c>
      <c r="C18" s="75">
        <v>70.599999999999994</v>
      </c>
      <c r="D18" s="16">
        <v>5359</v>
      </c>
      <c r="E18" s="16">
        <v>6010</v>
      </c>
      <c r="F18" s="16">
        <f t="shared" si="0"/>
        <v>651</v>
      </c>
      <c r="G18" s="188">
        <f t="shared" si="1"/>
        <v>0.55986000000000002</v>
      </c>
      <c r="H18" s="220">
        <f t="shared" si="3"/>
        <v>0.10738736859563489</v>
      </c>
      <c r="I18" s="228">
        <f t="shared" si="2"/>
        <v>0.66724736859563494</v>
      </c>
      <c r="J18" s="11"/>
      <c r="K18" s="197"/>
      <c r="L18" s="217"/>
      <c r="M18" s="11"/>
      <c r="N18" s="11"/>
      <c r="O18" s="11"/>
    </row>
    <row r="19" spans="1:15" x14ac:dyDescent="0.25">
      <c r="A19" s="226">
        <v>6</v>
      </c>
      <c r="B19" s="10">
        <v>15705735</v>
      </c>
      <c r="C19" s="75">
        <v>47.4</v>
      </c>
      <c r="D19" s="16">
        <v>700</v>
      </c>
      <c r="E19" s="16">
        <v>747</v>
      </c>
      <c r="F19" s="16">
        <f t="shared" si="0"/>
        <v>47</v>
      </c>
      <c r="G19" s="188">
        <f t="shared" si="1"/>
        <v>4.0419999999999998E-2</v>
      </c>
      <c r="H19" s="189">
        <f t="shared" si="3"/>
        <v>7.2098601578372432E-2</v>
      </c>
      <c r="I19" s="227">
        <f t="shared" si="2"/>
        <v>0.11251860157837243</v>
      </c>
      <c r="K19" s="216"/>
      <c r="L19" s="217"/>
      <c r="M19" s="3"/>
    </row>
    <row r="20" spans="1:15" x14ac:dyDescent="0.25">
      <c r="A20" s="226">
        <v>7</v>
      </c>
      <c r="B20" s="10">
        <v>15705581</v>
      </c>
      <c r="C20" s="75">
        <v>42.2</v>
      </c>
      <c r="D20" s="16">
        <v>3197</v>
      </c>
      <c r="E20" s="16">
        <v>4186</v>
      </c>
      <c r="F20" s="16">
        <f t="shared" si="0"/>
        <v>989</v>
      </c>
      <c r="G20" s="188">
        <f t="shared" si="1"/>
        <v>0.85053999999999996</v>
      </c>
      <c r="H20" s="189">
        <f t="shared" si="3"/>
        <v>6.4189050350365331E-2</v>
      </c>
      <c r="I20" s="227">
        <f t="shared" si="2"/>
        <v>0.91472905035036534</v>
      </c>
      <c r="K20" s="230"/>
      <c r="L20" s="217"/>
      <c r="M20" s="3"/>
    </row>
    <row r="21" spans="1:15" x14ac:dyDescent="0.25">
      <c r="A21" s="75">
        <v>8</v>
      </c>
      <c r="B21" s="10">
        <v>15705529</v>
      </c>
      <c r="C21" s="75">
        <v>41.9</v>
      </c>
      <c r="D21" s="16">
        <v>3626</v>
      </c>
      <c r="E21" s="16">
        <v>4687</v>
      </c>
      <c r="F21" s="16">
        <f t="shared" si="0"/>
        <v>1061</v>
      </c>
      <c r="G21" s="188">
        <f t="shared" si="1"/>
        <v>0.91245999999999994</v>
      </c>
      <c r="H21" s="220">
        <f t="shared" si="3"/>
        <v>6.3732730087211073E-2</v>
      </c>
      <c r="I21" s="228">
        <f t="shared" si="2"/>
        <v>0.97619273008721097</v>
      </c>
      <c r="J21" s="11"/>
      <c r="K21" s="230"/>
      <c r="L21" s="217"/>
      <c r="M21" s="3"/>
      <c r="N21" s="11"/>
      <c r="O21" s="11"/>
    </row>
    <row r="22" spans="1:15" x14ac:dyDescent="0.25">
      <c r="A22" s="226">
        <v>9</v>
      </c>
      <c r="B22" s="10">
        <v>15705761</v>
      </c>
      <c r="C22" s="75">
        <v>44.8</v>
      </c>
      <c r="D22" s="16">
        <v>4088</v>
      </c>
      <c r="E22" s="16">
        <v>5524</v>
      </c>
      <c r="F22" s="16">
        <f t="shared" si="0"/>
        <v>1436</v>
      </c>
      <c r="G22" s="188">
        <f t="shared" si="1"/>
        <v>1.2349600000000001</v>
      </c>
      <c r="H22" s="189">
        <f t="shared" si="3"/>
        <v>6.8143825964368882E-2</v>
      </c>
      <c r="I22" s="227">
        <f t="shared" si="2"/>
        <v>1.303103825964369</v>
      </c>
      <c r="K22" s="230"/>
      <c r="L22" s="217"/>
      <c r="M22" s="3"/>
    </row>
    <row r="23" spans="1:15" x14ac:dyDescent="0.25">
      <c r="A23" s="226">
        <v>10</v>
      </c>
      <c r="B23" s="10">
        <v>15705614</v>
      </c>
      <c r="C23" s="75">
        <v>62.1</v>
      </c>
      <c r="D23" s="16">
        <v>5606</v>
      </c>
      <c r="E23" s="16">
        <v>5606</v>
      </c>
      <c r="F23" s="16">
        <f t="shared" si="0"/>
        <v>0</v>
      </c>
      <c r="G23" s="188">
        <f t="shared" si="1"/>
        <v>0</v>
      </c>
      <c r="H23" s="189">
        <f t="shared" si="3"/>
        <v>9.4458294472930984E-2</v>
      </c>
      <c r="I23" s="227">
        <f t="shared" si="2"/>
        <v>9.4458294472930984E-2</v>
      </c>
      <c r="K23" s="230"/>
      <c r="L23" s="217"/>
      <c r="M23" s="3"/>
    </row>
    <row r="24" spans="1:15" x14ac:dyDescent="0.25">
      <c r="A24" s="226">
        <v>11</v>
      </c>
      <c r="B24" s="10">
        <v>15705563</v>
      </c>
      <c r="C24" s="75">
        <v>72.8</v>
      </c>
      <c r="D24" s="16">
        <v>4526</v>
      </c>
      <c r="E24" s="16">
        <v>5176</v>
      </c>
      <c r="F24" s="16">
        <f t="shared" si="0"/>
        <v>650</v>
      </c>
      <c r="G24" s="188">
        <f t="shared" si="1"/>
        <v>0.55899999999999994</v>
      </c>
      <c r="H24" s="189">
        <f t="shared" si="3"/>
        <v>0.11073371719209943</v>
      </c>
      <c r="I24" s="227">
        <f t="shared" si="2"/>
        <v>0.6697337171920994</v>
      </c>
      <c r="K24" s="216"/>
      <c r="L24" s="217"/>
      <c r="M24" s="3"/>
    </row>
    <row r="25" spans="1:15" x14ac:dyDescent="0.25">
      <c r="A25" s="226">
        <v>12</v>
      </c>
      <c r="B25" s="10">
        <v>15705671</v>
      </c>
      <c r="C25" s="75">
        <v>47</v>
      </c>
      <c r="D25" s="16">
        <v>4851</v>
      </c>
      <c r="E25" s="16">
        <v>5490</v>
      </c>
      <c r="F25" s="16">
        <f t="shared" si="0"/>
        <v>639</v>
      </c>
      <c r="G25" s="188">
        <f t="shared" si="1"/>
        <v>0.54954000000000003</v>
      </c>
      <c r="H25" s="189">
        <f t="shared" si="3"/>
        <v>7.1490174560833425E-2</v>
      </c>
      <c r="I25" s="227">
        <f t="shared" si="2"/>
        <v>0.62103017456083343</v>
      </c>
      <c r="K25" s="216"/>
      <c r="L25" s="217"/>
      <c r="M25" s="3"/>
    </row>
    <row r="26" spans="1:15" x14ac:dyDescent="0.25">
      <c r="A26" s="75">
        <v>13</v>
      </c>
      <c r="B26" s="12">
        <v>15705541</v>
      </c>
      <c r="C26" s="75">
        <v>70.599999999999994</v>
      </c>
      <c r="D26" s="16">
        <v>6012</v>
      </c>
      <c r="E26" s="16">
        <v>6624</v>
      </c>
      <c r="F26" s="16">
        <f t="shared" si="0"/>
        <v>612</v>
      </c>
      <c r="G26" s="188">
        <f t="shared" si="1"/>
        <v>0.52632000000000001</v>
      </c>
      <c r="H26" s="220">
        <f>C26/7235.3*$H$10</f>
        <v>0.10738736859563489</v>
      </c>
      <c r="I26" s="228">
        <f t="shared" si="2"/>
        <v>0.63370736859563492</v>
      </c>
      <c r="J26" s="11"/>
      <c r="K26" s="197"/>
      <c r="L26" s="217"/>
      <c r="M26" s="3"/>
      <c r="N26" s="11"/>
      <c r="O26" s="11"/>
    </row>
    <row r="27" spans="1:15" x14ac:dyDescent="0.25">
      <c r="A27" s="226">
        <v>14</v>
      </c>
      <c r="B27" s="12">
        <v>15705755</v>
      </c>
      <c r="C27" s="75">
        <v>47</v>
      </c>
      <c r="D27" s="16">
        <v>3513</v>
      </c>
      <c r="E27" s="16">
        <v>4020</v>
      </c>
      <c r="F27" s="16">
        <f t="shared" si="0"/>
        <v>507</v>
      </c>
      <c r="G27" s="188">
        <f t="shared" si="1"/>
        <v>0.43601999999999996</v>
      </c>
      <c r="H27" s="189">
        <f t="shared" si="3"/>
        <v>7.1490174560833425E-2</v>
      </c>
      <c r="I27" s="227">
        <f t="shared" si="2"/>
        <v>0.50751017456083336</v>
      </c>
      <c r="K27" s="197"/>
      <c r="L27" s="217"/>
      <c r="M27" s="3"/>
    </row>
    <row r="28" spans="1:15" x14ac:dyDescent="0.25">
      <c r="A28" s="226">
        <v>15</v>
      </c>
      <c r="B28" s="10">
        <v>15705575</v>
      </c>
      <c r="C28" s="75">
        <v>42.2</v>
      </c>
      <c r="D28" s="16">
        <v>3034</v>
      </c>
      <c r="E28" s="16">
        <v>3126</v>
      </c>
      <c r="F28" s="16">
        <f t="shared" si="0"/>
        <v>92</v>
      </c>
      <c r="G28" s="188">
        <f t="shared" si="1"/>
        <v>7.9119999999999996E-2</v>
      </c>
      <c r="H28" s="189">
        <f t="shared" si="3"/>
        <v>6.4189050350365331E-2</v>
      </c>
      <c r="I28" s="227">
        <f t="shared" si="2"/>
        <v>0.14330905035036534</v>
      </c>
      <c r="K28" s="216"/>
      <c r="L28" s="217"/>
      <c r="M28" s="3"/>
    </row>
    <row r="29" spans="1:15" x14ac:dyDescent="0.25">
      <c r="A29" s="75">
        <v>16</v>
      </c>
      <c r="B29" s="10">
        <v>15705800</v>
      </c>
      <c r="C29" s="75">
        <v>42.8</v>
      </c>
      <c r="D29" s="16">
        <v>2974</v>
      </c>
      <c r="E29" s="16">
        <v>3469</v>
      </c>
      <c r="F29" s="16">
        <f t="shared" si="0"/>
        <v>495</v>
      </c>
      <c r="G29" s="188">
        <f t="shared" si="1"/>
        <v>0.42569999999999997</v>
      </c>
      <c r="H29" s="220">
        <f t="shared" si="3"/>
        <v>6.5101690876673848E-2</v>
      </c>
      <c r="I29" s="228">
        <f t="shared" si="2"/>
        <v>0.4908016908766738</v>
      </c>
      <c r="J29" s="11"/>
      <c r="K29" s="222"/>
      <c r="L29" s="217"/>
      <c r="M29" s="3"/>
      <c r="N29" s="11"/>
      <c r="O29" s="11"/>
    </row>
    <row r="30" spans="1:15" x14ac:dyDescent="0.25">
      <c r="A30" s="226">
        <v>17</v>
      </c>
      <c r="B30" s="10">
        <v>15708273</v>
      </c>
      <c r="C30" s="75">
        <v>45.8</v>
      </c>
      <c r="D30" s="16">
        <v>2830</v>
      </c>
      <c r="E30" s="16">
        <v>2830</v>
      </c>
      <c r="F30" s="16">
        <f t="shared" si="0"/>
        <v>0</v>
      </c>
      <c r="G30" s="188">
        <f t="shared" si="1"/>
        <v>0</v>
      </c>
      <c r="H30" s="189">
        <f t="shared" si="3"/>
        <v>6.9664893508216391E-2</v>
      </c>
      <c r="I30" s="227">
        <f t="shared" si="2"/>
        <v>6.9664893508216391E-2</v>
      </c>
      <c r="K30" s="216"/>
      <c r="L30" s="217"/>
      <c r="M30" s="3"/>
    </row>
    <row r="31" spans="1:15" x14ac:dyDescent="0.25">
      <c r="A31" s="75">
        <v>18</v>
      </c>
      <c r="B31" s="10">
        <v>15705659</v>
      </c>
      <c r="C31" s="75">
        <v>60.6</v>
      </c>
      <c r="D31" s="16">
        <v>5073</v>
      </c>
      <c r="E31" s="16">
        <v>5951</v>
      </c>
      <c r="F31" s="16">
        <f t="shared" si="0"/>
        <v>878</v>
      </c>
      <c r="G31" s="188">
        <f t="shared" si="1"/>
        <v>0.75507999999999997</v>
      </c>
      <c r="H31" s="220">
        <f t="shared" si="3"/>
        <v>9.2176693157159692E-2</v>
      </c>
      <c r="I31" s="228">
        <f t="shared" si="2"/>
        <v>0.84725669315715968</v>
      </c>
      <c r="J31" s="11"/>
      <c r="K31" s="197"/>
      <c r="L31" s="217"/>
      <c r="M31" s="3"/>
      <c r="N31" s="11"/>
      <c r="O31" s="11"/>
    </row>
    <row r="32" spans="1:15" x14ac:dyDescent="0.25">
      <c r="A32" s="75">
        <v>19</v>
      </c>
      <c r="B32" s="81">
        <v>15705850</v>
      </c>
      <c r="C32" s="75">
        <v>71.599999999999994</v>
      </c>
      <c r="D32" s="16">
        <v>4619</v>
      </c>
      <c r="E32" s="16">
        <v>5362</v>
      </c>
      <c r="F32" s="16">
        <f t="shared" si="0"/>
        <v>743</v>
      </c>
      <c r="G32" s="188">
        <f t="shared" si="1"/>
        <v>0.63897999999999999</v>
      </c>
      <c r="H32" s="220">
        <f t="shared" si="3"/>
        <v>0.10890843613948241</v>
      </c>
      <c r="I32" s="228">
        <f t="shared" si="2"/>
        <v>0.74788843613948242</v>
      </c>
      <c r="J32" s="11"/>
      <c r="K32" s="222"/>
      <c r="L32" s="217"/>
      <c r="M32" s="11"/>
      <c r="N32" s="11"/>
      <c r="O32" s="11"/>
    </row>
    <row r="33" spans="1:15" x14ac:dyDescent="0.25">
      <c r="A33" s="226">
        <v>20</v>
      </c>
      <c r="B33" s="81">
        <v>15705665</v>
      </c>
      <c r="C33" s="75">
        <v>46.3</v>
      </c>
      <c r="D33" s="16">
        <v>3381</v>
      </c>
      <c r="E33" s="16">
        <v>3630</v>
      </c>
      <c r="F33" s="16">
        <f t="shared" si="0"/>
        <v>249</v>
      </c>
      <c r="G33" s="188">
        <f t="shared" si="1"/>
        <v>0.21414</v>
      </c>
      <c r="H33" s="189">
        <f t="shared" si="3"/>
        <v>7.042542728014016E-2</v>
      </c>
      <c r="I33" s="227">
        <f t="shared" si="2"/>
        <v>0.28456542728014017</v>
      </c>
      <c r="K33" s="216"/>
      <c r="L33" s="217"/>
      <c r="M33" s="3"/>
    </row>
    <row r="34" spans="1:15" x14ac:dyDescent="0.25">
      <c r="A34" s="226">
        <v>21</v>
      </c>
      <c r="B34" s="81">
        <v>15708400</v>
      </c>
      <c r="C34" s="75">
        <v>70.099999999999994</v>
      </c>
      <c r="D34" s="16">
        <v>3648</v>
      </c>
      <c r="E34" s="16">
        <v>4343</v>
      </c>
      <c r="F34" s="16">
        <f t="shared" si="0"/>
        <v>695</v>
      </c>
      <c r="G34" s="188">
        <f t="shared" si="1"/>
        <v>0.59770000000000001</v>
      </c>
      <c r="H34" s="189">
        <f t="shared" si="3"/>
        <v>0.10662683482371112</v>
      </c>
      <c r="I34" s="227">
        <f t="shared" si="2"/>
        <v>0.70432683482371117</v>
      </c>
      <c r="J34" s="11"/>
      <c r="K34" s="216"/>
      <c r="L34" s="217"/>
      <c r="M34" s="3"/>
    </row>
    <row r="35" spans="1:15" x14ac:dyDescent="0.25">
      <c r="A35" s="226">
        <v>22</v>
      </c>
      <c r="B35" s="81">
        <v>15705816</v>
      </c>
      <c r="C35" s="75">
        <v>48.1</v>
      </c>
      <c r="D35" s="16">
        <v>1848</v>
      </c>
      <c r="E35" s="16">
        <v>2393</v>
      </c>
      <c r="F35" s="16">
        <f t="shared" si="0"/>
        <v>545</v>
      </c>
      <c r="G35" s="188">
        <f t="shared" si="1"/>
        <v>0.46870000000000001</v>
      </c>
      <c r="H35" s="189">
        <f t="shared" si="3"/>
        <v>7.3163348859065697E-2</v>
      </c>
      <c r="I35" s="227">
        <f t="shared" si="2"/>
        <v>0.54186334885906573</v>
      </c>
      <c r="K35" s="216"/>
      <c r="L35" s="217"/>
      <c r="M35" s="3"/>
    </row>
    <row r="36" spans="1:15" x14ac:dyDescent="0.25">
      <c r="A36" s="226">
        <v>23</v>
      </c>
      <c r="B36" s="81">
        <v>15705524</v>
      </c>
      <c r="C36" s="75">
        <v>42</v>
      </c>
      <c r="D36" s="16">
        <v>2871</v>
      </c>
      <c r="E36" s="16">
        <v>3367</v>
      </c>
      <c r="F36" s="16">
        <f t="shared" si="0"/>
        <v>496</v>
      </c>
      <c r="G36" s="188">
        <f t="shared" si="1"/>
        <v>0.42655999999999999</v>
      </c>
      <c r="H36" s="189">
        <f t="shared" si="3"/>
        <v>6.3884836841595835E-2</v>
      </c>
      <c r="I36" s="227">
        <f t="shared" si="2"/>
        <v>0.49044483684159584</v>
      </c>
      <c r="K36" s="216"/>
      <c r="L36" s="217"/>
      <c r="M36" s="3"/>
    </row>
    <row r="37" spans="1:15" x14ac:dyDescent="0.25">
      <c r="A37" s="226">
        <v>24</v>
      </c>
      <c r="B37" s="81">
        <v>15705585</v>
      </c>
      <c r="C37" s="75">
        <v>41.4</v>
      </c>
      <c r="D37" s="16">
        <v>2461</v>
      </c>
      <c r="E37" s="16">
        <v>2928</v>
      </c>
      <c r="F37" s="16">
        <f t="shared" si="0"/>
        <v>467</v>
      </c>
      <c r="G37" s="188">
        <f t="shared" si="1"/>
        <v>0.40161999999999998</v>
      </c>
      <c r="H37" s="189">
        <f t="shared" si="3"/>
        <v>6.2972196315287318E-2</v>
      </c>
      <c r="I37" s="227">
        <f t="shared" si="2"/>
        <v>0.46459219631528731</v>
      </c>
      <c r="K37" s="216"/>
      <c r="L37" s="217"/>
      <c r="M37" s="3"/>
    </row>
    <row r="38" spans="1:15" x14ac:dyDescent="0.25">
      <c r="A38" s="226">
        <v>25</v>
      </c>
      <c r="B38" s="10">
        <v>15705746</v>
      </c>
      <c r="C38" s="75">
        <v>45.8</v>
      </c>
      <c r="D38" s="16">
        <v>3243</v>
      </c>
      <c r="E38" s="16">
        <v>3243</v>
      </c>
      <c r="F38" s="16">
        <f t="shared" si="0"/>
        <v>0</v>
      </c>
      <c r="G38" s="188">
        <f t="shared" si="1"/>
        <v>0</v>
      </c>
      <c r="H38" s="189">
        <f t="shared" si="3"/>
        <v>6.9664893508216391E-2</v>
      </c>
      <c r="I38" s="227">
        <f t="shared" si="2"/>
        <v>6.9664893508216391E-2</v>
      </c>
      <c r="K38" s="216"/>
      <c r="L38" s="217"/>
      <c r="M38" s="3"/>
    </row>
    <row r="39" spans="1:15" x14ac:dyDescent="0.25">
      <c r="A39" s="226">
        <v>26</v>
      </c>
      <c r="B39" s="10">
        <v>15705829</v>
      </c>
      <c r="C39" s="75">
        <v>60.4</v>
      </c>
      <c r="D39" s="16">
        <v>3638</v>
      </c>
      <c r="E39" s="16">
        <v>4378</v>
      </c>
      <c r="F39" s="16">
        <f t="shared" si="0"/>
        <v>740</v>
      </c>
      <c r="G39" s="188">
        <f t="shared" si="1"/>
        <v>0.63639999999999997</v>
      </c>
      <c r="H39" s="189">
        <f t="shared" si="3"/>
        <v>9.1872479648390182E-2</v>
      </c>
      <c r="I39" s="227">
        <f t="shared" si="2"/>
        <v>0.72827247964839015</v>
      </c>
      <c r="K39" s="216"/>
      <c r="L39" s="217"/>
      <c r="M39" s="3"/>
    </row>
    <row r="40" spans="1:15" x14ac:dyDescent="0.25">
      <c r="A40" s="75">
        <v>27</v>
      </c>
      <c r="B40" s="10">
        <v>15705815</v>
      </c>
      <c r="C40" s="75">
        <v>72.099999999999994</v>
      </c>
      <c r="D40" s="16">
        <v>3320</v>
      </c>
      <c r="E40" s="16">
        <v>3971</v>
      </c>
      <c r="F40" s="16">
        <f t="shared" si="0"/>
        <v>651</v>
      </c>
      <c r="G40" s="188">
        <f t="shared" si="1"/>
        <v>0.55986000000000002</v>
      </c>
      <c r="H40" s="220">
        <f t="shared" si="3"/>
        <v>0.10966896991140615</v>
      </c>
      <c r="I40" s="228">
        <f t="shared" si="2"/>
        <v>0.6695289699114062</v>
      </c>
      <c r="J40" s="11"/>
      <c r="K40" s="223"/>
      <c r="L40" s="217"/>
      <c r="M40" s="11"/>
      <c r="N40" s="11"/>
      <c r="O40" s="11"/>
    </row>
    <row r="41" spans="1:15" x14ac:dyDescent="0.25">
      <c r="A41" s="226">
        <v>28</v>
      </c>
      <c r="B41" s="10">
        <v>15705586</v>
      </c>
      <c r="C41" s="75">
        <v>46.9</v>
      </c>
      <c r="D41" s="16">
        <v>2380</v>
      </c>
      <c r="E41" s="16">
        <v>2745</v>
      </c>
      <c r="F41" s="16">
        <f t="shared" si="0"/>
        <v>365</v>
      </c>
      <c r="G41" s="188">
        <f t="shared" si="1"/>
        <v>0.31390000000000001</v>
      </c>
      <c r="H41" s="189">
        <f t="shared" si="3"/>
        <v>7.1338067806448677E-2</v>
      </c>
      <c r="I41" s="227">
        <f t="shared" si="2"/>
        <v>0.3852380678064487</v>
      </c>
      <c r="K41" s="216"/>
      <c r="L41" s="217"/>
      <c r="M41" s="3"/>
    </row>
    <row r="42" spans="1:15" x14ac:dyDescent="0.25">
      <c r="A42" s="75">
        <v>29</v>
      </c>
      <c r="B42" s="10">
        <v>15705609</v>
      </c>
      <c r="C42" s="75">
        <v>70</v>
      </c>
      <c r="D42" s="16">
        <v>4971</v>
      </c>
      <c r="E42" s="16">
        <v>5986</v>
      </c>
      <c r="F42" s="16">
        <f t="shared" si="0"/>
        <v>1015</v>
      </c>
      <c r="G42" s="188">
        <f t="shared" si="1"/>
        <v>0.87290000000000001</v>
      </c>
      <c r="H42" s="220">
        <f t="shared" si="3"/>
        <v>0.10647472806932638</v>
      </c>
      <c r="I42" s="228">
        <f t="shared" si="2"/>
        <v>0.97937472806932635</v>
      </c>
      <c r="J42" s="11"/>
      <c r="K42" s="223"/>
      <c r="L42" s="217"/>
      <c r="M42" s="11"/>
      <c r="N42" s="11"/>
      <c r="O42" s="11"/>
    </row>
    <row r="43" spans="1:15" x14ac:dyDescent="0.25">
      <c r="A43" s="226">
        <v>30</v>
      </c>
      <c r="B43" s="10">
        <v>15705525</v>
      </c>
      <c r="C43" s="75">
        <v>47.4</v>
      </c>
      <c r="D43" s="16">
        <v>3115</v>
      </c>
      <c r="E43" s="16">
        <v>3645</v>
      </c>
      <c r="F43" s="16">
        <f t="shared" si="0"/>
        <v>530</v>
      </c>
      <c r="G43" s="188">
        <f t="shared" si="1"/>
        <v>0.45579999999999998</v>
      </c>
      <c r="H43" s="189">
        <f t="shared" si="3"/>
        <v>7.2098601578372432E-2</v>
      </c>
      <c r="I43" s="227">
        <f t="shared" si="2"/>
        <v>0.52789860157837243</v>
      </c>
      <c r="K43" s="216"/>
      <c r="L43" s="217"/>
      <c r="M43" s="3"/>
    </row>
    <row r="44" spans="1:15" x14ac:dyDescent="0.25">
      <c r="A44" s="226">
        <v>31</v>
      </c>
      <c r="B44" s="10">
        <v>15705724</v>
      </c>
      <c r="C44" s="75">
        <v>43.2</v>
      </c>
      <c r="D44" s="16">
        <v>2853</v>
      </c>
      <c r="E44" s="16">
        <v>3309</v>
      </c>
      <c r="F44" s="16">
        <f t="shared" si="0"/>
        <v>456</v>
      </c>
      <c r="G44" s="188">
        <f t="shared" si="1"/>
        <v>0.39216000000000001</v>
      </c>
      <c r="H44" s="189">
        <f t="shared" si="3"/>
        <v>6.5710117894212855E-2</v>
      </c>
      <c r="I44" s="227">
        <f t="shared" si="2"/>
        <v>0.45787011789421284</v>
      </c>
      <c r="K44" s="216"/>
      <c r="L44" s="217"/>
      <c r="M44" s="3"/>
    </row>
    <row r="45" spans="1:15" x14ac:dyDescent="0.25">
      <c r="A45" s="226">
        <v>32</v>
      </c>
      <c r="B45" s="10">
        <v>15705733</v>
      </c>
      <c r="C45" s="75">
        <v>41.7</v>
      </c>
      <c r="D45" s="16">
        <v>2954</v>
      </c>
      <c r="E45" s="16">
        <v>2954</v>
      </c>
      <c r="F45" s="16">
        <f t="shared" si="0"/>
        <v>0</v>
      </c>
      <c r="G45" s="188">
        <f t="shared" si="1"/>
        <v>0</v>
      </c>
      <c r="H45" s="189">
        <f t="shared" si="3"/>
        <v>6.3428516578441577E-2</v>
      </c>
      <c r="I45" s="227">
        <f t="shared" si="2"/>
        <v>6.3428516578441577E-2</v>
      </c>
      <c r="K45" s="216"/>
      <c r="L45" s="217"/>
      <c r="M45" s="3"/>
    </row>
    <row r="46" spans="1:15" x14ac:dyDescent="0.25">
      <c r="A46" s="226">
        <v>33</v>
      </c>
      <c r="B46" s="10">
        <v>15705600</v>
      </c>
      <c r="C46" s="75">
        <v>46</v>
      </c>
      <c r="D46" s="16">
        <v>2643</v>
      </c>
      <c r="E46" s="16">
        <v>3206</v>
      </c>
      <c r="F46" s="16">
        <f t="shared" si="0"/>
        <v>563</v>
      </c>
      <c r="G46" s="188">
        <f t="shared" si="1"/>
        <v>0.48418</v>
      </c>
      <c r="H46" s="189">
        <f t="shared" si="3"/>
        <v>6.9969107016985915E-2</v>
      </c>
      <c r="I46" s="227">
        <f t="shared" si="2"/>
        <v>0.55414910701698594</v>
      </c>
      <c r="K46" s="216"/>
      <c r="L46" s="217"/>
      <c r="M46" s="3"/>
    </row>
    <row r="47" spans="1:15" x14ac:dyDescent="0.25">
      <c r="A47" s="226">
        <v>34</v>
      </c>
      <c r="B47" s="10">
        <v>15705534</v>
      </c>
      <c r="C47" s="75">
        <v>60.6</v>
      </c>
      <c r="D47" s="16">
        <v>5270</v>
      </c>
      <c r="E47" s="16">
        <v>5912</v>
      </c>
      <c r="F47" s="16">
        <f t="shared" si="0"/>
        <v>642</v>
      </c>
      <c r="G47" s="188">
        <f t="shared" si="1"/>
        <v>0.55211999999999994</v>
      </c>
      <c r="H47" s="189">
        <f t="shared" si="3"/>
        <v>9.2176693157159692E-2</v>
      </c>
      <c r="I47" s="227">
        <f t="shared" si="2"/>
        <v>0.64429669315715965</v>
      </c>
      <c r="K47" s="216"/>
      <c r="L47" s="217"/>
      <c r="M47" s="3"/>
    </row>
    <row r="48" spans="1:15" x14ac:dyDescent="0.25">
      <c r="A48" s="226">
        <v>35</v>
      </c>
      <c r="B48" s="82">
        <v>15705677</v>
      </c>
      <c r="C48" s="75">
        <v>72.2</v>
      </c>
      <c r="D48" s="16">
        <v>4960</v>
      </c>
      <c r="E48" s="16">
        <v>5096</v>
      </c>
      <c r="F48" s="16">
        <f t="shared" si="0"/>
        <v>136</v>
      </c>
      <c r="G48" s="188">
        <f t="shared" si="1"/>
        <v>0.11695999999999999</v>
      </c>
      <c r="H48" s="189">
        <f t="shared" si="3"/>
        <v>0.10982107666579093</v>
      </c>
      <c r="I48" s="227">
        <f t="shared" si="2"/>
        <v>0.22678107666579092</v>
      </c>
      <c r="K48" s="216"/>
      <c r="L48" s="217"/>
      <c r="M48" s="3"/>
    </row>
    <row r="49" spans="1:15" x14ac:dyDescent="0.25">
      <c r="A49" s="226">
        <v>36</v>
      </c>
      <c r="B49" s="10">
        <v>15705691</v>
      </c>
      <c r="C49" s="75">
        <v>46.5</v>
      </c>
      <c r="D49" s="16">
        <v>2923</v>
      </c>
      <c r="E49" s="16">
        <v>2924</v>
      </c>
      <c r="F49" s="16">
        <f t="shared" si="0"/>
        <v>1</v>
      </c>
      <c r="G49" s="188">
        <f t="shared" si="1"/>
        <v>8.5999999999999998E-4</v>
      </c>
      <c r="H49" s="189">
        <f t="shared" si="3"/>
        <v>7.072964078890967E-2</v>
      </c>
      <c r="I49" s="227">
        <f>G49+H49</f>
        <v>7.158964078890967E-2</v>
      </c>
      <c r="K49" s="216"/>
      <c r="L49" s="217"/>
      <c r="M49" s="3"/>
    </row>
    <row r="50" spans="1:15" x14ac:dyDescent="0.25">
      <c r="A50" s="79">
        <v>37</v>
      </c>
      <c r="B50" s="10">
        <v>15730459</v>
      </c>
      <c r="C50" s="79">
        <v>69.5</v>
      </c>
      <c r="D50" s="16">
        <v>2442</v>
      </c>
      <c r="E50" s="16">
        <v>3455</v>
      </c>
      <c r="F50" s="16">
        <f t="shared" si="0"/>
        <v>1013</v>
      </c>
      <c r="G50" s="188">
        <f t="shared" si="1"/>
        <v>0.87117999999999995</v>
      </c>
      <c r="H50" s="231">
        <f>C50/7235.3*$H$10</f>
        <v>0.10571419429740263</v>
      </c>
      <c r="I50" s="232">
        <f>G50+H50</f>
        <v>0.97689419429740254</v>
      </c>
      <c r="J50" s="11"/>
      <c r="K50" s="223"/>
      <c r="L50" s="217"/>
      <c r="M50" s="11"/>
      <c r="N50" s="11"/>
      <c r="O50" s="11"/>
    </row>
    <row r="51" spans="1:15" x14ac:dyDescent="0.25">
      <c r="A51" s="226">
        <v>38</v>
      </c>
      <c r="B51" s="83">
        <v>15705514</v>
      </c>
      <c r="C51" s="75">
        <v>47</v>
      </c>
      <c r="D51" s="16">
        <v>2263</v>
      </c>
      <c r="E51" s="16">
        <v>2366</v>
      </c>
      <c r="F51" s="16">
        <f t="shared" si="0"/>
        <v>103</v>
      </c>
      <c r="G51" s="188">
        <f t="shared" si="1"/>
        <v>8.8579999999999992E-2</v>
      </c>
      <c r="H51" s="231">
        <f>C51/7235.3*$H$10</f>
        <v>7.1490174560833425E-2</v>
      </c>
      <c r="I51" s="232">
        <f>G51+H51</f>
        <v>0.16007017456083342</v>
      </c>
      <c r="K51" s="216"/>
      <c r="L51" s="217"/>
      <c r="M51" s="3"/>
    </row>
    <row r="52" spans="1:15" x14ac:dyDescent="0.25">
      <c r="A52" s="226">
        <v>39</v>
      </c>
      <c r="B52" s="10">
        <v>15705660</v>
      </c>
      <c r="C52" s="75">
        <v>43.1</v>
      </c>
      <c r="D52" s="16">
        <v>2114</v>
      </c>
      <c r="E52" s="16">
        <v>2337</v>
      </c>
      <c r="F52" s="16">
        <f t="shared" si="0"/>
        <v>223</v>
      </c>
      <c r="G52" s="188">
        <f t="shared" si="1"/>
        <v>0.19178000000000001</v>
      </c>
      <c r="H52" s="189">
        <f t="shared" si="3"/>
        <v>6.5558011139828107E-2</v>
      </c>
      <c r="I52" s="227">
        <f t="shared" si="2"/>
        <v>0.25733801113982813</v>
      </c>
      <c r="K52" s="216"/>
      <c r="L52" s="217"/>
      <c r="M52" s="3"/>
    </row>
    <row r="53" spans="1:15" x14ac:dyDescent="0.25">
      <c r="A53" s="226">
        <v>40</v>
      </c>
      <c r="B53" s="10">
        <v>15705539</v>
      </c>
      <c r="C53" s="75">
        <v>41.4</v>
      </c>
      <c r="D53" s="16">
        <v>3566</v>
      </c>
      <c r="E53" s="16">
        <v>3972</v>
      </c>
      <c r="F53" s="16">
        <f t="shared" si="0"/>
        <v>406</v>
      </c>
      <c r="G53" s="188">
        <f t="shared" si="1"/>
        <v>0.34915999999999997</v>
      </c>
      <c r="H53" s="189">
        <f t="shared" si="3"/>
        <v>6.2972196315287318E-2</v>
      </c>
      <c r="I53" s="227">
        <f t="shared" si="2"/>
        <v>0.4121321963152873</v>
      </c>
      <c r="K53" s="216"/>
      <c r="L53" s="217"/>
      <c r="M53" s="3"/>
    </row>
    <row r="54" spans="1:15" x14ac:dyDescent="0.25">
      <c r="A54" s="226">
        <v>41</v>
      </c>
      <c r="B54" s="10">
        <v>15705823</v>
      </c>
      <c r="C54" s="75">
        <v>45.9</v>
      </c>
      <c r="D54" s="16">
        <v>3029</v>
      </c>
      <c r="E54" s="16">
        <v>3341</v>
      </c>
      <c r="F54" s="16">
        <f t="shared" si="0"/>
        <v>312</v>
      </c>
      <c r="G54" s="188">
        <f t="shared" si="1"/>
        <v>0.26832</v>
      </c>
      <c r="H54" s="189">
        <f t="shared" si="3"/>
        <v>6.9817000262601153E-2</v>
      </c>
      <c r="I54" s="227">
        <f t="shared" si="2"/>
        <v>0.33813700026260118</v>
      </c>
      <c r="K54" s="216"/>
      <c r="L54" s="217"/>
      <c r="M54" s="3"/>
    </row>
    <row r="55" spans="1:15" x14ac:dyDescent="0.25">
      <c r="A55" s="226">
        <v>42</v>
      </c>
      <c r="B55" s="10">
        <v>15705552</v>
      </c>
      <c r="C55" s="75">
        <v>60.8</v>
      </c>
      <c r="D55" s="16">
        <v>5154</v>
      </c>
      <c r="E55" s="16">
        <v>5873</v>
      </c>
      <c r="F55" s="16">
        <f t="shared" si="0"/>
        <v>719</v>
      </c>
      <c r="G55" s="188">
        <f t="shared" si="1"/>
        <v>0.61834</v>
      </c>
      <c r="H55" s="189">
        <f t="shared" si="3"/>
        <v>9.2480906665929202E-2</v>
      </c>
      <c r="I55" s="227">
        <f t="shared" si="2"/>
        <v>0.71082090666592923</v>
      </c>
      <c r="K55" s="216"/>
      <c r="L55" s="217"/>
      <c r="M55" s="3"/>
    </row>
    <row r="56" spans="1:15" x14ac:dyDescent="0.25">
      <c r="A56" s="75">
        <v>43</v>
      </c>
      <c r="B56" s="10">
        <v>15705663</v>
      </c>
      <c r="C56" s="75">
        <v>72.2</v>
      </c>
      <c r="D56" s="233">
        <v>3155</v>
      </c>
      <c r="E56" s="233">
        <v>3155</v>
      </c>
      <c r="F56" s="16">
        <f t="shared" si="0"/>
        <v>0</v>
      </c>
      <c r="G56" s="188">
        <f t="shared" si="1"/>
        <v>0</v>
      </c>
      <c r="H56" s="220">
        <f t="shared" si="3"/>
        <v>0.10982107666579093</v>
      </c>
      <c r="I56" s="228">
        <f t="shared" si="2"/>
        <v>0.10982107666579093</v>
      </c>
      <c r="J56" s="11"/>
      <c r="K56" s="223"/>
      <c r="L56" s="217"/>
      <c r="M56" s="11"/>
      <c r="N56" s="11"/>
      <c r="O56" s="11"/>
    </row>
    <row r="57" spans="1:15" x14ac:dyDescent="0.25">
      <c r="A57" s="226">
        <v>44</v>
      </c>
      <c r="B57" s="10">
        <v>15705515</v>
      </c>
      <c r="C57" s="75">
        <v>46.3</v>
      </c>
      <c r="D57" s="16">
        <v>4265</v>
      </c>
      <c r="E57" s="84">
        <v>4972</v>
      </c>
      <c r="F57" s="16">
        <f t="shared" si="0"/>
        <v>707</v>
      </c>
      <c r="G57" s="188">
        <f t="shared" si="1"/>
        <v>0.60802</v>
      </c>
      <c r="H57" s="189">
        <f t="shared" si="3"/>
        <v>7.042542728014016E-2</v>
      </c>
      <c r="I57" s="227">
        <f t="shared" si="2"/>
        <v>0.67844542728014012</v>
      </c>
      <c r="K57" s="216"/>
      <c r="L57" s="217"/>
      <c r="M57" s="3"/>
    </row>
    <row r="58" spans="1:15" x14ac:dyDescent="0.25">
      <c r="A58" s="226">
        <v>45</v>
      </c>
      <c r="B58" s="10">
        <v>15705549</v>
      </c>
      <c r="C58" s="75">
        <v>69.7</v>
      </c>
      <c r="D58" s="16">
        <v>9094</v>
      </c>
      <c r="E58" s="16">
        <v>9094</v>
      </c>
      <c r="F58" s="16">
        <f t="shared" si="0"/>
        <v>0</v>
      </c>
      <c r="G58" s="188">
        <f t="shared" si="1"/>
        <v>0</v>
      </c>
      <c r="H58" s="189">
        <f t="shared" si="3"/>
        <v>0.10601840780617212</v>
      </c>
      <c r="I58" s="227">
        <f t="shared" si="2"/>
        <v>0.10601840780617212</v>
      </c>
      <c r="K58" s="216"/>
      <c r="L58" s="217"/>
      <c r="M58" s="3"/>
    </row>
    <row r="59" spans="1:15" x14ac:dyDescent="0.25">
      <c r="A59" s="226">
        <v>46</v>
      </c>
      <c r="B59" s="10">
        <v>15705742</v>
      </c>
      <c r="C59" s="75">
        <v>47.9</v>
      </c>
      <c r="D59" s="16">
        <v>3727</v>
      </c>
      <c r="E59" s="16">
        <v>4230</v>
      </c>
      <c r="F59" s="16">
        <f t="shared" si="0"/>
        <v>503</v>
      </c>
      <c r="G59" s="188">
        <f t="shared" si="1"/>
        <v>0.43257999999999996</v>
      </c>
      <c r="H59" s="189">
        <f t="shared" si="3"/>
        <v>7.2859135350296186E-2</v>
      </c>
      <c r="I59" s="227">
        <f t="shared" si="2"/>
        <v>0.50543913535029616</v>
      </c>
      <c r="K59" s="223"/>
      <c r="L59" s="217"/>
      <c r="M59" s="3"/>
    </row>
    <row r="60" spans="1:15" x14ac:dyDescent="0.25">
      <c r="A60" s="226">
        <v>47</v>
      </c>
      <c r="B60" s="10">
        <v>15705719</v>
      </c>
      <c r="C60" s="75">
        <v>42.4</v>
      </c>
      <c r="D60" s="16">
        <v>3149</v>
      </c>
      <c r="E60" s="16">
        <v>3504</v>
      </c>
      <c r="F60" s="16">
        <f t="shared" si="0"/>
        <v>355</v>
      </c>
      <c r="G60" s="188">
        <f t="shared" si="1"/>
        <v>0.30530000000000002</v>
      </c>
      <c r="H60" s="189">
        <f t="shared" si="3"/>
        <v>6.4493263859134828E-2</v>
      </c>
      <c r="I60" s="227">
        <f t="shared" si="2"/>
        <v>0.36979326385913486</v>
      </c>
      <c r="K60" s="216"/>
      <c r="L60" s="217"/>
      <c r="M60" s="3"/>
    </row>
    <row r="61" spans="1:15" x14ac:dyDescent="0.25">
      <c r="A61" s="226">
        <v>48</v>
      </c>
      <c r="B61" s="10">
        <v>15702590</v>
      </c>
      <c r="C61" s="75">
        <v>41.7</v>
      </c>
      <c r="D61" s="16">
        <v>3741</v>
      </c>
      <c r="E61" s="16">
        <v>4184</v>
      </c>
      <c r="F61" s="16">
        <f t="shared" si="0"/>
        <v>443</v>
      </c>
      <c r="G61" s="188">
        <f t="shared" si="1"/>
        <v>0.38097999999999999</v>
      </c>
      <c r="H61" s="189">
        <f t="shared" si="3"/>
        <v>6.3428516578441577E-2</v>
      </c>
      <c r="I61" s="227">
        <f t="shared" si="2"/>
        <v>0.44440851657844155</v>
      </c>
      <c r="K61" s="216"/>
      <c r="L61" s="217"/>
      <c r="M61" s="3"/>
    </row>
    <row r="62" spans="1:15" x14ac:dyDescent="0.25">
      <c r="A62" s="226">
        <v>49</v>
      </c>
      <c r="B62" s="10">
        <v>15705689</v>
      </c>
      <c r="C62" s="75">
        <v>45.7</v>
      </c>
      <c r="D62" s="16">
        <v>5249</v>
      </c>
      <c r="E62" s="16">
        <v>5249</v>
      </c>
      <c r="F62" s="16">
        <f t="shared" si="0"/>
        <v>0</v>
      </c>
      <c r="G62" s="188">
        <f t="shared" si="1"/>
        <v>0</v>
      </c>
      <c r="H62" s="189">
        <f t="shared" si="3"/>
        <v>6.9512786753831657E-2</v>
      </c>
      <c r="I62" s="227">
        <f t="shared" si="2"/>
        <v>6.9512786753831657E-2</v>
      </c>
      <c r="K62" s="216"/>
      <c r="L62" s="217"/>
      <c r="M62" s="3"/>
    </row>
    <row r="63" spans="1:15" x14ac:dyDescent="0.25">
      <c r="A63" s="226">
        <v>50</v>
      </c>
      <c r="B63" s="10">
        <v>15705596</v>
      </c>
      <c r="C63" s="75">
        <v>60.9</v>
      </c>
      <c r="D63" s="16">
        <v>4279</v>
      </c>
      <c r="E63" s="16">
        <v>4279</v>
      </c>
      <c r="F63" s="16">
        <f t="shared" si="0"/>
        <v>0</v>
      </c>
      <c r="G63" s="188">
        <f t="shared" si="1"/>
        <v>0</v>
      </c>
      <c r="H63" s="189">
        <f t="shared" si="3"/>
        <v>9.263301342031395E-2</v>
      </c>
      <c r="I63" s="227">
        <f t="shared" si="2"/>
        <v>9.263301342031395E-2</v>
      </c>
      <c r="K63" s="216"/>
      <c r="L63" s="217"/>
      <c r="M63" s="3"/>
    </row>
    <row r="64" spans="1:15" x14ac:dyDescent="0.25">
      <c r="A64" s="226">
        <v>51</v>
      </c>
      <c r="B64" s="10">
        <v>15705599</v>
      </c>
      <c r="C64" s="75">
        <v>71.7</v>
      </c>
      <c r="D64" s="16">
        <v>1412</v>
      </c>
      <c r="E64" s="16">
        <v>1985</v>
      </c>
      <c r="F64" s="16">
        <f t="shared" si="0"/>
        <v>573</v>
      </c>
      <c r="G64" s="188">
        <f t="shared" si="1"/>
        <v>0.49278</v>
      </c>
      <c r="H64" s="189">
        <f t="shared" si="3"/>
        <v>0.10906054289386716</v>
      </c>
      <c r="I64" s="227">
        <f t="shared" si="2"/>
        <v>0.60184054289386713</v>
      </c>
      <c r="K64" s="216"/>
      <c r="L64" s="217"/>
      <c r="M64" s="3"/>
    </row>
    <row r="65" spans="1:15" x14ac:dyDescent="0.25">
      <c r="A65" s="226">
        <v>52</v>
      </c>
      <c r="B65" s="10">
        <v>15705736</v>
      </c>
      <c r="C65" s="75">
        <v>46.2</v>
      </c>
      <c r="D65" s="16">
        <v>3041</v>
      </c>
      <c r="E65" s="16">
        <v>3635</v>
      </c>
      <c r="F65" s="16">
        <f t="shared" si="0"/>
        <v>594</v>
      </c>
      <c r="G65" s="188">
        <f t="shared" si="1"/>
        <v>0.51083999999999996</v>
      </c>
      <c r="H65" s="189">
        <f t="shared" si="3"/>
        <v>7.0273320525755412E-2</v>
      </c>
      <c r="I65" s="227">
        <f t="shared" si="2"/>
        <v>0.58111332052575537</v>
      </c>
      <c r="K65" s="216"/>
      <c r="L65" s="217"/>
      <c r="M65" s="3"/>
    </row>
    <row r="66" spans="1:15" x14ac:dyDescent="0.25">
      <c r="A66" s="226">
        <v>53</v>
      </c>
      <c r="B66" s="10">
        <v>15708051</v>
      </c>
      <c r="C66" s="75">
        <v>69.8</v>
      </c>
      <c r="D66" s="16">
        <v>7495</v>
      </c>
      <c r="E66" s="16">
        <v>8362</v>
      </c>
      <c r="F66" s="16">
        <f t="shared" si="0"/>
        <v>867</v>
      </c>
      <c r="G66" s="188">
        <f t="shared" si="1"/>
        <v>0.74561999999999995</v>
      </c>
      <c r="H66" s="189">
        <f t="shared" si="3"/>
        <v>0.10617051456055689</v>
      </c>
      <c r="I66" s="227">
        <f t="shared" si="2"/>
        <v>0.85179051456055688</v>
      </c>
      <c r="K66" s="197"/>
      <c r="L66" s="217"/>
      <c r="M66" s="3"/>
    </row>
    <row r="67" spans="1:15" x14ac:dyDescent="0.25">
      <c r="A67" s="226">
        <v>54</v>
      </c>
      <c r="B67" s="10">
        <v>15705572</v>
      </c>
      <c r="C67" s="75">
        <v>47.4</v>
      </c>
      <c r="D67" s="16">
        <v>4000</v>
      </c>
      <c r="E67" s="16">
        <v>4419</v>
      </c>
      <c r="F67" s="16">
        <f t="shared" si="0"/>
        <v>419</v>
      </c>
      <c r="G67" s="188">
        <f t="shared" si="1"/>
        <v>0.36033999999999999</v>
      </c>
      <c r="H67" s="189">
        <f t="shared" si="3"/>
        <v>7.2098601578372432E-2</v>
      </c>
      <c r="I67" s="227">
        <f t="shared" si="2"/>
        <v>0.43243860157837244</v>
      </c>
      <c r="K67" s="216"/>
      <c r="L67" s="217"/>
      <c r="M67" s="3"/>
    </row>
    <row r="68" spans="1:15" x14ac:dyDescent="0.25">
      <c r="A68" s="226">
        <v>55</v>
      </c>
      <c r="B68" s="10">
        <v>15708071</v>
      </c>
      <c r="C68" s="75">
        <v>42.1</v>
      </c>
      <c r="D68" s="16">
        <v>4227</v>
      </c>
      <c r="E68" s="16">
        <v>4227</v>
      </c>
      <c r="F68" s="16">
        <f t="shared" si="0"/>
        <v>0</v>
      </c>
      <c r="G68" s="188">
        <f t="shared" si="1"/>
        <v>0</v>
      </c>
      <c r="H68" s="189">
        <f t="shared" si="3"/>
        <v>6.4036943595980583E-2</v>
      </c>
      <c r="I68" s="227">
        <f t="shared" si="2"/>
        <v>6.4036943595980583E-2</v>
      </c>
      <c r="K68" s="216"/>
      <c r="L68" s="217"/>
      <c r="M68" s="3"/>
    </row>
    <row r="69" spans="1:15" x14ac:dyDescent="0.25">
      <c r="A69" s="226">
        <v>56</v>
      </c>
      <c r="B69" s="10">
        <v>15705570</v>
      </c>
      <c r="C69" s="75">
        <v>41.6</v>
      </c>
      <c r="D69" s="16">
        <v>4669</v>
      </c>
      <c r="E69" s="16">
        <v>4745</v>
      </c>
      <c r="F69" s="16">
        <f t="shared" si="0"/>
        <v>76</v>
      </c>
      <c r="G69" s="188">
        <f t="shared" si="1"/>
        <v>6.5360000000000001E-2</v>
      </c>
      <c r="H69" s="189">
        <f t="shared" si="3"/>
        <v>6.3276409824056815E-2</v>
      </c>
      <c r="I69" s="227">
        <f t="shared" si="2"/>
        <v>0.12863640982405683</v>
      </c>
      <c r="K69" s="216"/>
      <c r="L69" s="217"/>
      <c r="M69" s="3"/>
    </row>
    <row r="70" spans="1:15" x14ac:dyDescent="0.25">
      <c r="A70" s="234">
        <v>57</v>
      </c>
      <c r="B70" s="12">
        <v>15730776</v>
      </c>
      <c r="C70" s="75">
        <v>45.9</v>
      </c>
      <c r="D70" s="16">
        <v>1641</v>
      </c>
      <c r="E70" s="16">
        <v>2125</v>
      </c>
      <c r="F70" s="16">
        <f t="shared" ref="F70:F133" si="4">E70-D70</f>
        <v>484</v>
      </c>
      <c r="G70" s="188">
        <f t="shared" si="1"/>
        <v>0.41624</v>
      </c>
      <c r="H70" s="189">
        <f t="shared" ref="H70:H133" si="5">C70/7235.3*$H$10</f>
        <v>6.9817000262601153E-2</v>
      </c>
      <c r="I70" s="227">
        <f>G70+H70</f>
        <v>0.48605700026260112</v>
      </c>
      <c r="K70" s="216"/>
      <c r="L70" s="217"/>
      <c r="M70" s="3"/>
    </row>
    <row r="71" spans="1:15" x14ac:dyDescent="0.25">
      <c r="A71" s="226">
        <v>58</v>
      </c>
      <c r="B71" s="10">
        <v>15705638</v>
      </c>
      <c r="C71" s="75">
        <v>60.3</v>
      </c>
      <c r="D71" s="16">
        <v>3209</v>
      </c>
      <c r="E71" s="16">
        <v>3209</v>
      </c>
      <c r="F71" s="16">
        <f t="shared" si="4"/>
        <v>0</v>
      </c>
      <c r="G71" s="188">
        <f t="shared" si="1"/>
        <v>0</v>
      </c>
      <c r="H71" s="189">
        <f t="shared" si="5"/>
        <v>9.1720372894005434E-2</v>
      </c>
      <c r="I71" s="228">
        <f t="shared" si="2"/>
        <v>9.1720372894005434E-2</v>
      </c>
      <c r="K71" s="216"/>
      <c r="L71" s="217"/>
      <c r="M71" s="3"/>
    </row>
    <row r="72" spans="1:15" x14ac:dyDescent="0.25">
      <c r="A72" s="226">
        <v>59</v>
      </c>
      <c r="B72" s="10">
        <v>15705679</v>
      </c>
      <c r="C72" s="75">
        <v>71.7</v>
      </c>
      <c r="D72" s="16">
        <v>5631</v>
      </c>
      <c r="E72" s="16">
        <v>6207</v>
      </c>
      <c r="F72" s="16">
        <f t="shared" si="4"/>
        <v>576</v>
      </c>
      <c r="G72" s="188">
        <f t="shared" si="1"/>
        <v>0.49535999999999997</v>
      </c>
      <c r="H72" s="189">
        <f t="shared" si="5"/>
        <v>0.10906054289386716</v>
      </c>
      <c r="I72" s="227">
        <f t="shared" si="2"/>
        <v>0.60442054289386715</v>
      </c>
      <c r="K72" s="216"/>
      <c r="L72" s="217"/>
      <c r="M72" s="3"/>
    </row>
    <row r="73" spans="1:15" x14ac:dyDescent="0.25">
      <c r="A73" s="226">
        <v>60</v>
      </c>
      <c r="B73" s="10">
        <v>15705645</v>
      </c>
      <c r="C73" s="75">
        <v>46</v>
      </c>
      <c r="D73" s="16">
        <v>1584</v>
      </c>
      <c r="E73" s="16">
        <v>1856</v>
      </c>
      <c r="F73" s="16">
        <f t="shared" si="4"/>
        <v>272</v>
      </c>
      <c r="G73" s="188">
        <f t="shared" si="1"/>
        <v>0.23391999999999999</v>
      </c>
      <c r="H73" s="189">
        <f t="shared" si="5"/>
        <v>6.9969107016985915E-2</v>
      </c>
      <c r="I73" s="227">
        <f t="shared" si="2"/>
        <v>0.3038891070169859</v>
      </c>
      <c r="K73" s="216"/>
      <c r="L73" s="217"/>
      <c r="M73" s="3"/>
    </row>
    <row r="74" spans="1:15" x14ac:dyDescent="0.25">
      <c r="A74" s="226">
        <v>61</v>
      </c>
      <c r="B74" s="10">
        <v>15705714</v>
      </c>
      <c r="C74" s="75">
        <v>71.5</v>
      </c>
      <c r="D74" s="16">
        <v>7811</v>
      </c>
      <c r="E74" s="16">
        <v>8655</v>
      </c>
      <c r="F74" s="16">
        <f t="shared" si="4"/>
        <v>844</v>
      </c>
      <c r="G74" s="188">
        <f t="shared" si="1"/>
        <v>0.72583999999999993</v>
      </c>
      <c r="H74" s="189">
        <f t="shared" si="5"/>
        <v>0.10875632938509766</v>
      </c>
      <c r="I74" s="227">
        <f t="shared" si="2"/>
        <v>0.83459632938509754</v>
      </c>
      <c r="K74" s="216"/>
      <c r="L74" s="217"/>
      <c r="M74" s="3"/>
    </row>
    <row r="75" spans="1:15" x14ac:dyDescent="0.25">
      <c r="A75" s="226">
        <v>62</v>
      </c>
      <c r="B75" s="10">
        <v>15705794</v>
      </c>
      <c r="C75" s="75">
        <v>47.9</v>
      </c>
      <c r="D75" s="16">
        <v>4158</v>
      </c>
      <c r="E75" s="16">
        <v>4158</v>
      </c>
      <c r="F75" s="16">
        <f t="shared" si="4"/>
        <v>0</v>
      </c>
      <c r="G75" s="188">
        <f t="shared" si="1"/>
        <v>0</v>
      </c>
      <c r="H75" s="189">
        <f t="shared" si="5"/>
        <v>7.2859135350296186E-2</v>
      </c>
      <c r="I75" s="227">
        <f t="shared" si="2"/>
        <v>7.2859135350296186E-2</v>
      </c>
      <c r="K75" s="216"/>
      <c r="L75" s="217"/>
      <c r="M75" s="3"/>
    </row>
    <row r="76" spans="1:15" x14ac:dyDescent="0.25">
      <c r="A76" s="226">
        <v>63</v>
      </c>
      <c r="B76" s="10">
        <v>15703003</v>
      </c>
      <c r="C76" s="75">
        <v>41.4</v>
      </c>
      <c r="D76" s="16">
        <v>1402</v>
      </c>
      <c r="E76" s="16">
        <v>1655</v>
      </c>
      <c r="F76" s="16">
        <f t="shared" si="4"/>
        <v>253</v>
      </c>
      <c r="G76" s="188">
        <f t="shared" si="1"/>
        <v>0.21758</v>
      </c>
      <c r="H76" s="189">
        <f t="shared" si="5"/>
        <v>6.2972196315287318E-2</v>
      </c>
      <c r="I76" s="227">
        <f t="shared" si="2"/>
        <v>0.28055219631528733</v>
      </c>
      <c r="K76" s="216"/>
      <c r="L76" s="217"/>
      <c r="M76" s="3"/>
    </row>
    <row r="77" spans="1:15" x14ac:dyDescent="0.25">
      <c r="A77" s="75">
        <v>64</v>
      </c>
      <c r="B77" s="10">
        <v>15705656</v>
      </c>
      <c r="C77" s="75">
        <v>42.2</v>
      </c>
      <c r="D77" s="16">
        <v>2831</v>
      </c>
      <c r="E77" s="16">
        <v>3184</v>
      </c>
      <c r="F77" s="16">
        <f t="shared" si="4"/>
        <v>353</v>
      </c>
      <c r="G77" s="188">
        <f t="shared" si="1"/>
        <v>0.30358000000000002</v>
      </c>
      <c r="H77" s="189">
        <f t="shared" si="5"/>
        <v>6.4189050350365331E-2</v>
      </c>
      <c r="I77" s="228">
        <f t="shared" si="2"/>
        <v>0.36776905035036533</v>
      </c>
      <c r="J77" s="11"/>
      <c r="K77" s="223"/>
      <c r="L77" s="217"/>
      <c r="M77" s="11"/>
      <c r="N77" s="11"/>
      <c r="O77" s="11"/>
    </row>
    <row r="78" spans="1:15" x14ac:dyDescent="0.25">
      <c r="A78" s="226">
        <v>65</v>
      </c>
      <c r="B78" s="10">
        <v>15708142</v>
      </c>
      <c r="C78" s="75">
        <v>45.4</v>
      </c>
      <c r="D78" s="16">
        <v>4012</v>
      </c>
      <c r="E78" s="16">
        <v>4328</v>
      </c>
      <c r="F78" s="16">
        <f t="shared" si="4"/>
        <v>316</v>
      </c>
      <c r="G78" s="188">
        <f t="shared" si="1"/>
        <v>0.27176</v>
      </c>
      <c r="H78" s="189">
        <f t="shared" si="5"/>
        <v>6.9056466490677398E-2</v>
      </c>
      <c r="I78" s="227">
        <f t="shared" si="2"/>
        <v>0.34081646649067743</v>
      </c>
      <c r="K78" s="216"/>
      <c r="L78" s="217"/>
      <c r="M78" s="3"/>
    </row>
    <row r="79" spans="1:15" x14ac:dyDescent="0.25">
      <c r="A79" s="75">
        <v>66</v>
      </c>
      <c r="B79" s="10">
        <v>15708645</v>
      </c>
      <c r="C79" s="75">
        <v>60.2</v>
      </c>
      <c r="D79" s="16">
        <v>5997</v>
      </c>
      <c r="E79" s="16">
        <v>6690</v>
      </c>
      <c r="F79" s="16">
        <f t="shared" si="4"/>
        <v>693</v>
      </c>
      <c r="G79" s="188">
        <f t="shared" ref="G79:G142" si="6">F79*0.00086</f>
        <v>0.59597999999999995</v>
      </c>
      <c r="H79" s="189">
        <f t="shared" si="5"/>
        <v>9.1568266139620685E-2</v>
      </c>
      <c r="I79" s="228">
        <f t="shared" ref="I79:I142" si="7">G79+H79</f>
        <v>0.68754826613962061</v>
      </c>
      <c r="J79" s="11"/>
      <c r="K79" s="223"/>
      <c r="L79" s="217"/>
      <c r="M79" s="11"/>
      <c r="N79" s="11"/>
      <c r="O79" s="11"/>
    </row>
    <row r="80" spans="1:15" x14ac:dyDescent="0.25">
      <c r="A80" s="226">
        <v>67</v>
      </c>
      <c r="B80" s="10">
        <v>15708109</v>
      </c>
      <c r="C80" s="75">
        <v>71.5</v>
      </c>
      <c r="D80" s="16">
        <v>4933</v>
      </c>
      <c r="E80" s="16">
        <v>5407</v>
      </c>
      <c r="F80" s="16">
        <f t="shared" si="4"/>
        <v>474</v>
      </c>
      <c r="G80" s="188">
        <f t="shared" si="6"/>
        <v>0.40764</v>
      </c>
      <c r="H80" s="189">
        <f t="shared" si="5"/>
        <v>0.10875632938509766</v>
      </c>
      <c r="I80" s="227">
        <f t="shared" si="7"/>
        <v>0.51639632938509772</v>
      </c>
      <c r="K80" s="216"/>
      <c r="L80" s="217"/>
      <c r="M80" s="3"/>
    </row>
    <row r="81" spans="1:15" x14ac:dyDescent="0.25">
      <c r="A81" s="226">
        <v>68</v>
      </c>
      <c r="B81" s="10">
        <v>15705797</v>
      </c>
      <c r="C81" s="75">
        <v>45.7</v>
      </c>
      <c r="D81" s="16">
        <v>5239</v>
      </c>
      <c r="E81" s="16">
        <v>5989</v>
      </c>
      <c r="F81" s="16">
        <f t="shared" si="4"/>
        <v>750</v>
      </c>
      <c r="G81" s="188">
        <f t="shared" si="6"/>
        <v>0.64500000000000002</v>
      </c>
      <c r="H81" s="189">
        <f t="shared" si="5"/>
        <v>6.9512786753831657E-2</v>
      </c>
      <c r="I81" s="227">
        <f t="shared" si="7"/>
        <v>0.71451278675383167</v>
      </c>
      <c r="K81" s="216"/>
      <c r="L81" s="217"/>
      <c r="M81" s="3"/>
    </row>
    <row r="82" spans="1:15" x14ac:dyDescent="0.25">
      <c r="A82" s="226">
        <v>69</v>
      </c>
      <c r="B82" s="10">
        <v>15708362</v>
      </c>
      <c r="C82" s="75">
        <v>70.599999999999994</v>
      </c>
      <c r="D82" s="16">
        <v>6253</v>
      </c>
      <c r="E82" s="16">
        <v>7171</v>
      </c>
      <c r="F82" s="16">
        <f t="shared" si="4"/>
        <v>918</v>
      </c>
      <c r="G82" s="188">
        <f t="shared" si="6"/>
        <v>0.78947999999999996</v>
      </c>
      <c r="H82" s="189">
        <f t="shared" si="5"/>
        <v>0.10738736859563489</v>
      </c>
      <c r="I82" s="227">
        <f t="shared" si="7"/>
        <v>0.89686736859563487</v>
      </c>
      <c r="K82" s="216"/>
      <c r="L82" s="217"/>
      <c r="M82" s="3"/>
    </row>
    <row r="83" spans="1:15" x14ac:dyDescent="0.25">
      <c r="A83" s="226">
        <v>70</v>
      </c>
      <c r="B83" s="10">
        <v>15705643</v>
      </c>
      <c r="C83" s="75">
        <v>46.6</v>
      </c>
      <c r="D83" s="16">
        <v>3981</v>
      </c>
      <c r="E83" s="16">
        <v>4457</v>
      </c>
      <c r="F83" s="16">
        <f t="shared" si="4"/>
        <v>476</v>
      </c>
      <c r="G83" s="188">
        <f t="shared" si="6"/>
        <v>0.40936</v>
      </c>
      <c r="H83" s="189">
        <f t="shared" si="5"/>
        <v>7.0881747543294432E-2</v>
      </c>
      <c r="I83" s="227">
        <f t="shared" si="7"/>
        <v>0.48024174754329441</v>
      </c>
      <c r="K83" s="216"/>
      <c r="L83" s="217"/>
      <c r="M83" s="3"/>
    </row>
    <row r="84" spans="1:15" x14ac:dyDescent="0.25">
      <c r="A84" s="226">
        <v>71</v>
      </c>
      <c r="B84" s="10">
        <v>15705776</v>
      </c>
      <c r="C84" s="75">
        <v>42.2</v>
      </c>
      <c r="D84" s="16">
        <v>6</v>
      </c>
      <c r="E84" s="16">
        <v>6</v>
      </c>
      <c r="F84" s="16">
        <f t="shared" si="4"/>
        <v>0</v>
      </c>
      <c r="G84" s="188">
        <f t="shared" si="6"/>
        <v>0</v>
      </c>
      <c r="H84" s="189">
        <f t="shared" si="5"/>
        <v>6.4189050350365331E-2</v>
      </c>
      <c r="I84" s="227">
        <f t="shared" si="7"/>
        <v>6.4189050350365331E-2</v>
      </c>
      <c r="K84" s="216"/>
      <c r="L84" s="217"/>
      <c r="M84" s="3"/>
    </row>
    <row r="85" spans="1:15" x14ac:dyDescent="0.25">
      <c r="A85" s="226">
        <v>72</v>
      </c>
      <c r="B85" s="10">
        <v>15705545</v>
      </c>
      <c r="C85" s="75">
        <v>41.9</v>
      </c>
      <c r="D85" s="16">
        <v>1576</v>
      </c>
      <c r="E85" s="16">
        <v>1936</v>
      </c>
      <c r="F85" s="16">
        <f t="shared" si="4"/>
        <v>360</v>
      </c>
      <c r="G85" s="188">
        <f t="shared" si="6"/>
        <v>0.30959999999999999</v>
      </c>
      <c r="H85" s="189">
        <f t="shared" si="5"/>
        <v>6.3732730087211073E-2</v>
      </c>
      <c r="I85" s="227">
        <f t="shared" si="7"/>
        <v>0.37333273008721107</v>
      </c>
      <c r="K85" s="216"/>
      <c r="L85" s="217"/>
      <c r="M85" s="3"/>
    </row>
    <row r="86" spans="1:15" x14ac:dyDescent="0.25">
      <c r="A86" s="226">
        <v>73</v>
      </c>
      <c r="B86" s="10">
        <v>15708739</v>
      </c>
      <c r="C86" s="75">
        <v>45.8</v>
      </c>
      <c r="D86" s="16">
        <v>3446</v>
      </c>
      <c r="E86" s="16">
        <v>3595</v>
      </c>
      <c r="F86" s="16">
        <f t="shared" si="4"/>
        <v>149</v>
      </c>
      <c r="G86" s="188">
        <f t="shared" si="6"/>
        <v>0.12814</v>
      </c>
      <c r="H86" s="189">
        <f t="shared" si="5"/>
        <v>6.9664893508216391E-2</v>
      </c>
      <c r="I86" s="227">
        <f t="shared" si="7"/>
        <v>0.1978048935082164</v>
      </c>
      <c r="K86" s="216"/>
      <c r="L86" s="217"/>
      <c r="M86" s="3"/>
    </row>
    <row r="87" spans="1:15" x14ac:dyDescent="0.25">
      <c r="A87" s="75">
        <v>74</v>
      </c>
      <c r="B87" s="10">
        <v>15708197</v>
      </c>
      <c r="C87" s="75">
        <v>60.7</v>
      </c>
      <c r="D87" s="16">
        <v>4916</v>
      </c>
      <c r="E87" s="16">
        <v>5331</v>
      </c>
      <c r="F87" s="16">
        <f t="shared" si="4"/>
        <v>415</v>
      </c>
      <c r="G87" s="188">
        <f t="shared" si="6"/>
        <v>0.3569</v>
      </c>
      <c r="H87" s="189">
        <f t="shared" si="5"/>
        <v>9.232879991154444E-2</v>
      </c>
      <c r="I87" s="228">
        <f t="shared" si="7"/>
        <v>0.44922879991154441</v>
      </c>
      <c r="J87" s="11"/>
      <c r="K87" s="223"/>
      <c r="L87" s="217"/>
      <c r="M87" s="11"/>
      <c r="N87" s="11"/>
      <c r="O87" s="11"/>
    </row>
    <row r="88" spans="1:15" x14ac:dyDescent="0.25">
      <c r="A88" s="226">
        <v>75</v>
      </c>
      <c r="B88" s="10">
        <v>15708099</v>
      </c>
      <c r="C88" s="75">
        <v>72.099999999999994</v>
      </c>
      <c r="D88" s="16">
        <v>5225</v>
      </c>
      <c r="E88" s="16">
        <v>5921</v>
      </c>
      <c r="F88" s="16">
        <f t="shared" si="4"/>
        <v>696</v>
      </c>
      <c r="G88" s="188">
        <f t="shared" si="6"/>
        <v>0.59855999999999998</v>
      </c>
      <c r="H88" s="189">
        <f t="shared" si="5"/>
        <v>0.10966896991140615</v>
      </c>
      <c r="I88" s="227">
        <f t="shared" si="7"/>
        <v>0.70822896991140616</v>
      </c>
      <c r="K88" s="216"/>
      <c r="L88" s="217"/>
      <c r="M88" s="3"/>
    </row>
    <row r="89" spans="1:15" x14ac:dyDescent="0.25">
      <c r="A89" s="226">
        <v>76</v>
      </c>
      <c r="B89" s="10">
        <v>15708563</v>
      </c>
      <c r="C89" s="75">
        <v>45.9</v>
      </c>
      <c r="D89" s="16">
        <v>4816</v>
      </c>
      <c r="E89" s="16">
        <v>4816</v>
      </c>
      <c r="F89" s="16">
        <f t="shared" si="4"/>
        <v>0</v>
      </c>
      <c r="G89" s="188">
        <f t="shared" si="6"/>
        <v>0</v>
      </c>
      <c r="H89" s="189">
        <f t="shared" si="5"/>
        <v>6.9817000262601153E-2</v>
      </c>
      <c r="I89" s="227">
        <f t="shared" si="7"/>
        <v>6.9817000262601153E-2</v>
      </c>
      <c r="K89" s="216"/>
      <c r="L89" s="217"/>
      <c r="M89" s="3"/>
    </row>
    <row r="90" spans="1:15" x14ac:dyDescent="0.25">
      <c r="A90" s="75">
        <v>77</v>
      </c>
      <c r="B90" s="10">
        <v>15708346</v>
      </c>
      <c r="C90" s="75">
        <v>71</v>
      </c>
      <c r="D90" s="16">
        <v>5860</v>
      </c>
      <c r="E90" s="16">
        <v>6668</v>
      </c>
      <c r="F90" s="16">
        <f t="shared" si="4"/>
        <v>808</v>
      </c>
      <c r="G90" s="188">
        <f t="shared" si="6"/>
        <v>0.69487999999999994</v>
      </c>
      <c r="H90" s="189">
        <f t="shared" si="5"/>
        <v>0.10799579561317389</v>
      </c>
      <c r="I90" s="228">
        <f t="shared" si="7"/>
        <v>0.80287579561317379</v>
      </c>
      <c r="J90" s="11"/>
      <c r="K90" s="223"/>
      <c r="L90" s="217"/>
      <c r="M90" s="11"/>
      <c r="N90" s="11"/>
      <c r="O90" s="11"/>
    </row>
    <row r="91" spans="1:15" x14ac:dyDescent="0.25">
      <c r="A91" s="75">
        <v>78</v>
      </c>
      <c r="B91" s="10">
        <v>15708441</v>
      </c>
      <c r="C91" s="75">
        <v>47.6</v>
      </c>
      <c r="D91" s="16">
        <v>4090</v>
      </c>
      <c r="E91" s="16">
        <v>4700</v>
      </c>
      <c r="F91" s="16">
        <f t="shared" si="4"/>
        <v>610</v>
      </c>
      <c r="G91" s="188">
        <f t="shared" si="6"/>
        <v>0.52459999999999996</v>
      </c>
      <c r="H91" s="189">
        <f t="shared" si="5"/>
        <v>7.2402815087141942E-2</v>
      </c>
      <c r="I91" s="228">
        <f t="shared" si="7"/>
        <v>0.59700281508714192</v>
      </c>
      <c r="J91" s="11"/>
      <c r="K91" s="223"/>
      <c r="L91" s="217"/>
      <c r="M91" s="11"/>
      <c r="N91" s="11"/>
      <c r="O91" s="11"/>
    </row>
    <row r="92" spans="1:15" x14ac:dyDescent="0.25">
      <c r="A92" s="226">
        <v>79</v>
      </c>
      <c r="B92" s="10">
        <v>15708575</v>
      </c>
      <c r="C92" s="75">
        <v>42.3</v>
      </c>
      <c r="D92" s="16">
        <v>940</v>
      </c>
      <c r="E92" s="16">
        <v>1195</v>
      </c>
      <c r="F92" s="16">
        <f t="shared" si="4"/>
        <v>255</v>
      </c>
      <c r="G92" s="188">
        <f t="shared" si="6"/>
        <v>0.21929999999999999</v>
      </c>
      <c r="H92" s="189">
        <f t="shared" si="5"/>
        <v>6.434115710475008E-2</v>
      </c>
      <c r="I92" s="227">
        <f t="shared" si="7"/>
        <v>0.28364115710475007</v>
      </c>
      <c r="K92" s="216"/>
      <c r="L92" s="217"/>
      <c r="M92" s="3"/>
    </row>
    <row r="93" spans="1:15" x14ac:dyDescent="0.25">
      <c r="A93" s="226">
        <v>80</v>
      </c>
      <c r="B93" s="10">
        <v>15708455</v>
      </c>
      <c r="C93" s="75">
        <v>41.9</v>
      </c>
      <c r="D93" s="16">
        <v>2471</v>
      </c>
      <c r="E93" s="16">
        <v>2600</v>
      </c>
      <c r="F93" s="16">
        <f t="shared" si="4"/>
        <v>129</v>
      </c>
      <c r="G93" s="188">
        <f t="shared" si="6"/>
        <v>0.11094</v>
      </c>
      <c r="H93" s="189">
        <f t="shared" si="5"/>
        <v>6.3732730087211073E-2</v>
      </c>
      <c r="I93" s="227">
        <f t="shared" si="7"/>
        <v>0.17467273008721107</v>
      </c>
      <c r="K93" s="216"/>
      <c r="L93" s="217"/>
      <c r="M93" s="3"/>
    </row>
    <row r="94" spans="1:15" x14ac:dyDescent="0.25">
      <c r="A94" s="226">
        <v>81</v>
      </c>
      <c r="B94" s="10">
        <v>15708660</v>
      </c>
      <c r="C94" s="75">
        <v>45.7</v>
      </c>
      <c r="D94" s="16">
        <v>4814</v>
      </c>
      <c r="E94" s="16">
        <v>5325</v>
      </c>
      <c r="F94" s="16">
        <f t="shared" si="4"/>
        <v>511</v>
      </c>
      <c r="G94" s="188">
        <f t="shared" si="6"/>
        <v>0.43945999999999996</v>
      </c>
      <c r="H94" s="189">
        <f t="shared" si="5"/>
        <v>6.9512786753831657E-2</v>
      </c>
      <c r="I94" s="227">
        <f t="shared" si="7"/>
        <v>0.50897278675383162</v>
      </c>
      <c r="K94" s="216"/>
      <c r="L94" s="217"/>
      <c r="M94" s="3"/>
    </row>
    <row r="95" spans="1:15" x14ac:dyDescent="0.25">
      <c r="A95" s="226">
        <v>82</v>
      </c>
      <c r="B95" s="10">
        <v>15708727</v>
      </c>
      <c r="C95" s="75">
        <v>60.7</v>
      </c>
      <c r="D95" s="16">
        <v>5535</v>
      </c>
      <c r="E95" s="16">
        <v>5992</v>
      </c>
      <c r="F95" s="16">
        <f t="shared" si="4"/>
        <v>457</v>
      </c>
      <c r="G95" s="188">
        <f t="shared" si="6"/>
        <v>0.39301999999999998</v>
      </c>
      <c r="H95" s="189">
        <f t="shared" si="5"/>
        <v>9.232879991154444E-2</v>
      </c>
      <c r="I95" s="227">
        <f t="shared" si="7"/>
        <v>0.48534879991154445</v>
      </c>
      <c r="K95" s="223"/>
      <c r="L95" s="217"/>
      <c r="M95" s="3"/>
    </row>
    <row r="96" spans="1:15" x14ac:dyDescent="0.25">
      <c r="A96" s="226">
        <v>83</v>
      </c>
      <c r="B96" s="10">
        <v>15705611</v>
      </c>
      <c r="C96" s="75">
        <v>71.900000000000006</v>
      </c>
      <c r="D96" s="16">
        <v>2729</v>
      </c>
      <c r="E96" s="16">
        <v>3294</v>
      </c>
      <c r="F96" s="16">
        <f t="shared" si="4"/>
        <v>565</v>
      </c>
      <c r="G96" s="188">
        <f t="shared" si="6"/>
        <v>0.4859</v>
      </c>
      <c r="H96" s="189">
        <f t="shared" si="5"/>
        <v>0.10936475640263667</v>
      </c>
      <c r="I96" s="227">
        <f t="shared" si="7"/>
        <v>0.59526475640263665</v>
      </c>
      <c r="K96" s="223"/>
      <c r="L96" s="217"/>
    </row>
    <row r="97" spans="1:15" x14ac:dyDescent="0.25">
      <c r="A97" s="226">
        <v>84</v>
      </c>
      <c r="B97" s="10">
        <v>15708134</v>
      </c>
      <c r="C97" s="75">
        <v>45.6</v>
      </c>
      <c r="D97" s="16">
        <v>4990</v>
      </c>
      <c r="E97" s="16">
        <v>5468</v>
      </c>
      <c r="F97" s="16">
        <f t="shared" si="4"/>
        <v>478</v>
      </c>
      <c r="G97" s="188">
        <f t="shared" si="6"/>
        <v>0.41108</v>
      </c>
      <c r="H97" s="189">
        <f t="shared" si="5"/>
        <v>6.9360679999446895E-2</v>
      </c>
      <c r="I97" s="227">
        <f t="shared" si="7"/>
        <v>0.4804406799994469</v>
      </c>
      <c r="K97" s="216"/>
      <c r="L97" s="235"/>
      <c r="M97" s="13"/>
    </row>
    <row r="98" spans="1:15" x14ac:dyDescent="0.25">
      <c r="A98" s="75">
        <v>85</v>
      </c>
      <c r="B98" s="10">
        <v>15705763</v>
      </c>
      <c r="C98" s="75">
        <v>70.7</v>
      </c>
      <c r="D98" s="16">
        <v>6632</v>
      </c>
      <c r="E98" s="16">
        <v>7154</v>
      </c>
      <c r="F98" s="16">
        <f t="shared" si="4"/>
        <v>522</v>
      </c>
      <c r="G98" s="188">
        <f t="shared" si="6"/>
        <v>0.44891999999999999</v>
      </c>
      <c r="H98" s="189">
        <f t="shared" si="5"/>
        <v>0.10753947535001966</v>
      </c>
      <c r="I98" s="228">
        <f t="shared" si="7"/>
        <v>0.55645947535001961</v>
      </c>
      <c r="J98" s="11"/>
      <c r="K98" s="216"/>
      <c r="L98" s="236"/>
      <c r="M98" s="13"/>
      <c r="N98" s="11"/>
      <c r="O98" s="11"/>
    </row>
    <row r="99" spans="1:15" x14ac:dyDescent="0.25">
      <c r="A99" s="226">
        <v>86</v>
      </c>
      <c r="B99" s="10">
        <v>15708293</v>
      </c>
      <c r="C99" s="75">
        <v>47.5</v>
      </c>
      <c r="D99" s="16">
        <v>3474</v>
      </c>
      <c r="E99" s="16">
        <v>3930</v>
      </c>
      <c r="F99" s="16">
        <f t="shared" si="4"/>
        <v>456</v>
      </c>
      <c r="G99" s="188">
        <f t="shared" si="6"/>
        <v>0.39216000000000001</v>
      </c>
      <c r="H99" s="189">
        <f t="shared" si="5"/>
        <v>7.2250708332757194E-2</v>
      </c>
      <c r="I99" s="227">
        <f t="shared" si="7"/>
        <v>0.46441070833275722</v>
      </c>
      <c r="K99" s="216"/>
      <c r="L99" s="235"/>
      <c r="M99" s="13"/>
      <c r="N99" s="197"/>
    </row>
    <row r="100" spans="1:15" x14ac:dyDescent="0.25">
      <c r="A100" s="226">
        <v>87</v>
      </c>
      <c r="B100" s="10">
        <v>15708499</v>
      </c>
      <c r="C100" s="75">
        <v>42</v>
      </c>
      <c r="D100" s="16">
        <v>3771</v>
      </c>
      <c r="E100" s="16">
        <v>4059</v>
      </c>
      <c r="F100" s="16">
        <f t="shared" si="4"/>
        <v>288</v>
      </c>
      <c r="G100" s="188">
        <f t="shared" si="6"/>
        <v>0.24767999999999998</v>
      </c>
      <c r="H100" s="189">
        <f t="shared" si="5"/>
        <v>6.3884836841595835E-2</v>
      </c>
      <c r="I100" s="227">
        <f t="shared" si="7"/>
        <v>0.3115648368415958</v>
      </c>
      <c r="K100" s="216"/>
      <c r="L100" s="235"/>
      <c r="M100" s="13"/>
    </row>
    <row r="101" spans="1:15" x14ac:dyDescent="0.25">
      <c r="A101" s="226">
        <v>88</v>
      </c>
      <c r="B101" s="10">
        <v>15708190</v>
      </c>
      <c r="C101" s="75">
        <v>41.1</v>
      </c>
      <c r="D101" s="16">
        <v>4172</v>
      </c>
      <c r="E101" s="16">
        <v>4715</v>
      </c>
      <c r="F101" s="16">
        <f t="shared" si="4"/>
        <v>543</v>
      </c>
      <c r="G101" s="188">
        <f t="shared" si="6"/>
        <v>0.46698000000000001</v>
      </c>
      <c r="H101" s="189">
        <f t="shared" si="5"/>
        <v>6.2515876052133074E-2</v>
      </c>
      <c r="I101" s="227">
        <f t="shared" si="7"/>
        <v>0.52949587605213311</v>
      </c>
      <c r="J101" s="11"/>
      <c r="K101" s="223"/>
      <c r="L101" s="235"/>
      <c r="M101" s="13"/>
    </row>
    <row r="102" spans="1:15" x14ac:dyDescent="0.25">
      <c r="A102" s="226">
        <v>89</v>
      </c>
      <c r="B102" s="81">
        <v>15708008</v>
      </c>
      <c r="C102" s="75">
        <v>45.5</v>
      </c>
      <c r="D102" s="16">
        <v>5593</v>
      </c>
      <c r="E102" s="16">
        <v>6210</v>
      </c>
      <c r="F102" s="16">
        <f t="shared" si="4"/>
        <v>617</v>
      </c>
      <c r="G102" s="188">
        <f t="shared" si="6"/>
        <v>0.53061999999999998</v>
      </c>
      <c r="H102" s="189">
        <f t="shared" si="5"/>
        <v>6.9208573245062147E-2</v>
      </c>
      <c r="I102" s="227">
        <f t="shared" si="7"/>
        <v>0.59982857324506211</v>
      </c>
      <c r="K102" s="216"/>
      <c r="L102" s="235"/>
      <c r="M102" s="13"/>
    </row>
    <row r="103" spans="1:15" x14ac:dyDescent="0.25">
      <c r="A103" s="226">
        <v>90</v>
      </c>
      <c r="B103" s="81">
        <v>15708095</v>
      </c>
      <c r="C103" s="75">
        <v>61</v>
      </c>
      <c r="D103" s="16">
        <v>4821</v>
      </c>
      <c r="E103" s="16">
        <v>5432</v>
      </c>
      <c r="F103" s="16">
        <f t="shared" si="4"/>
        <v>611</v>
      </c>
      <c r="G103" s="188">
        <f t="shared" si="6"/>
        <v>0.52546000000000004</v>
      </c>
      <c r="H103" s="189">
        <f t="shared" si="5"/>
        <v>9.2785120174698699E-2</v>
      </c>
      <c r="I103" s="227">
        <f t="shared" si="7"/>
        <v>0.61824512017469879</v>
      </c>
      <c r="K103" s="223"/>
      <c r="L103" s="235"/>
      <c r="M103" s="14"/>
      <c r="N103" s="198"/>
    </row>
    <row r="104" spans="1:15" x14ac:dyDescent="0.25">
      <c r="A104" s="75">
        <v>91</v>
      </c>
      <c r="B104" s="81">
        <v>15708016</v>
      </c>
      <c r="C104" s="75">
        <v>71.8</v>
      </c>
      <c r="D104" s="16">
        <v>4643</v>
      </c>
      <c r="E104" s="16">
        <v>5132</v>
      </c>
      <c r="F104" s="16">
        <f t="shared" si="4"/>
        <v>489</v>
      </c>
      <c r="G104" s="188">
        <f t="shared" si="6"/>
        <v>0.42053999999999997</v>
      </c>
      <c r="H104" s="189">
        <f t="shared" si="5"/>
        <v>0.10921264964825192</v>
      </c>
      <c r="I104" s="228">
        <f t="shared" si="7"/>
        <v>0.52975264964825186</v>
      </c>
      <c r="K104" s="223"/>
      <c r="L104" s="236"/>
      <c r="M104" s="13"/>
      <c r="N104" s="11"/>
      <c r="O104" s="11"/>
    </row>
    <row r="105" spans="1:15" x14ac:dyDescent="0.25">
      <c r="A105" s="226">
        <v>92</v>
      </c>
      <c r="B105" s="81">
        <v>15708063</v>
      </c>
      <c r="C105" s="75">
        <v>45.4</v>
      </c>
      <c r="D105" s="16">
        <v>4372</v>
      </c>
      <c r="E105" s="16">
        <v>4980</v>
      </c>
      <c r="F105" s="16">
        <f t="shared" si="4"/>
        <v>608</v>
      </c>
      <c r="G105" s="188">
        <f t="shared" si="6"/>
        <v>0.52288000000000001</v>
      </c>
      <c r="H105" s="189">
        <f t="shared" si="5"/>
        <v>6.9056466490677398E-2</v>
      </c>
      <c r="I105" s="227">
        <f t="shared" si="7"/>
        <v>0.59193646649067744</v>
      </c>
      <c r="K105" s="216"/>
      <c r="L105" s="235"/>
      <c r="M105" s="13"/>
      <c r="N105" s="197"/>
    </row>
    <row r="106" spans="1:15" x14ac:dyDescent="0.25">
      <c r="A106" s="75">
        <v>93</v>
      </c>
      <c r="B106" s="81">
        <v>15708115</v>
      </c>
      <c r="C106" s="75">
        <v>70.599999999999994</v>
      </c>
      <c r="D106" s="16">
        <v>3445</v>
      </c>
      <c r="E106" s="16">
        <v>3445</v>
      </c>
      <c r="F106" s="16">
        <f t="shared" si="4"/>
        <v>0</v>
      </c>
      <c r="G106" s="188">
        <f t="shared" si="6"/>
        <v>0</v>
      </c>
      <c r="H106" s="189">
        <f t="shared" si="5"/>
        <v>0.10738736859563489</v>
      </c>
      <c r="I106" s="228">
        <f t="shared" si="7"/>
        <v>0.10738736859563489</v>
      </c>
      <c r="K106" s="216"/>
      <c r="L106" s="235"/>
      <c r="M106" s="13"/>
      <c r="N106" s="11"/>
      <c r="O106" s="11"/>
    </row>
    <row r="107" spans="1:15" x14ac:dyDescent="0.25">
      <c r="A107" s="226">
        <v>94</v>
      </c>
      <c r="B107" s="81">
        <v>15705706</v>
      </c>
      <c r="C107" s="75">
        <v>47.4</v>
      </c>
      <c r="D107" s="16">
        <v>2937</v>
      </c>
      <c r="E107" s="16">
        <v>3390</v>
      </c>
      <c r="F107" s="16">
        <f t="shared" si="4"/>
        <v>453</v>
      </c>
      <c r="G107" s="188">
        <f t="shared" si="6"/>
        <v>0.38957999999999998</v>
      </c>
      <c r="H107" s="189">
        <f t="shared" si="5"/>
        <v>7.2098601578372432E-2</v>
      </c>
      <c r="I107" s="227">
        <f t="shared" si="7"/>
        <v>0.46167860157837243</v>
      </c>
      <c r="K107" s="216"/>
      <c r="L107" s="235"/>
      <c r="M107" s="13"/>
    </row>
    <row r="108" spans="1:15" x14ac:dyDescent="0.25">
      <c r="A108" s="226">
        <v>95</v>
      </c>
      <c r="B108" s="81">
        <v>15708352</v>
      </c>
      <c r="C108" s="75">
        <v>42</v>
      </c>
      <c r="D108" s="16">
        <v>1573</v>
      </c>
      <c r="E108" s="16">
        <v>1573</v>
      </c>
      <c r="F108" s="16">
        <f t="shared" si="4"/>
        <v>0</v>
      </c>
      <c r="G108" s="188">
        <f t="shared" si="6"/>
        <v>0</v>
      </c>
      <c r="H108" s="189">
        <f t="shared" si="5"/>
        <v>6.3884836841595835E-2</v>
      </c>
      <c r="I108" s="227">
        <f t="shared" si="7"/>
        <v>6.3884836841595835E-2</v>
      </c>
      <c r="K108" s="216"/>
      <c r="L108" s="235"/>
      <c r="M108" s="13"/>
    </row>
    <row r="109" spans="1:15" x14ac:dyDescent="0.25">
      <c r="A109" s="226">
        <v>96</v>
      </c>
      <c r="B109" s="81">
        <v>15708616</v>
      </c>
      <c r="C109" s="75">
        <v>41.6</v>
      </c>
      <c r="D109" s="16">
        <v>2996</v>
      </c>
      <c r="E109" s="16">
        <v>3577</v>
      </c>
      <c r="F109" s="16">
        <f t="shared" si="4"/>
        <v>581</v>
      </c>
      <c r="G109" s="188">
        <f t="shared" si="6"/>
        <v>0.49965999999999999</v>
      </c>
      <c r="H109" s="189">
        <f t="shared" si="5"/>
        <v>6.3276409824056815E-2</v>
      </c>
      <c r="I109" s="227">
        <f t="shared" si="7"/>
        <v>0.56293640982405679</v>
      </c>
      <c r="K109" s="223"/>
      <c r="L109" s="235"/>
      <c r="M109" s="13"/>
    </row>
    <row r="110" spans="1:15" x14ac:dyDescent="0.25">
      <c r="A110" s="75">
        <v>97</v>
      </c>
      <c r="B110" s="10">
        <v>15705517</v>
      </c>
      <c r="C110" s="75">
        <v>45.3</v>
      </c>
      <c r="D110" s="16">
        <v>3651</v>
      </c>
      <c r="E110" s="16">
        <v>3958</v>
      </c>
      <c r="F110" s="16">
        <f t="shared" si="4"/>
        <v>307</v>
      </c>
      <c r="G110" s="188">
        <f t="shared" si="6"/>
        <v>0.26401999999999998</v>
      </c>
      <c r="H110" s="189">
        <f t="shared" si="5"/>
        <v>6.8904359736292636E-2</v>
      </c>
      <c r="I110" s="228">
        <f t="shared" si="7"/>
        <v>0.33292435973629264</v>
      </c>
      <c r="K110" s="223"/>
      <c r="L110" s="10"/>
      <c r="M110" s="13"/>
      <c r="N110" s="11"/>
      <c r="O110" s="11"/>
    </row>
    <row r="111" spans="1:15" x14ac:dyDescent="0.25">
      <c r="A111" s="226">
        <v>98</v>
      </c>
      <c r="B111" s="10">
        <v>15708462</v>
      </c>
      <c r="C111" s="75">
        <v>60.1</v>
      </c>
      <c r="D111" s="16">
        <v>4088</v>
      </c>
      <c r="E111" s="16">
        <v>4694</v>
      </c>
      <c r="F111" s="16">
        <f t="shared" si="4"/>
        <v>606</v>
      </c>
      <c r="G111" s="188">
        <f t="shared" si="6"/>
        <v>0.52115999999999996</v>
      </c>
      <c r="H111" s="189">
        <f t="shared" si="5"/>
        <v>9.1416159385235937E-2</v>
      </c>
      <c r="I111" s="227">
        <f t="shared" si="7"/>
        <v>0.61257615938523591</v>
      </c>
      <c r="K111" s="223"/>
      <c r="L111" s="10"/>
      <c r="M111" s="13"/>
    </row>
    <row r="112" spans="1:15" x14ac:dyDescent="0.25">
      <c r="A112" s="75">
        <v>99</v>
      </c>
      <c r="B112" s="10">
        <v>15705826</v>
      </c>
      <c r="C112" s="75">
        <v>71.2</v>
      </c>
      <c r="D112" s="16">
        <v>3337</v>
      </c>
      <c r="E112" s="16">
        <v>3630</v>
      </c>
      <c r="F112" s="16">
        <f t="shared" si="4"/>
        <v>293</v>
      </c>
      <c r="G112" s="188">
        <f t="shared" si="6"/>
        <v>0.25197999999999998</v>
      </c>
      <c r="H112" s="189">
        <f t="shared" si="5"/>
        <v>0.1083000091219434</v>
      </c>
      <c r="I112" s="228">
        <f t="shared" si="7"/>
        <v>0.36028000912194336</v>
      </c>
      <c r="K112" s="223"/>
      <c r="L112" s="10"/>
      <c r="N112" s="11"/>
      <c r="O112" s="11"/>
    </row>
    <row r="113" spans="1:15" x14ac:dyDescent="0.25">
      <c r="A113" s="226">
        <v>100</v>
      </c>
      <c r="B113" s="10">
        <v>15705803</v>
      </c>
      <c r="C113" s="75">
        <v>45.7</v>
      </c>
      <c r="D113" s="237">
        <v>1829</v>
      </c>
      <c r="E113" s="237">
        <v>1829</v>
      </c>
      <c r="F113" s="16">
        <f t="shared" si="4"/>
        <v>0</v>
      </c>
      <c r="G113" s="188">
        <f t="shared" si="6"/>
        <v>0</v>
      </c>
      <c r="H113" s="189">
        <f t="shared" si="5"/>
        <v>6.9512786753831657E-2</v>
      </c>
      <c r="I113" s="227">
        <f t="shared" si="7"/>
        <v>6.9512786753831657E-2</v>
      </c>
      <c r="K113" s="216"/>
      <c r="L113" s="10"/>
      <c r="N113" s="11"/>
    </row>
    <row r="114" spans="1:15" x14ac:dyDescent="0.25">
      <c r="A114" s="75">
        <v>101</v>
      </c>
      <c r="B114" s="10">
        <v>15708066</v>
      </c>
      <c r="C114" s="75">
        <v>70.5</v>
      </c>
      <c r="D114" s="16">
        <v>3920</v>
      </c>
      <c r="E114" s="16">
        <v>4533</v>
      </c>
      <c r="F114" s="16">
        <f t="shared" si="4"/>
        <v>613</v>
      </c>
      <c r="G114" s="188">
        <f t="shared" si="6"/>
        <v>0.52717999999999998</v>
      </c>
      <c r="H114" s="189">
        <f t="shared" si="5"/>
        <v>0.10723526184125015</v>
      </c>
      <c r="I114" s="228">
        <f t="shared" si="7"/>
        <v>0.63441526184125019</v>
      </c>
      <c r="K114" s="223"/>
      <c r="L114" s="217"/>
      <c r="N114" s="11"/>
      <c r="O114" s="11"/>
    </row>
    <row r="115" spans="1:15" x14ac:dyDescent="0.25">
      <c r="A115" s="226">
        <v>102</v>
      </c>
      <c r="B115" s="81">
        <v>15708622</v>
      </c>
      <c r="C115" s="75">
        <v>47.6</v>
      </c>
      <c r="D115" s="16">
        <v>2261</v>
      </c>
      <c r="E115" s="16">
        <v>2639</v>
      </c>
      <c r="F115" s="16">
        <f t="shared" si="4"/>
        <v>378</v>
      </c>
      <c r="G115" s="188">
        <f t="shared" si="6"/>
        <v>0.32507999999999998</v>
      </c>
      <c r="H115" s="189">
        <f t="shared" si="5"/>
        <v>7.2402815087141942E-2</v>
      </c>
      <c r="I115" s="227">
        <f t="shared" si="7"/>
        <v>0.39748281508714189</v>
      </c>
      <c r="K115" s="216"/>
      <c r="L115" s="217"/>
    </row>
    <row r="116" spans="1:15" x14ac:dyDescent="0.25">
      <c r="A116" s="226">
        <v>103</v>
      </c>
      <c r="B116" s="81">
        <v>15708104</v>
      </c>
      <c r="C116" s="75">
        <v>41.8</v>
      </c>
      <c r="D116" s="16">
        <v>1189</v>
      </c>
      <c r="E116" s="16">
        <v>1277</v>
      </c>
      <c r="F116" s="16">
        <f t="shared" si="4"/>
        <v>88</v>
      </c>
      <c r="G116" s="188">
        <f t="shared" si="6"/>
        <v>7.5679999999999997E-2</v>
      </c>
      <c r="H116" s="189">
        <f t="shared" si="5"/>
        <v>6.3580623332826311E-2</v>
      </c>
      <c r="I116" s="227">
        <f t="shared" si="7"/>
        <v>0.13926062333282629</v>
      </c>
      <c r="K116" s="216"/>
      <c r="L116" s="217"/>
    </row>
    <row r="117" spans="1:15" x14ac:dyDescent="0.25">
      <c r="A117" s="226">
        <v>104</v>
      </c>
      <c r="B117" s="81">
        <v>15708388</v>
      </c>
      <c r="C117" s="75">
        <v>41.4</v>
      </c>
      <c r="D117" s="16">
        <v>2666</v>
      </c>
      <c r="E117" s="16">
        <v>3109</v>
      </c>
      <c r="F117" s="16">
        <f t="shared" si="4"/>
        <v>443</v>
      </c>
      <c r="G117" s="188">
        <f t="shared" si="6"/>
        <v>0.38097999999999999</v>
      </c>
      <c r="H117" s="189">
        <f t="shared" si="5"/>
        <v>6.2972196315287318E-2</v>
      </c>
      <c r="I117" s="227">
        <f t="shared" si="7"/>
        <v>0.44395219631528732</v>
      </c>
      <c r="K117" s="216"/>
      <c r="L117" s="217"/>
    </row>
    <row r="118" spans="1:15" x14ac:dyDescent="0.25">
      <c r="A118" s="226">
        <v>105</v>
      </c>
      <c r="B118" s="81">
        <v>15708121</v>
      </c>
      <c r="C118" s="75">
        <v>45.4</v>
      </c>
      <c r="D118" s="16">
        <v>3917</v>
      </c>
      <c r="E118" s="16">
        <v>4305</v>
      </c>
      <c r="F118" s="16">
        <f t="shared" si="4"/>
        <v>388</v>
      </c>
      <c r="G118" s="188">
        <f t="shared" si="6"/>
        <v>0.33367999999999998</v>
      </c>
      <c r="H118" s="189">
        <f t="shared" si="5"/>
        <v>6.9056466490677398E-2</v>
      </c>
      <c r="I118" s="227">
        <f t="shared" si="7"/>
        <v>0.4027364664906774</v>
      </c>
      <c r="K118" s="216"/>
      <c r="L118" s="217"/>
    </row>
    <row r="119" spans="1:15" x14ac:dyDescent="0.25">
      <c r="A119" s="226">
        <v>106</v>
      </c>
      <c r="B119" s="85">
        <v>15708043</v>
      </c>
      <c r="C119" s="75">
        <v>60.2</v>
      </c>
      <c r="D119" s="16">
        <v>5986</v>
      </c>
      <c r="E119" s="16">
        <v>6715</v>
      </c>
      <c r="F119" s="16">
        <f t="shared" si="4"/>
        <v>729</v>
      </c>
      <c r="G119" s="188">
        <f t="shared" si="6"/>
        <v>0.62693999999999994</v>
      </c>
      <c r="H119" s="189">
        <f t="shared" si="5"/>
        <v>9.1568266139620685E-2</v>
      </c>
      <c r="I119" s="227">
        <f t="shared" si="7"/>
        <v>0.7185082661396206</v>
      </c>
      <c r="K119" s="223"/>
      <c r="L119" s="217"/>
    </row>
    <row r="120" spans="1:15" x14ac:dyDescent="0.25">
      <c r="A120" s="75">
        <v>107</v>
      </c>
      <c r="B120" s="81">
        <v>15708227</v>
      </c>
      <c r="C120" s="75">
        <v>71.3</v>
      </c>
      <c r="D120" s="16">
        <v>4111</v>
      </c>
      <c r="E120" s="16">
        <v>4642</v>
      </c>
      <c r="F120" s="16">
        <f t="shared" si="4"/>
        <v>531</v>
      </c>
      <c r="G120" s="188">
        <f t="shared" si="6"/>
        <v>0.45666000000000001</v>
      </c>
      <c r="H120" s="189">
        <f t="shared" si="5"/>
        <v>0.10845211587632815</v>
      </c>
      <c r="I120" s="228">
        <f t="shared" si="7"/>
        <v>0.56511211587632815</v>
      </c>
      <c r="K120" s="223"/>
      <c r="L120" s="217"/>
      <c r="N120" s="11"/>
      <c r="O120" s="11"/>
    </row>
    <row r="121" spans="1:15" x14ac:dyDescent="0.25">
      <c r="A121" s="226">
        <v>108</v>
      </c>
      <c r="B121" s="81">
        <v>15708438</v>
      </c>
      <c r="C121" s="75">
        <v>46</v>
      </c>
      <c r="D121" s="16">
        <v>3996</v>
      </c>
      <c r="E121" s="16">
        <v>4277</v>
      </c>
      <c r="F121" s="16">
        <f t="shared" si="4"/>
        <v>281</v>
      </c>
      <c r="G121" s="188">
        <f t="shared" si="6"/>
        <v>0.24165999999999999</v>
      </c>
      <c r="H121" s="189">
        <f t="shared" si="5"/>
        <v>6.9969107016985915E-2</v>
      </c>
      <c r="I121" s="227">
        <f t="shared" si="7"/>
        <v>0.31162910701698587</v>
      </c>
      <c r="K121" s="216"/>
      <c r="L121" s="217"/>
    </row>
    <row r="122" spans="1:15" x14ac:dyDescent="0.25">
      <c r="A122" s="75">
        <v>109</v>
      </c>
      <c r="B122" s="81">
        <v>15708285</v>
      </c>
      <c r="C122" s="75">
        <v>70.400000000000006</v>
      </c>
      <c r="D122" s="16">
        <v>2791</v>
      </c>
      <c r="E122" s="16">
        <v>2791</v>
      </c>
      <c r="F122" s="16">
        <f t="shared" si="4"/>
        <v>0</v>
      </c>
      <c r="G122" s="188">
        <f t="shared" si="6"/>
        <v>0</v>
      </c>
      <c r="H122" s="189">
        <f t="shared" si="5"/>
        <v>0.1070831550868654</v>
      </c>
      <c r="I122" s="228">
        <f t="shared" si="7"/>
        <v>0.1070831550868654</v>
      </c>
      <c r="K122" s="223"/>
      <c r="L122" s="217"/>
      <c r="N122" s="11"/>
      <c r="O122" s="11"/>
    </row>
    <row r="123" spans="1:15" x14ac:dyDescent="0.25">
      <c r="A123" s="75">
        <v>110</v>
      </c>
      <c r="B123" s="81">
        <v>15708248</v>
      </c>
      <c r="C123" s="75">
        <v>47.7</v>
      </c>
      <c r="D123" s="16">
        <v>1319</v>
      </c>
      <c r="E123" s="16">
        <v>1521</v>
      </c>
      <c r="F123" s="16">
        <f t="shared" si="4"/>
        <v>202</v>
      </c>
      <c r="G123" s="188">
        <f t="shared" si="6"/>
        <v>0.17371999999999999</v>
      </c>
      <c r="H123" s="189">
        <f t="shared" si="5"/>
        <v>7.255492184152669E-2</v>
      </c>
      <c r="I123" s="228">
        <f t="shared" si="7"/>
        <v>0.24627492184152666</v>
      </c>
      <c r="K123" s="223"/>
      <c r="L123" s="217"/>
      <c r="N123" s="11"/>
      <c r="O123" s="11"/>
    </row>
    <row r="124" spans="1:15" x14ac:dyDescent="0.25">
      <c r="A124" s="226">
        <v>111</v>
      </c>
      <c r="B124" s="81">
        <v>15708011</v>
      </c>
      <c r="C124" s="75">
        <v>41.6</v>
      </c>
      <c r="D124" s="16">
        <v>3633</v>
      </c>
      <c r="E124" s="16">
        <v>3868</v>
      </c>
      <c r="F124" s="16">
        <f t="shared" si="4"/>
        <v>235</v>
      </c>
      <c r="G124" s="188">
        <f t="shared" si="6"/>
        <v>0.2021</v>
      </c>
      <c r="H124" s="189">
        <f t="shared" si="5"/>
        <v>6.3276409824056815E-2</v>
      </c>
      <c r="I124" s="227">
        <f t="shared" si="7"/>
        <v>0.2653764098240568</v>
      </c>
      <c r="K124" s="222"/>
      <c r="L124" s="217"/>
    </row>
    <row r="125" spans="1:15" x14ac:dyDescent="0.25">
      <c r="A125" s="226">
        <v>112</v>
      </c>
      <c r="B125" s="81">
        <v>15708208</v>
      </c>
      <c r="C125" s="75">
        <v>41.7</v>
      </c>
      <c r="D125" s="16">
        <v>3452</v>
      </c>
      <c r="E125" s="16">
        <v>3872</v>
      </c>
      <c r="F125" s="16">
        <f t="shared" si="4"/>
        <v>420</v>
      </c>
      <c r="G125" s="188">
        <f t="shared" si="6"/>
        <v>0.36119999999999997</v>
      </c>
      <c r="H125" s="189">
        <f t="shared" si="5"/>
        <v>6.3428516578441577E-2</v>
      </c>
      <c r="I125" s="227">
        <f t="shared" si="7"/>
        <v>0.42462851657844153</v>
      </c>
      <c r="K125" s="216"/>
      <c r="L125" s="217"/>
    </row>
    <row r="126" spans="1:15" x14ac:dyDescent="0.25">
      <c r="A126" s="226">
        <v>113</v>
      </c>
      <c r="B126" s="81">
        <v>15708187</v>
      </c>
      <c r="C126" s="75">
        <v>45.7</v>
      </c>
      <c r="D126" s="16">
        <v>4117</v>
      </c>
      <c r="E126" s="16">
        <v>4550</v>
      </c>
      <c r="F126" s="16">
        <f t="shared" si="4"/>
        <v>433</v>
      </c>
      <c r="G126" s="188">
        <f t="shared" si="6"/>
        <v>0.37237999999999999</v>
      </c>
      <c r="H126" s="189">
        <f t="shared" si="5"/>
        <v>6.9512786753831657E-2</v>
      </c>
      <c r="I126" s="227">
        <f t="shared" si="7"/>
        <v>0.44189278675383165</v>
      </c>
      <c r="K126" s="216"/>
      <c r="L126" s="217"/>
    </row>
    <row r="127" spans="1:15" x14ac:dyDescent="0.25">
      <c r="A127" s="75">
        <v>114</v>
      </c>
      <c r="B127" s="81">
        <v>15705591</v>
      </c>
      <c r="C127" s="75">
        <v>59.9</v>
      </c>
      <c r="D127" s="16">
        <v>5537</v>
      </c>
      <c r="E127" s="16">
        <v>5961</v>
      </c>
      <c r="F127" s="16">
        <f t="shared" si="4"/>
        <v>424</v>
      </c>
      <c r="G127" s="188">
        <f t="shared" si="6"/>
        <v>0.36463999999999996</v>
      </c>
      <c r="H127" s="189">
        <f t="shared" si="5"/>
        <v>9.1111945876466427E-2</v>
      </c>
      <c r="I127" s="228">
        <f t="shared" si="7"/>
        <v>0.45575194587646639</v>
      </c>
      <c r="K127" s="223"/>
      <c r="L127" s="217"/>
      <c r="N127" s="11"/>
      <c r="O127" s="11"/>
    </row>
    <row r="128" spans="1:15" x14ac:dyDescent="0.25">
      <c r="A128" s="75">
        <v>115</v>
      </c>
      <c r="B128" s="81">
        <v>15705766</v>
      </c>
      <c r="C128" s="75">
        <v>70.5</v>
      </c>
      <c r="D128" s="16">
        <v>5351</v>
      </c>
      <c r="E128" s="16">
        <v>5726</v>
      </c>
      <c r="F128" s="16">
        <f t="shared" si="4"/>
        <v>375</v>
      </c>
      <c r="G128" s="188">
        <f t="shared" si="6"/>
        <v>0.32250000000000001</v>
      </c>
      <c r="H128" s="189">
        <f t="shared" si="5"/>
        <v>0.10723526184125015</v>
      </c>
      <c r="I128" s="228">
        <f t="shared" si="7"/>
        <v>0.42973526184125016</v>
      </c>
      <c r="K128" s="223"/>
      <c r="L128" s="217"/>
      <c r="N128" s="11"/>
      <c r="O128" s="11"/>
    </row>
    <row r="129" spans="1:15" x14ac:dyDescent="0.25">
      <c r="A129" s="226">
        <v>116</v>
      </c>
      <c r="B129" s="81">
        <v>15708601</v>
      </c>
      <c r="C129" s="75">
        <v>45.6</v>
      </c>
      <c r="D129" s="16">
        <v>4772</v>
      </c>
      <c r="E129" s="16">
        <v>5395</v>
      </c>
      <c r="F129" s="16">
        <f t="shared" si="4"/>
        <v>623</v>
      </c>
      <c r="G129" s="188">
        <f t="shared" si="6"/>
        <v>0.53578000000000003</v>
      </c>
      <c r="H129" s="189">
        <f t="shared" si="5"/>
        <v>6.9360679999446895E-2</v>
      </c>
      <c r="I129" s="227">
        <f t="shared" si="7"/>
        <v>0.60514067999944698</v>
      </c>
      <c r="K129" s="216"/>
      <c r="L129" s="217"/>
    </row>
    <row r="130" spans="1:15" x14ac:dyDescent="0.25">
      <c r="A130" s="226">
        <v>117</v>
      </c>
      <c r="B130" s="81">
        <v>15705738</v>
      </c>
      <c r="C130" s="75">
        <v>70.599999999999994</v>
      </c>
      <c r="D130" s="16">
        <v>7040</v>
      </c>
      <c r="E130" s="16">
        <v>7890</v>
      </c>
      <c r="F130" s="16">
        <f t="shared" si="4"/>
        <v>850</v>
      </c>
      <c r="G130" s="188">
        <f t="shared" si="6"/>
        <v>0.73099999999999998</v>
      </c>
      <c r="H130" s="189">
        <f t="shared" si="5"/>
        <v>0.10738736859563489</v>
      </c>
      <c r="I130" s="227">
        <f t="shared" si="7"/>
        <v>0.8383873685956349</v>
      </c>
      <c r="K130" s="223"/>
      <c r="L130" s="217"/>
    </row>
    <row r="131" spans="1:15" x14ac:dyDescent="0.25">
      <c r="A131" s="226">
        <v>118</v>
      </c>
      <c r="B131" s="81">
        <v>15705647</v>
      </c>
      <c r="C131" s="75">
        <v>47</v>
      </c>
      <c r="D131" s="16">
        <v>3620</v>
      </c>
      <c r="E131" s="16">
        <v>3620</v>
      </c>
      <c r="F131" s="16">
        <f t="shared" si="4"/>
        <v>0</v>
      </c>
      <c r="G131" s="188">
        <f t="shared" si="6"/>
        <v>0</v>
      </c>
      <c r="H131" s="189">
        <f t="shared" si="5"/>
        <v>7.1490174560833425E-2</v>
      </c>
      <c r="I131" s="227">
        <f t="shared" si="7"/>
        <v>7.1490174560833425E-2</v>
      </c>
      <c r="K131" s="216"/>
      <c r="L131" s="217"/>
    </row>
    <row r="132" spans="1:15" x14ac:dyDescent="0.25">
      <c r="A132" s="226">
        <v>119</v>
      </c>
      <c r="B132" s="81">
        <v>15702596</v>
      </c>
      <c r="C132" s="75">
        <v>41.3</v>
      </c>
      <c r="D132" s="16">
        <v>1594</v>
      </c>
      <c r="E132" s="16">
        <v>1594</v>
      </c>
      <c r="F132" s="16">
        <f t="shared" si="4"/>
        <v>0</v>
      </c>
      <c r="G132" s="188">
        <f t="shared" si="6"/>
        <v>0</v>
      </c>
      <c r="H132" s="189">
        <f t="shared" si="5"/>
        <v>6.282008956090257E-2</v>
      </c>
      <c r="I132" s="227">
        <f t="shared" si="7"/>
        <v>6.282008956090257E-2</v>
      </c>
      <c r="K132" s="216"/>
      <c r="L132" s="217"/>
    </row>
    <row r="133" spans="1:15" x14ac:dyDescent="0.25">
      <c r="A133" s="75">
        <v>120</v>
      </c>
      <c r="B133" s="81">
        <v>15705820</v>
      </c>
      <c r="C133" s="75">
        <v>41.7</v>
      </c>
      <c r="D133" s="16">
        <v>4075</v>
      </c>
      <c r="E133" s="16">
        <v>4514</v>
      </c>
      <c r="F133" s="16">
        <f t="shared" si="4"/>
        <v>439</v>
      </c>
      <c r="G133" s="188">
        <f t="shared" si="6"/>
        <v>0.37753999999999999</v>
      </c>
      <c r="H133" s="189">
        <f t="shared" si="5"/>
        <v>6.3428516578441577E-2</v>
      </c>
      <c r="I133" s="228">
        <f t="shared" si="7"/>
        <v>0.44096851657844155</v>
      </c>
      <c r="J133" s="11"/>
      <c r="K133" s="223"/>
      <c r="L133" s="217"/>
      <c r="N133" s="11"/>
      <c r="O133" s="11"/>
    </row>
    <row r="134" spans="1:15" x14ac:dyDescent="0.25">
      <c r="A134" s="226">
        <v>121</v>
      </c>
      <c r="B134" s="81">
        <v>15705777</v>
      </c>
      <c r="C134" s="75">
        <v>45.4</v>
      </c>
      <c r="D134" s="16">
        <v>3991</v>
      </c>
      <c r="E134" s="16">
        <v>3991</v>
      </c>
      <c r="F134" s="16">
        <f t="shared" ref="F134:F149" si="8">E134-D134</f>
        <v>0</v>
      </c>
      <c r="G134" s="188">
        <f t="shared" si="6"/>
        <v>0</v>
      </c>
      <c r="H134" s="189">
        <f t="shared" ref="H134:H149" si="9">C134/7235.3*$H$10</f>
        <v>6.9056466490677398E-2</v>
      </c>
      <c r="I134" s="227">
        <f t="shared" si="7"/>
        <v>6.9056466490677398E-2</v>
      </c>
      <c r="K134" s="216"/>
      <c r="L134" s="217"/>
    </row>
    <row r="135" spans="1:15" x14ac:dyDescent="0.25">
      <c r="A135" s="226">
        <v>122</v>
      </c>
      <c r="B135" s="81">
        <v>15708339</v>
      </c>
      <c r="C135" s="75">
        <v>60.2</v>
      </c>
      <c r="D135" s="16">
        <v>6328</v>
      </c>
      <c r="E135" s="16">
        <v>6759</v>
      </c>
      <c r="F135" s="16">
        <f t="shared" si="8"/>
        <v>431</v>
      </c>
      <c r="G135" s="188">
        <f t="shared" si="6"/>
        <v>0.37065999999999999</v>
      </c>
      <c r="H135" s="189">
        <f t="shared" si="9"/>
        <v>9.1568266139620685E-2</v>
      </c>
      <c r="I135" s="227">
        <f t="shared" si="7"/>
        <v>0.46222826613962065</v>
      </c>
      <c r="K135" s="216"/>
      <c r="L135" s="217"/>
    </row>
    <row r="136" spans="1:15" x14ac:dyDescent="0.25">
      <c r="A136" s="75">
        <v>123</v>
      </c>
      <c r="B136" s="81">
        <v>15705781</v>
      </c>
      <c r="C136" s="75">
        <v>71</v>
      </c>
      <c r="D136" s="16">
        <v>4735</v>
      </c>
      <c r="E136" s="16">
        <v>4735</v>
      </c>
      <c r="F136" s="16">
        <f t="shared" si="8"/>
        <v>0</v>
      </c>
      <c r="G136" s="188">
        <f t="shared" si="6"/>
        <v>0</v>
      </c>
      <c r="H136" s="189">
        <f t="shared" si="9"/>
        <v>0.10799579561317389</v>
      </c>
      <c r="I136" s="228">
        <f t="shared" si="7"/>
        <v>0.10799579561317389</v>
      </c>
      <c r="J136" s="11"/>
      <c r="K136" s="223"/>
      <c r="L136" s="217"/>
      <c r="N136" s="11"/>
      <c r="O136" s="11"/>
    </row>
    <row r="137" spans="1:15" x14ac:dyDescent="0.25">
      <c r="A137" s="226">
        <v>124</v>
      </c>
      <c r="B137" s="86">
        <v>15705805</v>
      </c>
      <c r="C137" s="75">
        <v>46</v>
      </c>
      <c r="D137" s="16">
        <v>4861</v>
      </c>
      <c r="E137" s="16">
        <v>4861</v>
      </c>
      <c r="F137" s="16">
        <f t="shared" si="8"/>
        <v>0</v>
      </c>
      <c r="G137" s="188">
        <f t="shared" si="6"/>
        <v>0</v>
      </c>
      <c r="H137" s="189">
        <f t="shared" si="9"/>
        <v>6.9969107016985915E-2</v>
      </c>
      <c r="I137" s="227">
        <f t="shared" si="7"/>
        <v>6.9969107016985915E-2</v>
      </c>
      <c r="K137" s="216"/>
      <c r="L137" s="217"/>
    </row>
    <row r="138" spans="1:15" x14ac:dyDescent="0.25">
      <c r="A138" s="226">
        <v>125</v>
      </c>
      <c r="B138" s="87">
        <v>15705540</v>
      </c>
      <c r="C138" s="75">
        <v>70.599999999999994</v>
      </c>
      <c r="D138" s="16">
        <v>4523</v>
      </c>
      <c r="E138" s="16">
        <v>4915</v>
      </c>
      <c r="F138" s="16">
        <f t="shared" si="8"/>
        <v>392</v>
      </c>
      <c r="G138" s="188">
        <f t="shared" si="6"/>
        <v>0.33711999999999998</v>
      </c>
      <c r="H138" s="189">
        <f t="shared" si="9"/>
        <v>0.10738736859563489</v>
      </c>
      <c r="I138" s="227">
        <f t="shared" si="7"/>
        <v>0.44450736859563489</v>
      </c>
      <c r="K138" s="223"/>
      <c r="L138" s="217"/>
    </row>
    <row r="139" spans="1:15" x14ac:dyDescent="0.25">
      <c r="A139" s="226">
        <v>126</v>
      </c>
      <c r="B139" s="10">
        <v>15705560</v>
      </c>
      <c r="C139" s="75">
        <v>47.3</v>
      </c>
      <c r="D139" s="16">
        <v>3474</v>
      </c>
      <c r="E139" s="16">
        <v>3474</v>
      </c>
      <c r="F139" s="16">
        <f t="shared" si="8"/>
        <v>0</v>
      </c>
      <c r="G139" s="188">
        <f t="shared" si="6"/>
        <v>0</v>
      </c>
      <c r="H139" s="189">
        <f t="shared" si="9"/>
        <v>7.1946494823987669E-2</v>
      </c>
      <c r="I139" s="227">
        <f t="shared" si="7"/>
        <v>7.1946494823987669E-2</v>
      </c>
      <c r="K139" s="216"/>
      <c r="L139" s="217"/>
    </row>
    <row r="140" spans="1:15" x14ac:dyDescent="0.25">
      <c r="A140" s="75">
        <v>127</v>
      </c>
      <c r="B140" s="10">
        <v>15705687</v>
      </c>
      <c r="C140" s="75">
        <v>42.1</v>
      </c>
      <c r="D140" s="16">
        <v>4654</v>
      </c>
      <c r="E140" s="16">
        <v>4803</v>
      </c>
      <c r="F140" s="16">
        <f t="shared" si="8"/>
        <v>149</v>
      </c>
      <c r="G140" s="188">
        <f t="shared" si="6"/>
        <v>0.12814</v>
      </c>
      <c r="H140" s="189">
        <f t="shared" si="9"/>
        <v>6.4036943595980583E-2</v>
      </c>
      <c r="I140" s="228">
        <f t="shared" si="7"/>
        <v>0.19217694359598059</v>
      </c>
      <c r="J140" s="11"/>
      <c r="K140" s="223"/>
      <c r="L140" s="217"/>
      <c r="N140" s="11"/>
      <c r="O140" s="11"/>
    </row>
    <row r="141" spans="1:15" x14ac:dyDescent="0.25">
      <c r="A141" s="75">
        <v>128</v>
      </c>
      <c r="B141" s="10">
        <v>15705516</v>
      </c>
      <c r="C141" s="75">
        <v>41.7</v>
      </c>
      <c r="D141" s="16">
        <v>2908</v>
      </c>
      <c r="E141" s="16">
        <v>2908</v>
      </c>
      <c r="F141" s="16">
        <f t="shared" si="8"/>
        <v>0</v>
      </c>
      <c r="G141" s="188">
        <f t="shared" si="6"/>
        <v>0</v>
      </c>
      <c r="H141" s="189">
        <f t="shared" si="9"/>
        <v>6.3428516578441577E-2</v>
      </c>
      <c r="I141" s="228">
        <f t="shared" si="7"/>
        <v>6.3428516578441577E-2</v>
      </c>
      <c r="J141" s="11"/>
      <c r="K141" s="223"/>
      <c r="L141" s="217"/>
      <c r="N141" s="11"/>
      <c r="O141" s="11"/>
    </row>
    <row r="142" spans="1:15" x14ac:dyDescent="0.25">
      <c r="A142" s="75">
        <v>129</v>
      </c>
      <c r="B142" s="10">
        <v>15705523</v>
      </c>
      <c r="C142" s="75">
        <v>45.4</v>
      </c>
      <c r="D142" s="237">
        <v>3709</v>
      </c>
      <c r="E142" s="237">
        <v>3758</v>
      </c>
      <c r="F142" s="16">
        <f t="shared" si="8"/>
        <v>49</v>
      </c>
      <c r="G142" s="188">
        <f t="shared" si="6"/>
        <v>4.2139999999999997E-2</v>
      </c>
      <c r="H142" s="189">
        <f t="shared" si="9"/>
        <v>6.9056466490677398E-2</v>
      </c>
      <c r="I142" s="227">
        <f t="shared" si="7"/>
        <v>0.1111964664906774</v>
      </c>
      <c r="K142" s="222"/>
      <c r="L142" s="217"/>
    </row>
    <row r="143" spans="1:15" x14ac:dyDescent="0.25">
      <c r="A143" s="238">
        <v>130</v>
      </c>
      <c r="B143" s="10">
        <v>15705627</v>
      </c>
      <c r="C143" s="75">
        <v>59.9</v>
      </c>
      <c r="D143" s="16">
        <v>6874</v>
      </c>
      <c r="E143" s="16">
        <v>7104</v>
      </c>
      <c r="F143" s="16">
        <f t="shared" si="8"/>
        <v>230</v>
      </c>
      <c r="G143" s="188">
        <f t="shared" ref="G143:G149" si="10">F143*0.00086</f>
        <v>0.1978</v>
      </c>
      <c r="H143" s="189">
        <f t="shared" si="9"/>
        <v>9.1111945876466427E-2</v>
      </c>
      <c r="I143" s="227">
        <f t="shared" ref="I143:I149" si="11">G143+H143</f>
        <v>0.2889119458764664</v>
      </c>
      <c r="K143" s="222"/>
      <c r="L143" s="217"/>
    </row>
    <row r="144" spans="1:15" x14ac:dyDescent="0.25">
      <c r="A144" s="226">
        <v>131</v>
      </c>
      <c r="B144" s="10">
        <v>15705803</v>
      </c>
      <c r="C144" s="75">
        <v>70.5</v>
      </c>
      <c r="D144" s="16">
        <v>5064</v>
      </c>
      <c r="E144" s="16">
        <v>5486</v>
      </c>
      <c r="F144" s="16">
        <f t="shared" si="8"/>
        <v>422</v>
      </c>
      <c r="G144" s="188">
        <f t="shared" si="10"/>
        <v>0.36291999999999996</v>
      </c>
      <c r="H144" s="189">
        <f t="shared" si="9"/>
        <v>0.10723526184125015</v>
      </c>
      <c r="I144" s="227">
        <f t="shared" si="11"/>
        <v>0.47015526184125012</v>
      </c>
      <c r="K144" s="223"/>
      <c r="L144" s="217"/>
    </row>
    <row r="145" spans="1:15" x14ac:dyDescent="0.25">
      <c r="A145" s="75">
        <v>132</v>
      </c>
      <c r="B145" s="10">
        <v>15705824</v>
      </c>
      <c r="C145" s="75">
        <v>45.1</v>
      </c>
      <c r="D145" s="16">
        <v>6393</v>
      </c>
      <c r="E145" s="16">
        <v>6863</v>
      </c>
      <c r="F145" s="16">
        <f t="shared" si="8"/>
        <v>470</v>
      </c>
      <c r="G145" s="188">
        <f t="shared" si="10"/>
        <v>0.4042</v>
      </c>
      <c r="H145" s="189">
        <f t="shared" si="9"/>
        <v>6.860014622752314E-2</v>
      </c>
      <c r="I145" s="228">
        <f t="shared" si="11"/>
        <v>0.47280014622752314</v>
      </c>
      <c r="K145" s="216"/>
      <c r="L145" s="217"/>
    </row>
    <row r="146" spans="1:15" x14ac:dyDescent="0.25">
      <c r="A146" s="79">
        <v>133</v>
      </c>
      <c r="B146" s="10">
        <v>15705693</v>
      </c>
      <c r="C146" s="79">
        <v>70.5</v>
      </c>
      <c r="D146" s="16">
        <f>1643+1434</f>
        <v>3077</v>
      </c>
      <c r="E146" s="16">
        <v>3077</v>
      </c>
      <c r="F146" s="16">
        <f t="shared" si="8"/>
        <v>0</v>
      </c>
      <c r="G146" s="188">
        <f t="shared" si="10"/>
        <v>0</v>
      </c>
      <c r="H146" s="189">
        <f t="shared" si="9"/>
        <v>0.10723526184125015</v>
      </c>
      <c r="I146" s="228">
        <f t="shared" si="11"/>
        <v>0.10723526184125015</v>
      </c>
      <c r="K146" s="223"/>
      <c r="L146" s="217"/>
    </row>
    <row r="147" spans="1:15" x14ac:dyDescent="0.25">
      <c r="A147" s="75">
        <v>134</v>
      </c>
      <c r="B147" s="10">
        <v>15705786</v>
      </c>
      <c r="C147" s="75">
        <v>46.9</v>
      </c>
      <c r="D147" s="16">
        <v>3931</v>
      </c>
      <c r="E147" s="16">
        <v>4163</v>
      </c>
      <c r="F147" s="16">
        <f t="shared" si="8"/>
        <v>232</v>
      </c>
      <c r="G147" s="188">
        <f t="shared" si="10"/>
        <v>0.19952</v>
      </c>
      <c r="H147" s="189">
        <f t="shared" si="9"/>
        <v>7.1338067806448677E-2</v>
      </c>
      <c r="I147" s="228">
        <f t="shared" si="11"/>
        <v>0.27085806780644867</v>
      </c>
      <c r="K147" s="216"/>
      <c r="L147" s="217"/>
    </row>
    <row r="148" spans="1:15" x14ac:dyDescent="0.25">
      <c r="A148" s="75">
        <v>135</v>
      </c>
      <c r="B148" s="10">
        <v>15705757</v>
      </c>
      <c r="C148" s="75">
        <v>42.3</v>
      </c>
      <c r="D148" s="16">
        <v>3746</v>
      </c>
      <c r="E148" s="16">
        <v>4160</v>
      </c>
      <c r="F148" s="16">
        <f t="shared" si="8"/>
        <v>414</v>
      </c>
      <c r="G148" s="188">
        <f t="shared" si="10"/>
        <v>0.35603999999999997</v>
      </c>
      <c r="H148" s="189">
        <f t="shared" si="9"/>
        <v>6.434115710475008E-2</v>
      </c>
      <c r="I148" s="228">
        <f t="shared" si="11"/>
        <v>0.42038115710475005</v>
      </c>
      <c r="J148" s="11"/>
      <c r="K148" s="223"/>
      <c r="L148" s="217"/>
      <c r="N148" s="11"/>
      <c r="O148" s="11"/>
    </row>
    <row r="149" spans="1:15" x14ac:dyDescent="0.25">
      <c r="A149" s="75">
        <v>136</v>
      </c>
      <c r="B149" s="10">
        <v>15705635</v>
      </c>
      <c r="C149" s="75">
        <v>41.2</v>
      </c>
      <c r="D149" s="16">
        <v>3601</v>
      </c>
      <c r="E149" s="16">
        <v>4047</v>
      </c>
      <c r="F149" s="16">
        <f t="shared" si="8"/>
        <v>446</v>
      </c>
      <c r="G149" s="188">
        <f t="shared" si="10"/>
        <v>0.38356000000000001</v>
      </c>
      <c r="H149" s="189">
        <f t="shared" si="9"/>
        <v>6.2667982806517822E-2</v>
      </c>
      <c r="I149" s="228">
        <f t="shared" si="11"/>
        <v>0.44622798280651782</v>
      </c>
      <c r="K149" s="223"/>
      <c r="L149" s="217"/>
    </row>
    <row r="150" spans="1:15" x14ac:dyDescent="0.25">
      <c r="A150" s="295" t="s">
        <v>3</v>
      </c>
      <c r="B150" s="295"/>
      <c r="C150" s="239">
        <f>SUM(C14:C149)</f>
        <v>7235.2999999999984</v>
      </c>
      <c r="D150" s="239">
        <f t="shared" ref="D150:I150" si="12">SUM(D14:D149)</f>
        <v>533728</v>
      </c>
      <c r="E150" s="239">
        <f t="shared" si="12"/>
        <v>588795</v>
      </c>
      <c r="F150" s="239">
        <f t="shared" si="12"/>
        <v>55067</v>
      </c>
      <c r="G150" s="240">
        <f t="shared" si="12"/>
        <v>47.35762000000004</v>
      </c>
      <c r="H150" s="240">
        <f t="shared" si="12"/>
        <v>11.005379999999962</v>
      </c>
      <c r="I150" s="241">
        <f t="shared" si="12"/>
        <v>58.362999999999957</v>
      </c>
      <c r="J150" s="91"/>
      <c r="K150" s="91"/>
      <c r="L150" s="242"/>
      <c r="M150" s="243"/>
      <c r="N150" s="244"/>
      <c r="O150" s="244"/>
    </row>
    <row r="151" spans="1:15" x14ac:dyDescent="0.25">
      <c r="G151" s="92"/>
      <c r="J151" s="248"/>
      <c r="K151" s="248"/>
      <c r="L151" s="97"/>
    </row>
    <row r="152" spans="1:15" x14ac:dyDescent="0.25">
      <c r="A152" s="6"/>
      <c r="B152" s="6"/>
      <c r="C152" s="6"/>
      <c r="D152" s="8"/>
      <c r="E152" s="7"/>
      <c r="F152" s="7"/>
      <c r="G152" s="8"/>
      <c r="H152" s="4"/>
      <c r="I152" s="4"/>
    </row>
    <row r="153" spans="1:15" x14ac:dyDescent="0.25">
      <c r="B153" s="91" t="s">
        <v>43</v>
      </c>
      <c r="D153" s="95"/>
      <c r="E153" s="95"/>
      <c r="F153" s="95"/>
      <c r="G153" s="96"/>
    </row>
  </sheetData>
  <mergeCells count="15">
    <mergeCell ref="K12:L12"/>
    <mergeCell ref="A150:B150"/>
    <mergeCell ref="J151:K151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E9:G9"/>
    <mergeCell ref="E10:G10"/>
  </mergeCells>
  <pageMargins left="0.70866141732283472" right="0.31496062992125984" top="0.74803149606299213" bottom="0" header="0.31496062992125984" footer="0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1"/>
  <sheetViews>
    <sheetView workbookViewId="0">
      <selection activeCell="S21" sqref="S21"/>
    </sheetView>
  </sheetViews>
  <sheetFormatPr defaultRowHeight="15" x14ac:dyDescent="0.25"/>
  <cols>
    <col min="1" max="1" width="4.85546875" style="91" customWidth="1"/>
    <col min="2" max="2" width="11.7109375" style="3" customWidth="1"/>
    <col min="3" max="3" width="7.5703125" style="91" customWidth="1"/>
    <col min="4" max="4" width="9.5703125" style="3" customWidth="1"/>
    <col min="5" max="5" width="9.7109375" style="3" customWidth="1"/>
    <col min="6" max="6" width="8.42578125" style="3" customWidth="1"/>
    <col min="7" max="7" width="8.5703125" style="97" customWidth="1"/>
    <col min="8" max="8" width="10.85546875" style="93" customWidth="1"/>
    <col min="9" max="9" width="9.42578125" style="94" customWidth="1"/>
    <col min="10" max="10" width="2.140625" style="50" customWidth="1"/>
    <col min="11" max="11" width="14.5703125" style="50" customWidth="1"/>
    <col min="12" max="12" width="16.140625" style="50" customWidth="1"/>
    <col min="13" max="13" width="13.5703125" style="13" customWidth="1"/>
    <col min="14" max="24" width="9.140625" style="50"/>
    <col min="25" max="26" width="9.140625" style="3"/>
  </cols>
  <sheetData>
    <row r="1" spans="1:26" ht="20.25" x14ac:dyDescent="0.3">
      <c r="A1" s="250" t="s">
        <v>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26" ht="20.25" x14ac:dyDescent="0.3">
      <c r="A2" s="51"/>
      <c r="B2" s="52"/>
      <c r="C2" s="51"/>
      <c r="D2" s="52"/>
      <c r="E2" s="52"/>
      <c r="F2" s="52"/>
      <c r="G2" s="52"/>
      <c r="H2" s="53"/>
      <c r="I2" s="54"/>
      <c r="J2" s="55"/>
      <c r="K2" s="55"/>
      <c r="L2" s="55"/>
    </row>
    <row r="3" spans="1:26" ht="18.75" x14ac:dyDescent="0.25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26" ht="18.75" x14ac:dyDescent="0.25">
      <c r="A4" s="296" t="s">
        <v>46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26" ht="18.75" x14ac:dyDescent="0.25">
      <c r="A5" s="56"/>
      <c r="B5" s="56"/>
      <c r="C5" s="56"/>
      <c r="D5" s="56"/>
      <c r="E5" s="56"/>
      <c r="F5" s="56"/>
      <c r="G5" s="56"/>
      <c r="H5" s="56"/>
      <c r="I5" s="57"/>
      <c r="J5" s="57"/>
      <c r="K5" s="57"/>
      <c r="L5" s="57"/>
    </row>
    <row r="6" spans="1:26" ht="20.25" customHeight="1" x14ac:dyDescent="0.25">
      <c r="A6" s="252" t="s">
        <v>9</v>
      </c>
      <c r="B6" s="253"/>
      <c r="C6" s="253"/>
      <c r="D6" s="253"/>
      <c r="E6" s="253"/>
      <c r="F6" s="253"/>
      <c r="G6" s="253"/>
      <c r="H6" s="254"/>
      <c r="I6" s="58"/>
      <c r="J6" s="59" t="s">
        <v>12</v>
      </c>
      <c r="K6" s="299" t="s">
        <v>13</v>
      </c>
      <c r="L6" s="299"/>
    </row>
    <row r="7" spans="1:26" ht="38.25" customHeight="1" x14ac:dyDescent="0.25">
      <c r="A7" s="261" t="s">
        <v>4</v>
      </c>
      <c r="B7" s="261"/>
      <c r="C7" s="261"/>
      <c r="D7" s="261"/>
      <c r="E7" s="261" t="s">
        <v>5</v>
      </c>
      <c r="F7" s="261"/>
      <c r="G7" s="261"/>
      <c r="H7" s="100" t="s">
        <v>45</v>
      </c>
      <c r="I7" s="60"/>
      <c r="J7" s="59"/>
      <c r="K7" s="299"/>
      <c r="L7" s="299"/>
    </row>
    <row r="8" spans="1:26" x14ac:dyDescent="0.25">
      <c r="A8" s="262" t="s">
        <v>19</v>
      </c>
      <c r="B8" s="262"/>
      <c r="C8" s="262"/>
      <c r="D8" s="262"/>
      <c r="E8" s="261" t="s">
        <v>20</v>
      </c>
      <c r="F8" s="261"/>
      <c r="G8" s="261"/>
      <c r="H8" s="119">
        <v>117.051</v>
      </c>
      <c r="I8" s="61"/>
      <c r="J8" s="59"/>
      <c r="K8" s="299"/>
      <c r="L8" s="299"/>
    </row>
    <row r="9" spans="1:26" x14ac:dyDescent="0.25">
      <c r="A9" s="300" t="s">
        <v>6</v>
      </c>
      <c r="B9" s="300"/>
      <c r="C9" s="300"/>
      <c r="D9" s="300"/>
      <c r="E9" s="261" t="s">
        <v>10</v>
      </c>
      <c r="F9" s="261"/>
      <c r="G9" s="261"/>
      <c r="H9" s="101">
        <f>G150</f>
        <v>106.50453999999996</v>
      </c>
      <c r="I9" s="61"/>
      <c r="J9" s="59"/>
      <c r="K9" s="299"/>
      <c r="L9" s="299"/>
    </row>
    <row r="10" spans="1:26" x14ac:dyDescent="0.25">
      <c r="A10" s="300"/>
      <c r="B10" s="300"/>
      <c r="C10" s="300"/>
      <c r="D10" s="300"/>
      <c r="E10" s="261" t="s">
        <v>11</v>
      </c>
      <c r="F10" s="261"/>
      <c r="G10" s="261"/>
      <c r="H10" s="101">
        <f>H8-H9</f>
        <v>10.546460000000039</v>
      </c>
      <c r="I10" s="61"/>
      <c r="J10" s="59"/>
      <c r="K10" s="299"/>
      <c r="L10" s="299"/>
    </row>
    <row r="11" spans="1:26" x14ac:dyDescent="0.25">
      <c r="A11" s="58"/>
      <c r="B11" s="62"/>
      <c r="C11" s="58"/>
      <c r="D11" s="62"/>
      <c r="E11" s="58"/>
      <c r="F11" s="58"/>
      <c r="G11" s="58"/>
      <c r="H11" s="63"/>
      <c r="I11" s="61"/>
      <c r="J11" s="59"/>
      <c r="K11" s="64"/>
      <c r="L11" s="64"/>
    </row>
    <row r="12" spans="1:26" x14ac:dyDescent="0.25">
      <c r="A12" s="58"/>
      <c r="B12" s="62"/>
      <c r="C12" s="58"/>
      <c r="D12" s="62"/>
      <c r="E12" s="58"/>
      <c r="F12" s="58"/>
      <c r="G12" s="58"/>
      <c r="H12" s="63"/>
      <c r="I12" s="61"/>
      <c r="J12" s="65"/>
      <c r="K12" s="297" t="s">
        <v>14</v>
      </c>
      <c r="L12" s="297"/>
      <c r="M12" s="14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42.75" customHeight="1" x14ac:dyDescent="0.25">
      <c r="A13" s="67" t="s">
        <v>0</v>
      </c>
      <c r="B13" s="68" t="s">
        <v>1</v>
      </c>
      <c r="C13" s="67" t="s">
        <v>2</v>
      </c>
      <c r="D13" s="15" t="s">
        <v>41</v>
      </c>
      <c r="E13" s="15" t="s">
        <v>44</v>
      </c>
      <c r="F13" s="5" t="s">
        <v>32</v>
      </c>
      <c r="G13" s="5" t="s">
        <v>33</v>
      </c>
      <c r="H13" s="69" t="s">
        <v>7</v>
      </c>
      <c r="I13" s="102" t="s">
        <v>16</v>
      </c>
      <c r="J13" s="70"/>
      <c r="K13" s="71"/>
      <c r="L13" s="71"/>
      <c r="M13" s="71"/>
      <c r="N13" s="71"/>
      <c r="O13" s="71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x14ac:dyDescent="0.25">
      <c r="A14" s="107">
        <v>1</v>
      </c>
      <c r="B14" s="10">
        <v>15705629</v>
      </c>
      <c r="C14" s="72">
        <v>45.2</v>
      </c>
      <c r="D14" s="16">
        <v>5554</v>
      </c>
      <c r="E14" s="16">
        <v>6721</v>
      </c>
      <c r="F14" s="16">
        <f>E14-D14</f>
        <v>1167</v>
      </c>
      <c r="G14" s="115">
        <f>F14*0.00086</f>
        <v>1.00362</v>
      </c>
      <c r="H14" s="116">
        <f>C14/7235.3*$H$10</f>
        <v>6.5885311182674086E-2</v>
      </c>
      <c r="I14" s="112">
        <f>G14+H14</f>
        <v>1.069505311182674</v>
      </c>
      <c r="J14" s="66"/>
      <c r="K14" s="73"/>
      <c r="L14" s="74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x14ac:dyDescent="0.25">
      <c r="A15" s="108">
        <v>2</v>
      </c>
      <c r="B15" s="10">
        <v>15705811</v>
      </c>
      <c r="C15" s="72">
        <v>62</v>
      </c>
      <c r="D15" s="16">
        <v>6618</v>
      </c>
      <c r="E15" s="16">
        <v>8022</v>
      </c>
      <c r="F15" s="16">
        <f t="shared" ref="F15:F78" si="0">E15-D15</f>
        <v>1404</v>
      </c>
      <c r="G15" s="115">
        <f t="shared" ref="G15:G78" si="1">F15*0.00086</f>
        <v>1.2074400000000001</v>
      </c>
      <c r="H15" s="117">
        <f>C15/7235.3*$H$10</f>
        <v>9.0373656931986568E-2</v>
      </c>
      <c r="I15" s="112">
        <f t="shared" ref="I15:I78" si="2">G15+H15</f>
        <v>1.2978136569319867</v>
      </c>
      <c r="J15" s="66"/>
      <c r="K15" s="73"/>
      <c r="L15" s="7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25">
      <c r="A16" s="107">
        <v>3</v>
      </c>
      <c r="B16" s="10">
        <v>15705722</v>
      </c>
      <c r="C16" s="72">
        <v>72.7</v>
      </c>
      <c r="D16" s="16">
        <v>6117</v>
      </c>
      <c r="E16" s="16">
        <v>7523</v>
      </c>
      <c r="F16" s="16">
        <f t="shared" si="0"/>
        <v>1406</v>
      </c>
      <c r="G16" s="115">
        <f t="shared" si="1"/>
        <v>1.20916</v>
      </c>
      <c r="H16" s="116">
        <f t="shared" ref="H16:H79" si="3">C16/7235.3*$H$10</f>
        <v>0.10597040095089393</v>
      </c>
      <c r="I16" s="113">
        <f t="shared" si="2"/>
        <v>1.315130400950894</v>
      </c>
      <c r="J16" s="66"/>
      <c r="K16" s="73"/>
      <c r="L16" s="77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x14ac:dyDescent="0.25">
      <c r="A17" s="107">
        <v>4</v>
      </c>
      <c r="B17" s="10">
        <v>15705532</v>
      </c>
      <c r="C17" s="75">
        <v>46.9</v>
      </c>
      <c r="D17" s="16">
        <v>2735</v>
      </c>
      <c r="E17" s="16">
        <v>2735</v>
      </c>
      <c r="F17" s="16">
        <f t="shared" si="0"/>
        <v>0</v>
      </c>
      <c r="G17" s="115">
        <f t="shared" si="1"/>
        <v>0</v>
      </c>
      <c r="H17" s="116">
        <f t="shared" si="3"/>
        <v>6.8363298550164028E-2</v>
      </c>
      <c r="I17" s="113">
        <f t="shared" si="2"/>
        <v>6.8363298550164028E-2</v>
      </c>
      <c r="J17" s="66"/>
      <c r="K17" s="78"/>
      <c r="L17" s="77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x14ac:dyDescent="0.25">
      <c r="A18" s="109">
        <v>5</v>
      </c>
      <c r="B18" s="10">
        <v>15705673</v>
      </c>
      <c r="C18" s="75">
        <v>70.599999999999994</v>
      </c>
      <c r="D18" s="16">
        <v>6010</v>
      </c>
      <c r="E18" s="16">
        <v>7962</v>
      </c>
      <c r="F18" s="16">
        <f t="shared" si="0"/>
        <v>1952</v>
      </c>
      <c r="G18" s="115">
        <f t="shared" si="1"/>
        <v>1.67872</v>
      </c>
      <c r="H18" s="117">
        <f t="shared" si="3"/>
        <v>0.10290935773222985</v>
      </c>
      <c r="I18" s="112">
        <f t="shared" si="2"/>
        <v>1.7816293577322297</v>
      </c>
      <c r="J18" s="66"/>
      <c r="K18" s="78"/>
      <c r="L18" s="74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x14ac:dyDescent="0.25">
      <c r="A19" s="107">
        <v>6</v>
      </c>
      <c r="B19" s="10">
        <v>15705735</v>
      </c>
      <c r="C19" s="75">
        <v>47.4</v>
      </c>
      <c r="D19" s="16">
        <v>747</v>
      </c>
      <c r="E19" s="16">
        <v>945</v>
      </c>
      <c r="F19" s="16">
        <f t="shared" si="0"/>
        <v>198</v>
      </c>
      <c r="G19" s="115">
        <f t="shared" si="1"/>
        <v>0.17027999999999999</v>
      </c>
      <c r="H19" s="116">
        <f t="shared" si="3"/>
        <v>6.9092118364131663E-2</v>
      </c>
      <c r="I19" s="113">
        <f t="shared" si="2"/>
        <v>0.23937211836413164</v>
      </c>
      <c r="J19" s="66"/>
      <c r="K19" s="73"/>
      <c r="L19" s="74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25">
      <c r="A20" s="107">
        <v>7</v>
      </c>
      <c r="B20" s="10">
        <v>15705581</v>
      </c>
      <c r="C20" s="75">
        <v>42.2</v>
      </c>
      <c r="D20" s="16">
        <v>4186</v>
      </c>
      <c r="E20" s="16">
        <v>5016</v>
      </c>
      <c r="F20" s="16">
        <f t="shared" si="0"/>
        <v>830</v>
      </c>
      <c r="G20" s="115">
        <f t="shared" si="1"/>
        <v>0.71379999999999999</v>
      </c>
      <c r="H20" s="116">
        <f t="shared" si="3"/>
        <v>6.1512392298868276E-2</v>
      </c>
      <c r="I20" s="113">
        <f t="shared" si="2"/>
        <v>0.77531239229886828</v>
      </c>
      <c r="J20" s="66"/>
      <c r="K20" s="80"/>
      <c r="L20" s="74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x14ac:dyDescent="0.25">
      <c r="A21" s="108">
        <v>8</v>
      </c>
      <c r="B21" s="10">
        <v>15705529</v>
      </c>
      <c r="C21" s="75">
        <v>41.9</v>
      </c>
      <c r="D21" s="16">
        <v>4687</v>
      </c>
      <c r="E21" s="16">
        <v>5364</v>
      </c>
      <c r="F21" s="16">
        <f t="shared" si="0"/>
        <v>677</v>
      </c>
      <c r="G21" s="115">
        <f t="shared" si="1"/>
        <v>0.58221999999999996</v>
      </c>
      <c r="H21" s="117">
        <f t="shared" si="3"/>
        <v>6.1075100410487686E-2</v>
      </c>
      <c r="I21" s="112">
        <f t="shared" si="2"/>
        <v>0.64329510041048765</v>
      </c>
      <c r="J21" s="66"/>
      <c r="K21" s="80"/>
      <c r="L21" s="74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x14ac:dyDescent="0.25">
      <c r="A22" s="107">
        <v>9</v>
      </c>
      <c r="B22" s="10">
        <v>15705761</v>
      </c>
      <c r="C22" s="75">
        <v>44.8</v>
      </c>
      <c r="D22" s="16">
        <v>5524</v>
      </c>
      <c r="E22" s="16">
        <v>5841</v>
      </c>
      <c r="F22" s="16">
        <f t="shared" si="0"/>
        <v>317</v>
      </c>
      <c r="G22" s="115">
        <f t="shared" si="1"/>
        <v>0.27261999999999997</v>
      </c>
      <c r="H22" s="116">
        <f t="shared" si="3"/>
        <v>6.530225533149997E-2</v>
      </c>
      <c r="I22" s="113">
        <f t="shared" si="2"/>
        <v>0.33792225533149994</v>
      </c>
      <c r="J22" s="66"/>
      <c r="K22" s="80"/>
      <c r="L22" s="74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x14ac:dyDescent="0.25">
      <c r="A23" s="107">
        <v>10</v>
      </c>
      <c r="B23" s="10">
        <v>15705614</v>
      </c>
      <c r="C23" s="75">
        <v>62.1</v>
      </c>
      <c r="D23" s="16">
        <v>5606</v>
      </c>
      <c r="E23" s="16">
        <v>5623</v>
      </c>
      <c r="F23" s="16">
        <f t="shared" si="0"/>
        <v>17</v>
      </c>
      <c r="G23" s="115">
        <f t="shared" si="1"/>
        <v>1.4619999999999999E-2</v>
      </c>
      <c r="H23" s="116">
        <f t="shared" si="3"/>
        <v>9.05194208947801E-2</v>
      </c>
      <c r="I23" s="113">
        <f t="shared" si="2"/>
        <v>0.10513942089478009</v>
      </c>
      <c r="J23" s="66"/>
      <c r="K23" s="80"/>
      <c r="L23" s="74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x14ac:dyDescent="0.25">
      <c r="A24" s="107">
        <v>11</v>
      </c>
      <c r="B24" s="10">
        <v>15705563</v>
      </c>
      <c r="C24" s="75">
        <v>72.8</v>
      </c>
      <c r="D24" s="16">
        <v>5176</v>
      </c>
      <c r="E24" s="16">
        <v>6319</v>
      </c>
      <c r="F24" s="16">
        <f t="shared" si="0"/>
        <v>1143</v>
      </c>
      <c r="G24" s="115">
        <f t="shared" si="1"/>
        <v>0.98297999999999996</v>
      </c>
      <c r="H24" s="116">
        <f t="shared" si="3"/>
        <v>0.10611616491368744</v>
      </c>
      <c r="I24" s="113">
        <f t="shared" si="2"/>
        <v>1.0890961649136874</v>
      </c>
      <c r="J24" s="66"/>
      <c r="K24" s="73"/>
      <c r="L24" s="74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x14ac:dyDescent="0.25">
      <c r="A25" s="107">
        <v>12</v>
      </c>
      <c r="B25" s="10">
        <v>15705671</v>
      </c>
      <c r="C25" s="75">
        <v>47</v>
      </c>
      <c r="D25" s="16">
        <v>5490</v>
      </c>
      <c r="E25" s="16">
        <v>6290</v>
      </c>
      <c r="F25" s="16">
        <f t="shared" si="0"/>
        <v>800</v>
      </c>
      <c r="G25" s="115">
        <f t="shared" si="1"/>
        <v>0.68799999999999994</v>
      </c>
      <c r="H25" s="116">
        <f t="shared" si="3"/>
        <v>6.8509062512957561E-2</v>
      </c>
      <c r="I25" s="113">
        <f t="shared" si="2"/>
        <v>0.75650906251295746</v>
      </c>
      <c r="J25" s="66"/>
      <c r="K25" s="73"/>
      <c r="L25" s="74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x14ac:dyDescent="0.25">
      <c r="A26" s="108">
        <v>13</v>
      </c>
      <c r="B26" s="12">
        <v>15705541</v>
      </c>
      <c r="C26" s="75">
        <v>70.599999999999994</v>
      </c>
      <c r="D26" s="16">
        <v>6624</v>
      </c>
      <c r="E26" s="16">
        <v>8470</v>
      </c>
      <c r="F26" s="16">
        <f t="shared" si="0"/>
        <v>1846</v>
      </c>
      <c r="G26" s="115">
        <f t="shared" si="1"/>
        <v>1.5875599999999999</v>
      </c>
      <c r="H26" s="117">
        <f>C26/7235.3*$H$10</f>
        <v>0.10290935773222985</v>
      </c>
      <c r="I26" s="112">
        <f t="shared" si="2"/>
        <v>1.6904693577322296</v>
      </c>
      <c r="J26" s="66"/>
      <c r="K26" s="78"/>
      <c r="L26" s="74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x14ac:dyDescent="0.25">
      <c r="A27" s="107">
        <v>14</v>
      </c>
      <c r="B27" s="12">
        <v>15705755</v>
      </c>
      <c r="C27" s="75">
        <v>47</v>
      </c>
      <c r="D27" s="16">
        <v>4020</v>
      </c>
      <c r="E27" s="16">
        <v>5182</v>
      </c>
      <c r="F27" s="16">
        <f t="shared" si="0"/>
        <v>1162</v>
      </c>
      <c r="G27" s="115">
        <f t="shared" si="1"/>
        <v>0.99931999999999999</v>
      </c>
      <c r="H27" s="116">
        <f t="shared" si="3"/>
        <v>6.8509062512957561E-2</v>
      </c>
      <c r="I27" s="113">
        <f t="shared" si="2"/>
        <v>1.0678290625129576</v>
      </c>
      <c r="J27" s="66"/>
      <c r="K27" s="78"/>
      <c r="L27" s="74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25">
      <c r="A28" s="107">
        <v>15</v>
      </c>
      <c r="B28" s="10">
        <v>15705575</v>
      </c>
      <c r="C28" s="75">
        <v>42.2</v>
      </c>
      <c r="D28" s="16">
        <v>3126</v>
      </c>
      <c r="E28" s="16">
        <v>3181</v>
      </c>
      <c r="F28" s="16">
        <f t="shared" si="0"/>
        <v>55</v>
      </c>
      <c r="G28" s="115">
        <f t="shared" si="1"/>
        <v>4.7300000000000002E-2</v>
      </c>
      <c r="H28" s="116">
        <f t="shared" si="3"/>
        <v>6.1512392298868276E-2</v>
      </c>
      <c r="I28" s="113">
        <f t="shared" si="2"/>
        <v>0.10881239229886827</v>
      </c>
      <c r="J28" s="66"/>
      <c r="K28" s="73"/>
      <c r="L28" s="74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x14ac:dyDescent="0.25">
      <c r="A29" s="108">
        <v>16</v>
      </c>
      <c r="B29" s="10">
        <v>15705800</v>
      </c>
      <c r="C29" s="75">
        <v>42.8</v>
      </c>
      <c r="D29" s="16">
        <v>3469</v>
      </c>
      <c r="E29" s="16">
        <v>4509</v>
      </c>
      <c r="F29" s="16">
        <f t="shared" si="0"/>
        <v>1040</v>
      </c>
      <c r="G29" s="115">
        <f t="shared" si="1"/>
        <v>0.89439999999999997</v>
      </c>
      <c r="H29" s="117">
        <f t="shared" si="3"/>
        <v>6.2386976075629437E-2</v>
      </c>
      <c r="I29" s="112">
        <f t="shared" si="2"/>
        <v>0.95678697607562946</v>
      </c>
      <c r="J29" s="66"/>
      <c r="K29" s="78"/>
      <c r="L29" s="74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x14ac:dyDescent="0.25">
      <c r="A30" s="107">
        <v>17</v>
      </c>
      <c r="B30" s="10">
        <v>15708273</v>
      </c>
      <c r="C30" s="75">
        <v>45.8</v>
      </c>
      <c r="D30" s="16">
        <v>2830</v>
      </c>
      <c r="E30" s="16">
        <v>3351</v>
      </c>
      <c r="F30" s="16">
        <f t="shared" si="0"/>
        <v>521</v>
      </c>
      <c r="G30" s="115">
        <f t="shared" si="1"/>
        <v>0.44806000000000001</v>
      </c>
      <c r="H30" s="116">
        <f t="shared" si="3"/>
        <v>6.6759894959435226E-2</v>
      </c>
      <c r="I30" s="113">
        <f t="shared" si="2"/>
        <v>0.51481989495943525</v>
      </c>
      <c r="J30" s="66"/>
      <c r="K30" s="73"/>
      <c r="L30" s="74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25">
      <c r="A31" s="108">
        <v>18</v>
      </c>
      <c r="B31" s="10">
        <v>15705659</v>
      </c>
      <c r="C31" s="75">
        <v>60.6</v>
      </c>
      <c r="D31" s="16">
        <v>5951</v>
      </c>
      <c r="E31" s="16">
        <v>7575</v>
      </c>
      <c r="F31" s="16">
        <f t="shared" si="0"/>
        <v>1624</v>
      </c>
      <c r="G31" s="115">
        <f t="shared" si="1"/>
        <v>1.3966399999999999</v>
      </c>
      <c r="H31" s="117">
        <f t="shared" si="3"/>
        <v>8.8332961452877196E-2</v>
      </c>
      <c r="I31" s="112">
        <f t="shared" si="2"/>
        <v>1.484972961452877</v>
      </c>
      <c r="J31" s="66"/>
      <c r="K31" s="78"/>
      <c r="L31" s="74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x14ac:dyDescent="0.25">
      <c r="A32" s="108">
        <v>19</v>
      </c>
      <c r="B32" s="81">
        <v>15705850</v>
      </c>
      <c r="C32" s="75">
        <v>71.599999999999994</v>
      </c>
      <c r="D32" s="16">
        <v>5362</v>
      </c>
      <c r="E32" s="16">
        <v>6637</v>
      </c>
      <c r="F32" s="16">
        <f t="shared" si="0"/>
        <v>1275</v>
      </c>
      <c r="G32" s="115">
        <f t="shared" si="1"/>
        <v>1.0965</v>
      </c>
      <c r="H32" s="117">
        <f t="shared" si="3"/>
        <v>0.10436699736016512</v>
      </c>
      <c r="I32" s="112">
        <f t="shared" si="2"/>
        <v>1.2008669973601651</v>
      </c>
      <c r="J32" s="66"/>
      <c r="K32" s="78"/>
      <c r="L32" s="74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x14ac:dyDescent="0.25">
      <c r="A33" s="107">
        <v>20</v>
      </c>
      <c r="B33" s="81">
        <v>15705665</v>
      </c>
      <c r="C33" s="75">
        <v>46.3</v>
      </c>
      <c r="D33" s="16">
        <v>3630</v>
      </c>
      <c r="E33" s="16">
        <v>4413</v>
      </c>
      <c r="F33" s="16">
        <f t="shared" si="0"/>
        <v>783</v>
      </c>
      <c r="G33" s="115">
        <f t="shared" si="1"/>
        <v>0.67337999999999998</v>
      </c>
      <c r="H33" s="116">
        <f t="shared" si="3"/>
        <v>6.7488714773402861E-2</v>
      </c>
      <c r="I33" s="113">
        <f t="shared" si="2"/>
        <v>0.74086871477340288</v>
      </c>
      <c r="J33" s="66"/>
      <c r="K33" s="73"/>
      <c r="L33" s="74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x14ac:dyDescent="0.25">
      <c r="A34" s="107">
        <v>21</v>
      </c>
      <c r="B34" s="81">
        <v>15708400</v>
      </c>
      <c r="C34" s="75">
        <v>70.099999999999994</v>
      </c>
      <c r="D34" s="16">
        <v>4343</v>
      </c>
      <c r="E34" s="16">
        <v>6182</v>
      </c>
      <c r="F34" s="16">
        <f t="shared" si="0"/>
        <v>1839</v>
      </c>
      <c r="G34" s="115">
        <f t="shared" si="1"/>
        <v>1.5815399999999999</v>
      </c>
      <c r="H34" s="116">
        <f t="shared" si="3"/>
        <v>0.10218053791826222</v>
      </c>
      <c r="I34" s="113">
        <f t="shared" si="2"/>
        <v>1.6837205379182623</v>
      </c>
      <c r="J34" s="66"/>
      <c r="K34" s="73"/>
      <c r="L34" s="74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x14ac:dyDescent="0.25">
      <c r="A35" s="107">
        <v>22</v>
      </c>
      <c r="B35" s="81">
        <v>15705816</v>
      </c>
      <c r="C35" s="75">
        <v>48.1</v>
      </c>
      <c r="D35" s="16">
        <v>2393</v>
      </c>
      <c r="E35" s="16">
        <v>3395</v>
      </c>
      <c r="F35" s="16">
        <f t="shared" si="0"/>
        <v>1002</v>
      </c>
      <c r="G35" s="115">
        <f t="shared" si="1"/>
        <v>0.86171999999999993</v>
      </c>
      <c r="H35" s="116">
        <f t="shared" si="3"/>
        <v>7.0112466103686349E-2</v>
      </c>
      <c r="I35" s="113">
        <f t="shared" si="2"/>
        <v>0.93183246610368631</v>
      </c>
      <c r="J35" s="66"/>
      <c r="K35" s="73"/>
      <c r="L35" s="74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x14ac:dyDescent="0.25">
      <c r="A36" s="107">
        <v>23</v>
      </c>
      <c r="B36" s="81">
        <v>15705524</v>
      </c>
      <c r="C36" s="75">
        <v>42</v>
      </c>
      <c r="D36" s="16">
        <v>3367</v>
      </c>
      <c r="E36" s="16">
        <v>4329</v>
      </c>
      <c r="F36" s="16">
        <f t="shared" si="0"/>
        <v>962</v>
      </c>
      <c r="G36" s="115">
        <f t="shared" si="1"/>
        <v>0.82731999999999994</v>
      </c>
      <c r="H36" s="116">
        <f t="shared" si="3"/>
        <v>6.1220864373281225E-2</v>
      </c>
      <c r="I36" s="113">
        <f t="shared" si="2"/>
        <v>0.88854086437328117</v>
      </c>
      <c r="J36" s="66"/>
      <c r="K36" s="73"/>
      <c r="L36" s="74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x14ac:dyDescent="0.25">
      <c r="A37" s="107">
        <v>24</v>
      </c>
      <c r="B37" s="81">
        <v>15705585</v>
      </c>
      <c r="C37" s="75">
        <v>41.4</v>
      </c>
      <c r="D37" s="16">
        <v>2928</v>
      </c>
      <c r="E37" s="16">
        <v>3633</v>
      </c>
      <c r="F37" s="16">
        <f t="shared" si="0"/>
        <v>705</v>
      </c>
      <c r="G37" s="115">
        <f t="shared" si="1"/>
        <v>0.60629999999999995</v>
      </c>
      <c r="H37" s="116">
        <f t="shared" si="3"/>
        <v>6.0346280596520058E-2</v>
      </c>
      <c r="I37" s="113">
        <f t="shared" si="2"/>
        <v>0.66664628059651998</v>
      </c>
      <c r="J37" s="66"/>
      <c r="K37" s="73"/>
      <c r="L37" s="74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x14ac:dyDescent="0.25">
      <c r="A38" s="107">
        <v>25</v>
      </c>
      <c r="B38" s="10">
        <v>15705746</v>
      </c>
      <c r="C38" s="75">
        <v>45.8</v>
      </c>
      <c r="D38" s="16">
        <v>3243</v>
      </c>
      <c r="E38" s="16">
        <v>3350</v>
      </c>
      <c r="F38" s="16">
        <f t="shared" si="0"/>
        <v>107</v>
      </c>
      <c r="G38" s="115">
        <f t="shared" si="1"/>
        <v>9.2020000000000005E-2</v>
      </c>
      <c r="H38" s="116">
        <f t="shared" si="3"/>
        <v>6.6759894959435226E-2</v>
      </c>
      <c r="I38" s="113">
        <f t="shared" si="2"/>
        <v>0.15877989495943523</v>
      </c>
      <c r="J38" s="66"/>
      <c r="K38" s="73"/>
      <c r="L38" s="74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x14ac:dyDescent="0.25">
      <c r="A39" s="107">
        <v>26</v>
      </c>
      <c r="B39" s="10">
        <v>15705829</v>
      </c>
      <c r="C39" s="75">
        <v>60.4</v>
      </c>
      <c r="D39" s="16">
        <v>4378</v>
      </c>
      <c r="E39" s="16">
        <v>5825</v>
      </c>
      <c r="F39" s="16">
        <f t="shared" si="0"/>
        <v>1447</v>
      </c>
      <c r="G39" s="115">
        <f t="shared" si="1"/>
        <v>1.2444199999999999</v>
      </c>
      <c r="H39" s="116">
        <f t="shared" si="3"/>
        <v>8.8041433527290131E-2</v>
      </c>
      <c r="I39" s="113">
        <f t="shared" si="2"/>
        <v>1.33246143352729</v>
      </c>
      <c r="J39" s="66"/>
      <c r="K39" s="73"/>
      <c r="L39" s="74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x14ac:dyDescent="0.25">
      <c r="A40" s="108">
        <v>27</v>
      </c>
      <c r="B40" s="10">
        <v>15705815</v>
      </c>
      <c r="C40" s="75">
        <v>72.099999999999994</v>
      </c>
      <c r="D40" s="16">
        <v>3971</v>
      </c>
      <c r="E40" s="16">
        <v>5182</v>
      </c>
      <c r="F40" s="16">
        <f t="shared" si="0"/>
        <v>1211</v>
      </c>
      <c r="G40" s="115">
        <f t="shared" si="1"/>
        <v>1.0414600000000001</v>
      </c>
      <c r="H40" s="117">
        <f t="shared" si="3"/>
        <v>0.10509581717413274</v>
      </c>
      <c r="I40" s="112">
        <f t="shared" si="2"/>
        <v>1.1465558171741328</v>
      </c>
      <c r="J40" s="66"/>
      <c r="K40" s="78"/>
      <c r="L40" s="74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x14ac:dyDescent="0.25">
      <c r="A41" s="107">
        <v>28</v>
      </c>
      <c r="B41" s="10">
        <v>15705586</v>
      </c>
      <c r="C41" s="75">
        <v>46.9</v>
      </c>
      <c r="D41" s="16">
        <v>2745</v>
      </c>
      <c r="E41" s="16">
        <v>3989</v>
      </c>
      <c r="F41" s="16">
        <f t="shared" si="0"/>
        <v>1244</v>
      </c>
      <c r="G41" s="115">
        <f t="shared" si="1"/>
        <v>1.0698399999999999</v>
      </c>
      <c r="H41" s="116">
        <f t="shared" si="3"/>
        <v>6.8363298550164028E-2</v>
      </c>
      <c r="I41" s="113">
        <f t="shared" si="2"/>
        <v>1.138203298550164</v>
      </c>
      <c r="J41" s="66"/>
      <c r="K41" s="80"/>
      <c r="L41" s="74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x14ac:dyDescent="0.25">
      <c r="A42" s="108">
        <v>29</v>
      </c>
      <c r="B42" s="10">
        <v>15705609</v>
      </c>
      <c r="C42" s="75">
        <v>70</v>
      </c>
      <c r="D42" s="16">
        <v>5986</v>
      </c>
      <c r="E42" s="16">
        <f>D42+F42</f>
        <v>7206.9302325581393</v>
      </c>
      <c r="F42" s="16">
        <f>G42/0.00086</f>
        <v>1220.9302325581396</v>
      </c>
      <c r="G42" s="115">
        <f>C42*0.015</f>
        <v>1.05</v>
      </c>
      <c r="H42" s="117">
        <f t="shared" si="3"/>
        <v>0.10203477395546871</v>
      </c>
      <c r="I42" s="112">
        <f t="shared" si="2"/>
        <v>1.1520347739554688</v>
      </c>
      <c r="J42" s="66"/>
      <c r="K42" s="80"/>
      <c r="L42" s="74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x14ac:dyDescent="0.25">
      <c r="A43" s="107">
        <v>30</v>
      </c>
      <c r="B43" s="10">
        <v>15705525</v>
      </c>
      <c r="C43" s="75">
        <v>47.4</v>
      </c>
      <c r="D43" s="16">
        <v>3645</v>
      </c>
      <c r="E43" s="16">
        <f t="shared" ref="E43:E45" si="4">D43+F43</f>
        <v>4471.7441860465115</v>
      </c>
      <c r="F43" s="16">
        <f>G43/0.00086</f>
        <v>826.74418604651157</v>
      </c>
      <c r="G43" s="115">
        <f t="shared" ref="G43:G45" si="5">C43*0.015</f>
        <v>0.71099999999999997</v>
      </c>
      <c r="H43" s="116">
        <f t="shared" si="3"/>
        <v>6.9092118364131663E-2</v>
      </c>
      <c r="I43" s="113">
        <f t="shared" si="2"/>
        <v>0.78009211836413161</v>
      </c>
      <c r="J43" s="66"/>
      <c r="K43" s="80"/>
      <c r="L43" s="74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x14ac:dyDescent="0.25">
      <c r="A44" s="107">
        <v>31</v>
      </c>
      <c r="B44" s="10">
        <v>15705724</v>
      </c>
      <c r="C44" s="75">
        <v>43.2</v>
      </c>
      <c r="D44" s="16">
        <v>3309</v>
      </c>
      <c r="E44" s="16">
        <f t="shared" si="4"/>
        <v>4062.4883720930234</v>
      </c>
      <c r="F44" s="16">
        <f t="shared" ref="F44:F45" si="6">G44/0.00086</f>
        <v>753.48837209302326</v>
      </c>
      <c r="G44" s="115">
        <f t="shared" si="5"/>
        <v>0.64800000000000002</v>
      </c>
      <c r="H44" s="116">
        <f t="shared" si="3"/>
        <v>6.2970031926803546E-2</v>
      </c>
      <c r="I44" s="113">
        <f t="shared" si="2"/>
        <v>0.71097003192680353</v>
      </c>
      <c r="J44" s="66"/>
      <c r="K44" s="80"/>
      <c r="L44" s="74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x14ac:dyDescent="0.25">
      <c r="A45" s="107">
        <v>32</v>
      </c>
      <c r="B45" s="10">
        <v>15705733</v>
      </c>
      <c r="C45" s="75">
        <v>41.7</v>
      </c>
      <c r="D45" s="16">
        <v>2954</v>
      </c>
      <c r="E45" s="16">
        <f t="shared" si="4"/>
        <v>3681.3255813953488</v>
      </c>
      <c r="F45" s="16">
        <f t="shared" si="6"/>
        <v>727.32558139534888</v>
      </c>
      <c r="G45" s="115">
        <f t="shared" si="5"/>
        <v>0.62550000000000006</v>
      </c>
      <c r="H45" s="116">
        <f t="shared" si="3"/>
        <v>6.0783572484900641E-2</v>
      </c>
      <c r="I45" s="113">
        <f t="shared" si="2"/>
        <v>0.68628357248490068</v>
      </c>
      <c r="J45" s="66"/>
      <c r="K45" s="80"/>
      <c r="L45" s="74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x14ac:dyDescent="0.25">
      <c r="A46" s="107">
        <v>33</v>
      </c>
      <c r="B46" s="10">
        <v>15705600</v>
      </c>
      <c r="C46" s="75">
        <v>46</v>
      </c>
      <c r="D46" s="16">
        <v>3206</v>
      </c>
      <c r="E46" s="16">
        <v>4339</v>
      </c>
      <c r="F46" s="16">
        <f t="shared" si="0"/>
        <v>1133</v>
      </c>
      <c r="G46" s="115">
        <f t="shared" si="1"/>
        <v>0.97438000000000002</v>
      </c>
      <c r="H46" s="116">
        <f t="shared" si="3"/>
        <v>6.7051422885022291E-2</v>
      </c>
      <c r="I46" s="113">
        <f t="shared" si="2"/>
        <v>1.0414314228850223</v>
      </c>
      <c r="J46" s="66"/>
      <c r="K46" s="80"/>
      <c r="L46" s="74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x14ac:dyDescent="0.25">
      <c r="A47" s="107">
        <v>34</v>
      </c>
      <c r="B47" s="10">
        <v>15705534</v>
      </c>
      <c r="C47" s="75">
        <v>60.6</v>
      </c>
      <c r="D47" s="84">
        <v>5912</v>
      </c>
      <c r="E47" s="84">
        <v>7315</v>
      </c>
      <c r="F47" s="84">
        <f t="shared" si="0"/>
        <v>1403</v>
      </c>
      <c r="G47" s="115">
        <f t="shared" si="1"/>
        <v>1.20658</v>
      </c>
      <c r="H47" s="116">
        <f t="shared" si="3"/>
        <v>8.8332961452877196E-2</v>
      </c>
      <c r="I47" s="113">
        <f t="shared" si="2"/>
        <v>1.2949129614528772</v>
      </c>
      <c r="J47" s="66"/>
      <c r="K47" s="73"/>
      <c r="L47" s="74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x14ac:dyDescent="0.25">
      <c r="A48" s="107">
        <v>35</v>
      </c>
      <c r="B48" s="82">
        <v>15705677</v>
      </c>
      <c r="C48" s="75">
        <v>72.2</v>
      </c>
      <c r="D48" s="84">
        <v>5096</v>
      </c>
      <c r="E48" s="84">
        <v>6295</v>
      </c>
      <c r="F48" s="84">
        <f t="shared" si="0"/>
        <v>1199</v>
      </c>
      <c r="G48" s="115">
        <f t="shared" si="1"/>
        <v>1.0311399999999999</v>
      </c>
      <c r="H48" s="116">
        <f t="shared" si="3"/>
        <v>0.10524158113692629</v>
      </c>
      <c r="I48" s="113">
        <f t="shared" si="2"/>
        <v>1.1363815811369262</v>
      </c>
      <c r="J48" s="66"/>
      <c r="K48" s="73"/>
      <c r="L48" s="74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x14ac:dyDescent="0.25">
      <c r="A49" s="107">
        <v>36</v>
      </c>
      <c r="B49" s="10">
        <v>15705691</v>
      </c>
      <c r="C49" s="75">
        <v>46.5</v>
      </c>
      <c r="D49" s="84">
        <v>2924</v>
      </c>
      <c r="E49" s="84">
        <v>3139</v>
      </c>
      <c r="F49" s="84">
        <f t="shared" si="0"/>
        <v>215</v>
      </c>
      <c r="G49" s="115">
        <f t="shared" si="1"/>
        <v>0.18490000000000001</v>
      </c>
      <c r="H49" s="116">
        <f t="shared" si="3"/>
        <v>6.7780242698989926E-2</v>
      </c>
      <c r="I49" s="113">
        <f>G49+H49</f>
        <v>0.25268024269898992</v>
      </c>
      <c r="J49" s="66"/>
      <c r="K49" s="73"/>
      <c r="L49" s="74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x14ac:dyDescent="0.25">
      <c r="A50" s="109">
        <v>37</v>
      </c>
      <c r="B50" s="10">
        <v>15730459</v>
      </c>
      <c r="C50" s="79">
        <v>69.5</v>
      </c>
      <c r="D50" s="84">
        <v>3455</v>
      </c>
      <c r="E50" s="84">
        <v>4945</v>
      </c>
      <c r="F50" s="84">
        <f t="shared" si="0"/>
        <v>1490</v>
      </c>
      <c r="G50" s="115">
        <f t="shared" si="1"/>
        <v>1.2813999999999999</v>
      </c>
      <c r="H50" s="118">
        <f>C50/7235.3*$H$10</f>
        <v>0.10130595414150106</v>
      </c>
      <c r="I50" s="114">
        <f>G50+H50</f>
        <v>1.382705954141501</v>
      </c>
      <c r="J50" s="66"/>
      <c r="K50" s="78"/>
      <c r="L50" s="74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x14ac:dyDescent="0.25">
      <c r="A51" s="107">
        <v>38</v>
      </c>
      <c r="B51" s="83">
        <v>15705514</v>
      </c>
      <c r="C51" s="75">
        <v>47</v>
      </c>
      <c r="D51" s="84">
        <v>2366</v>
      </c>
      <c r="E51" s="84">
        <v>2400</v>
      </c>
      <c r="F51" s="84">
        <f t="shared" si="0"/>
        <v>34</v>
      </c>
      <c r="G51" s="115">
        <f t="shared" si="1"/>
        <v>2.9239999999999999E-2</v>
      </c>
      <c r="H51" s="118">
        <f>C51/7235.3*$H$10</f>
        <v>6.8509062512957561E-2</v>
      </c>
      <c r="I51" s="114">
        <f>G51+H51</f>
        <v>9.7749062512957563E-2</v>
      </c>
      <c r="J51" s="66"/>
      <c r="K51" s="73"/>
      <c r="L51" s="74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x14ac:dyDescent="0.25">
      <c r="A52" s="107">
        <v>39</v>
      </c>
      <c r="B52" s="10">
        <v>15705660</v>
      </c>
      <c r="C52" s="75">
        <v>43.1</v>
      </c>
      <c r="D52" s="84">
        <v>2337</v>
      </c>
      <c r="E52" s="84">
        <v>2615</v>
      </c>
      <c r="F52" s="84">
        <f t="shared" si="0"/>
        <v>278</v>
      </c>
      <c r="G52" s="115">
        <f t="shared" si="1"/>
        <v>0.23907999999999999</v>
      </c>
      <c r="H52" s="116">
        <f t="shared" si="3"/>
        <v>6.2824267964010014E-2</v>
      </c>
      <c r="I52" s="113">
        <f t="shared" si="2"/>
        <v>0.30190426796400999</v>
      </c>
      <c r="J52" s="66"/>
      <c r="K52" s="73"/>
      <c r="L52" s="74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x14ac:dyDescent="0.25">
      <c r="A53" s="107">
        <v>40</v>
      </c>
      <c r="B53" s="10">
        <v>15705539</v>
      </c>
      <c r="C53" s="75">
        <v>41.4</v>
      </c>
      <c r="D53" s="84">
        <v>3972</v>
      </c>
      <c r="E53" s="84">
        <v>4435</v>
      </c>
      <c r="F53" s="84">
        <f t="shared" si="0"/>
        <v>463</v>
      </c>
      <c r="G53" s="115">
        <f t="shared" si="1"/>
        <v>0.39817999999999998</v>
      </c>
      <c r="H53" s="116">
        <f t="shared" si="3"/>
        <v>6.0346280596520058E-2</v>
      </c>
      <c r="I53" s="113">
        <f t="shared" si="2"/>
        <v>0.45852628059652001</v>
      </c>
      <c r="J53" s="66"/>
      <c r="K53" s="73"/>
      <c r="L53" s="74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x14ac:dyDescent="0.25">
      <c r="A54" s="107">
        <v>41</v>
      </c>
      <c r="B54" s="10">
        <v>15705823</v>
      </c>
      <c r="C54" s="75">
        <v>45.9</v>
      </c>
      <c r="D54" s="84">
        <v>3341</v>
      </c>
      <c r="E54" s="84">
        <v>4112</v>
      </c>
      <c r="F54" s="84">
        <f t="shared" si="0"/>
        <v>771</v>
      </c>
      <c r="G54" s="115">
        <f t="shared" si="1"/>
        <v>0.66305999999999998</v>
      </c>
      <c r="H54" s="116">
        <f t="shared" si="3"/>
        <v>6.6905658922228758E-2</v>
      </c>
      <c r="I54" s="113">
        <f t="shared" si="2"/>
        <v>0.72996565892222876</v>
      </c>
      <c r="J54" s="66"/>
      <c r="K54" s="73"/>
      <c r="L54" s="74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x14ac:dyDescent="0.25">
      <c r="A55" s="107">
        <v>42</v>
      </c>
      <c r="B55" s="10">
        <v>15705552</v>
      </c>
      <c r="C55" s="75">
        <v>60.8</v>
      </c>
      <c r="D55" s="84">
        <v>5873</v>
      </c>
      <c r="E55" s="84">
        <v>7286</v>
      </c>
      <c r="F55" s="84">
        <f t="shared" si="0"/>
        <v>1413</v>
      </c>
      <c r="G55" s="115">
        <f t="shared" si="1"/>
        <v>1.2151799999999999</v>
      </c>
      <c r="H55" s="116">
        <f t="shared" si="3"/>
        <v>8.8624489378464247E-2</v>
      </c>
      <c r="I55" s="113">
        <f t="shared" si="2"/>
        <v>1.3038044893784642</v>
      </c>
      <c r="J55" s="66"/>
      <c r="K55" s="73"/>
      <c r="L55" s="74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x14ac:dyDescent="0.25">
      <c r="A56" s="108">
        <v>43</v>
      </c>
      <c r="B56" s="10">
        <v>15705663</v>
      </c>
      <c r="C56" s="75">
        <v>72.2</v>
      </c>
      <c r="D56" s="84">
        <v>3155</v>
      </c>
      <c r="E56" s="84">
        <v>3155</v>
      </c>
      <c r="F56" s="84">
        <f t="shared" si="0"/>
        <v>0</v>
      </c>
      <c r="G56" s="115">
        <f t="shared" si="1"/>
        <v>0</v>
      </c>
      <c r="H56" s="117">
        <f t="shared" si="3"/>
        <v>0.10524158113692629</v>
      </c>
      <c r="I56" s="112">
        <f t="shared" si="2"/>
        <v>0.10524158113692629</v>
      </c>
      <c r="J56" s="66"/>
      <c r="K56" s="78"/>
      <c r="L56" s="74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x14ac:dyDescent="0.25">
      <c r="A57" s="107">
        <v>44</v>
      </c>
      <c r="B57" s="10">
        <v>15705515</v>
      </c>
      <c r="C57" s="75">
        <v>46.3</v>
      </c>
      <c r="D57" s="84">
        <v>4972</v>
      </c>
      <c r="E57" s="84">
        <v>6144</v>
      </c>
      <c r="F57" s="84">
        <f t="shared" si="0"/>
        <v>1172</v>
      </c>
      <c r="G57" s="115">
        <f t="shared" si="1"/>
        <v>1.0079199999999999</v>
      </c>
      <c r="H57" s="116">
        <f t="shared" si="3"/>
        <v>6.7488714773402861E-2</v>
      </c>
      <c r="I57" s="113">
        <f t="shared" si="2"/>
        <v>1.0754087147734028</v>
      </c>
      <c r="J57" s="66"/>
      <c r="K57" s="73"/>
      <c r="L57" s="74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x14ac:dyDescent="0.25">
      <c r="A58" s="107">
        <v>45</v>
      </c>
      <c r="B58" s="10">
        <v>15705549</v>
      </c>
      <c r="C58" s="75">
        <v>69.7</v>
      </c>
      <c r="D58" s="84">
        <v>9094</v>
      </c>
      <c r="E58" s="84">
        <v>9094</v>
      </c>
      <c r="F58" s="84">
        <f t="shared" si="0"/>
        <v>0</v>
      </c>
      <c r="G58" s="115">
        <f t="shared" si="1"/>
        <v>0</v>
      </c>
      <c r="H58" s="116">
        <f t="shared" si="3"/>
        <v>0.10159748206708813</v>
      </c>
      <c r="I58" s="113">
        <f t="shared" si="2"/>
        <v>0.10159748206708813</v>
      </c>
      <c r="J58" s="66"/>
      <c r="K58" s="73"/>
      <c r="L58" s="74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x14ac:dyDescent="0.25">
      <c r="A59" s="107">
        <v>46</v>
      </c>
      <c r="B59" s="10">
        <v>15705742</v>
      </c>
      <c r="C59" s="75">
        <v>47.9</v>
      </c>
      <c r="D59" s="84">
        <v>4230</v>
      </c>
      <c r="E59" s="84">
        <v>5295</v>
      </c>
      <c r="F59" s="84">
        <f t="shared" si="0"/>
        <v>1065</v>
      </c>
      <c r="G59" s="115">
        <f t="shared" si="1"/>
        <v>0.91589999999999994</v>
      </c>
      <c r="H59" s="116">
        <f t="shared" si="3"/>
        <v>6.9820938178099298E-2</v>
      </c>
      <c r="I59" s="113">
        <f t="shared" si="2"/>
        <v>0.98572093817809925</v>
      </c>
      <c r="J59" s="66"/>
      <c r="K59" s="78"/>
      <c r="L59" s="74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x14ac:dyDescent="0.25">
      <c r="A60" s="107">
        <v>47</v>
      </c>
      <c r="B60" s="10">
        <v>15705719</v>
      </c>
      <c r="C60" s="75">
        <v>42.4</v>
      </c>
      <c r="D60" s="84">
        <v>3504</v>
      </c>
      <c r="E60" s="84">
        <v>4207</v>
      </c>
      <c r="F60" s="84">
        <f t="shared" si="0"/>
        <v>703</v>
      </c>
      <c r="G60" s="115">
        <f t="shared" si="1"/>
        <v>0.60458000000000001</v>
      </c>
      <c r="H60" s="116">
        <f t="shared" si="3"/>
        <v>6.1803920224455328E-2</v>
      </c>
      <c r="I60" s="113">
        <f t="shared" si="2"/>
        <v>0.66638392022445536</v>
      </c>
      <c r="J60" s="66"/>
      <c r="K60" s="73"/>
      <c r="L60" s="74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x14ac:dyDescent="0.25">
      <c r="A61" s="107">
        <v>48</v>
      </c>
      <c r="B61" s="10">
        <v>15702590</v>
      </c>
      <c r="C61" s="75">
        <v>41.7</v>
      </c>
      <c r="D61" s="84">
        <v>4184</v>
      </c>
      <c r="E61" s="84">
        <v>5360</v>
      </c>
      <c r="F61" s="84">
        <f t="shared" si="0"/>
        <v>1176</v>
      </c>
      <c r="G61" s="115">
        <f t="shared" si="1"/>
        <v>1.01136</v>
      </c>
      <c r="H61" s="116">
        <f t="shared" si="3"/>
        <v>6.0783572484900641E-2</v>
      </c>
      <c r="I61" s="113">
        <f t="shared" si="2"/>
        <v>1.0721435724849007</v>
      </c>
      <c r="J61" s="66"/>
      <c r="K61" s="73"/>
      <c r="L61" s="74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x14ac:dyDescent="0.25">
      <c r="A62" s="107">
        <v>49</v>
      </c>
      <c r="B62" s="10">
        <v>15705689</v>
      </c>
      <c r="C62" s="75">
        <v>45.7</v>
      </c>
      <c r="D62" s="16">
        <v>5249</v>
      </c>
      <c r="E62" s="16">
        <v>5749</v>
      </c>
      <c r="F62" s="16">
        <f t="shared" si="0"/>
        <v>500</v>
      </c>
      <c r="G62" s="115">
        <f t="shared" si="1"/>
        <v>0.43</v>
      </c>
      <c r="H62" s="116">
        <f t="shared" si="3"/>
        <v>6.6614130996641707E-2</v>
      </c>
      <c r="I62" s="113">
        <f t="shared" si="2"/>
        <v>0.4966141309966417</v>
      </c>
      <c r="J62" s="66"/>
      <c r="K62" s="73"/>
      <c r="L62" s="74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x14ac:dyDescent="0.25">
      <c r="A63" s="107">
        <v>50</v>
      </c>
      <c r="B63" s="10">
        <v>15705596</v>
      </c>
      <c r="C63" s="75">
        <v>60.9</v>
      </c>
      <c r="D63" s="16">
        <v>4279</v>
      </c>
      <c r="E63" s="16">
        <v>4279</v>
      </c>
      <c r="F63" s="16">
        <f t="shared" si="0"/>
        <v>0</v>
      </c>
      <c r="G63" s="115">
        <f t="shared" si="1"/>
        <v>0</v>
      </c>
      <c r="H63" s="116">
        <f t="shared" si="3"/>
        <v>8.8770253341257765E-2</v>
      </c>
      <c r="I63" s="113">
        <f t="shared" si="2"/>
        <v>8.8770253341257765E-2</v>
      </c>
      <c r="J63" s="66"/>
      <c r="K63" s="73"/>
      <c r="L63" s="74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x14ac:dyDescent="0.25">
      <c r="A64" s="107">
        <v>51</v>
      </c>
      <c r="B64" s="10">
        <v>15705599</v>
      </c>
      <c r="C64" s="75">
        <v>71.7</v>
      </c>
      <c r="D64" s="16">
        <v>1985</v>
      </c>
      <c r="E64" s="16">
        <v>3312</v>
      </c>
      <c r="F64" s="16">
        <f t="shared" si="0"/>
        <v>1327</v>
      </c>
      <c r="G64" s="115">
        <f t="shared" si="1"/>
        <v>1.1412199999999999</v>
      </c>
      <c r="H64" s="116">
        <f t="shared" si="3"/>
        <v>0.10451276132295866</v>
      </c>
      <c r="I64" s="113">
        <f t="shared" si="2"/>
        <v>1.2457327613229585</v>
      </c>
      <c r="J64" s="66"/>
      <c r="K64" s="73"/>
      <c r="L64" s="74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x14ac:dyDescent="0.25">
      <c r="A65" s="107">
        <v>52</v>
      </c>
      <c r="B65" s="10">
        <v>15705736</v>
      </c>
      <c r="C65" s="75">
        <v>46.2</v>
      </c>
      <c r="D65" s="16">
        <v>3635</v>
      </c>
      <c r="E65" s="16">
        <v>4875</v>
      </c>
      <c r="F65" s="16">
        <f t="shared" si="0"/>
        <v>1240</v>
      </c>
      <c r="G65" s="115">
        <f t="shared" si="1"/>
        <v>1.0664</v>
      </c>
      <c r="H65" s="116">
        <f t="shared" si="3"/>
        <v>6.7342950810609342E-2</v>
      </c>
      <c r="I65" s="113">
        <f t="shared" si="2"/>
        <v>1.1337429508106094</v>
      </c>
      <c r="J65" s="66"/>
      <c r="K65" s="73"/>
      <c r="L65" s="74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x14ac:dyDescent="0.25">
      <c r="A66" s="107">
        <v>53</v>
      </c>
      <c r="B66" s="10">
        <v>15708051</v>
      </c>
      <c r="C66" s="75">
        <v>69.8</v>
      </c>
      <c r="D66" s="16">
        <v>8362</v>
      </c>
      <c r="E66" s="16">
        <v>10110</v>
      </c>
      <c r="F66" s="16">
        <f t="shared" si="0"/>
        <v>1748</v>
      </c>
      <c r="G66" s="115">
        <f t="shared" si="1"/>
        <v>1.5032799999999999</v>
      </c>
      <c r="H66" s="116">
        <f t="shared" si="3"/>
        <v>0.10174324602988165</v>
      </c>
      <c r="I66" s="113">
        <f t="shared" si="2"/>
        <v>1.6050232460298817</v>
      </c>
      <c r="J66" s="66"/>
      <c r="K66" s="78"/>
      <c r="L66" s="74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x14ac:dyDescent="0.25">
      <c r="A67" s="107">
        <v>54</v>
      </c>
      <c r="B67" s="10">
        <v>15705572</v>
      </c>
      <c r="C67" s="75">
        <v>47.4</v>
      </c>
      <c r="D67" s="16">
        <v>4419</v>
      </c>
      <c r="E67" s="16">
        <v>5558</v>
      </c>
      <c r="F67" s="16">
        <f t="shared" si="0"/>
        <v>1139</v>
      </c>
      <c r="G67" s="115">
        <f t="shared" si="1"/>
        <v>0.97953999999999997</v>
      </c>
      <c r="H67" s="116">
        <f t="shared" si="3"/>
        <v>6.9092118364131663E-2</v>
      </c>
      <c r="I67" s="113">
        <f t="shared" si="2"/>
        <v>1.0486321183641316</v>
      </c>
      <c r="J67" s="66"/>
      <c r="K67" s="73"/>
      <c r="L67" s="74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x14ac:dyDescent="0.25">
      <c r="A68" s="107">
        <v>55</v>
      </c>
      <c r="B68" s="10">
        <v>15708071</v>
      </c>
      <c r="C68" s="75">
        <v>42.1</v>
      </c>
      <c r="D68" s="16">
        <v>4227</v>
      </c>
      <c r="E68" s="16">
        <v>4728</v>
      </c>
      <c r="F68" s="16">
        <f t="shared" si="0"/>
        <v>501</v>
      </c>
      <c r="G68" s="115">
        <f t="shared" si="1"/>
        <v>0.43085999999999997</v>
      </c>
      <c r="H68" s="116">
        <f t="shared" si="3"/>
        <v>6.1366628336074751E-2</v>
      </c>
      <c r="I68" s="113">
        <f t="shared" si="2"/>
        <v>0.49222662833607472</v>
      </c>
      <c r="J68" s="66"/>
      <c r="K68" s="73"/>
      <c r="L68" s="74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x14ac:dyDescent="0.25">
      <c r="A69" s="107">
        <v>56</v>
      </c>
      <c r="B69" s="10">
        <v>15705570</v>
      </c>
      <c r="C69" s="75">
        <v>41.6</v>
      </c>
      <c r="D69" s="16">
        <v>4745</v>
      </c>
      <c r="E69" s="16">
        <v>5906</v>
      </c>
      <c r="F69" s="16">
        <f t="shared" si="0"/>
        <v>1161</v>
      </c>
      <c r="G69" s="115">
        <f t="shared" si="1"/>
        <v>0.99846000000000001</v>
      </c>
      <c r="H69" s="116">
        <f t="shared" si="3"/>
        <v>6.0637808522107116E-2</v>
      </c>
      <c r="I69" s="113">
        <f t="shared" si="2"/>
        <v>1.0590978085221072</v>
      </c>
      <c r="J69" s="66"/>
      <c r="K69" s="73"/>
      <c r="L69" s="74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x14ac:dyDescent="0.25">
      <c r="A70" s="110">
        <v>57</v>
      </c>
      <c r="B70" s="12">
        <v>15730776</v>
      </c>
      <c r="C70" s="75">
        <v>45.9</v>
      </c>
      <c r="D70" s="16">
        <v>2125</v>
      </c>
      <c r="E70" s="16">
        <v>3230</v>
      </c>
      <c r="F70" s="16">
        <f t="shared" si="0"/>
        <v>1105</v>
      </c>
      <c r="G70" s="115">
        <f t="shared" si="1"/>
        <v>0.95029999999999992</v>
      </c>
      <c r="H70" s="116">
        <f t="shared" si="3"/>
        <v>6.6905658922228758E-2</v>
      </c>
      <c r="I70" s="113">
        <f>G70+H70</f>
        <v>1.0172056589222287</v>
      </c>
      <c r="J70" s="66"/>
      <c r="K70" s="73"/>
      <c r="L70" s="74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x14ac:dyDescent="0.25">
      <c r="A71" s="107">
        <v>58</v>
      </c>
      <c r="B71" s="10">
        <v>15705638</v>
      </c>
      <c r="C71" s="75">
        <v>60.3</v>
      </c>
      <c r="D71" s="16">
        <v>3209</v>
      </c>
      <c r="E71" s="16">
        <v>3209</v>
      </c>
      <c r="F71" s="16">
        <f t="shared" si="0"/>
        <v>0</v>
      </c>
      <c r="G71" s="115">
        <f t="shared" si="1"/>
        <v>0</v>
      </c>
      <c r="H71" s="116">
        <f t="shared" si="3"/>
        <v>8.7895669564496612E-2</v>
      </c>
      <c r="I71" s="112">
        <f t="shared" si="2"/>
        <v>8.7895669564496612E-2</v>
      </c>
      <c r="J71" s="66"/>
      <c r="K71" s="73"/>
      <c r="L71" s="74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x14ac:dyDescent="0.25">
      <c r="A72" s="107">
        <v>59</v>
      </c>
      <c r="B72" s="10">
        <v>15705679</v>
      </c>
      <c r="C72" s="75">
        <v>71.7</v>
      </c>
      <c r="D72" s="16">
        <v>6207</v>
      </c>
      <c r="E72" s="16">
        <v>7283</v>
      </c>
      <c r="F72" s="16">
        <f t="shared" si="0"/>
        <v>1076</v>
      </c>
      <c r="G72" s="115">
        <f t="shared" si="1"/>
        <v>0.92535999999999996</v>
      </c>
      <c r="H72" s="116">
        <f t="shared" si="3"/>
        <v>0.10451276132295866</v>
      </c>
      <c r="I72" s="113">
        <f t="shared" si="2"/>
        <v>1.0298727613229586</v>
      </c>
      <c r="J72" s="66"/>
      <c r="K72" s="73"/>
      <c r="L72" s="74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x14ac:dyDescent="0.25">
      <c r="A73" s="107">
        <v>60</v>
      </c>
      <c r="B73" s="10">
        <v>15705645</v>
      </c>
      <c r="C73" s="75">
        <v>46</v>
      </c>
      <c r="D73" s="16">
        <v>1856</v>
      </c>
      <c r="E73" s="16">
        <v>2767</v>
      </c>
      <c r="F73" s="16">
        <f t="shared" si="0"/>
        <v>911</v>
      </c>
      <c r="G73" s="115">
        <f t="shared" si="1"/>
        <v>0.78345999999999993</v>
      </c>
      <c r="H73" s="116">
        <f t="shared" si="3"/>
        <v>6.7051422885022291E-2</v>
      </c>
      <c r="I73" s="113">
        <f t="shared" si="2"/>
        <v>0.85051142288502224</v>
      </c>
      <c r="J73" s="66"/>
      <c r="K73" s="73"/>
      <c r="L73" s="74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x14ac:dyDescent="0.25">
      <c r="A74" s="107">
        <v>61</v>
      </c>
      <c r="B74" s="10">
        <v>15705714</v>
      </c>
      <c r="C74" s="75">
        <v>71.5</v>
      </c>
      <c r="D74" s="16">
        <v>8655</v>
      </c>
      <c r="E74" s="16">
        <v>10312</v>
      </c>
      <c r="F74" s="16">
        <f t="shared" si="0"/>
        <v>1657</v>
      </c>
      <c r="G74" s="115">
        <f t="shared" si="1"/>
        <v>1.42502</v>
      </c>
      <c r="H74" s="116">
        <f t="shared" si="3"/>
        <v>0.1042212333973716</v>
      </c>
      <c r="I74" s="113">
        <f t="shared" si="2"/>
        <v>1.5292412333973715</v>
      </c>
      <c r="J74" s="66"/>
      <c r="K74" s="73"/>
      <c r="L74" s="74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x14ac:dyDescent="0.25">
      <c r="A75" s="107">
        <v>62</v>
      </c>
      <c r="B75" s="10">
        <v>15705794</v>
      </c>
      <c r="C75" s="75">
        <v>47.9</v>
      </c>
      <c r="D75" s="16">
        <v>4158</v>
      </c>
      <c r="E75" s="16">
        <v>4481</v>
      </c>
      <c r="F75" s="16">
        <f t="shared" si="0"/>
        <v>323</v>
      </c>
      <c r="G75" s="115">
        <f t="shared" si="1"/>
        <v>0.27777999999999997</v>
      </c>
      <c r="H75" s="116">
        <f t="shared" si="3"/>
        <v>6.9820938178099298E-2</v>
      </c>
      <c r="I75" s="113">
        <f t="shared" si="2"/>
        <v>0.34760093817809928</v>
      </c>
      <c r="J75" s="66"/>
      <c r="K75" s="73"/>
      <c r="L75" s="74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x14ac:dyDescent="0.25">
      <c r="A76" s="107">
        <v>63</v>
      </c>
      <c r="B76" s="10">
        <v>15703003</v>
      </c>
      <c r="C76" s="75">
        <v>41.4</v>
      </c>
      <c r="D76" s="16">
        <v>1655</v>
      </c>
      <c r="E76" s="16">
        <v>2124</v>
      </c>
      <c r="F76" s="16">
        <f t="shared" si="0"/>
        <v>469</v>
      </c>
      <c r="G76" s="115">
        <f t="shared" si="1"/>
        <v>0.40333999999999998</v>
      </c>
      <c r="H76" s="116">
        <f t="shared" si="3"/>
        <v>6.0346280596520058E-2</v>
      </c>
      <c r="I76" s="113">
        <f t="shared" si="2"/>
        <v>0.46368628059652006</v>
      </c>
      <c r="J76" s="66"/>
      <c r="K76" s="73"/>
      <c r="L76" s="74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x14ac:dyDescent="0.25">
      <c r="A77" s="108">
        <v>64</v>
      </c>
      <c r="B77" s="10">
        <v>15705656</v>
      </c>
      <c r="C77" s="75">
        <v>42.2</v>
      </c>
      <c r="D77" s="16">
        <v>3184</v>
      </c>
      <c r="E77" s="16">
        <v>3936</v>
      </c>
      <c r="F77" s="16">
        <f t="shared" si="0"/>
        <v>752</v>
      </c>
      <c r="G77" s="115">
        <f t="shared" si="1"/>
        <v>0.64671999999999996</v>
      </c>
      <c r="H77" s="116">
        <f t="shared" si="3"/>
        <v>6.1512392298868276E-2</v>
      </c>
      <c r="I77" s="112">
        <f t="shared" si="2"/>
        <v>0.70823239229886825</v>
      </c>
      <c r="J77" s="66"/>
      <c r="K77" s="78"/>
      <c r="L77" s="74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x14ac:dyDescent="0.25">
      <c r="A78" s="107">
        <v>65</v>
      </c>
      <c r="B78" s="10">
        <v>15708142</v>
      </c>
      <c r="C78" s="75">
        <v>45.4</v>
      </c>
      <c r="D78" s="16">
        <v>4328</v>
      </c>
      <c r="E78" s="16">
        <v>5056</v>
      </c>
      <c r="F78" s="16">
        <f t="shared" si="0"/>
        <v>728</v>
      </c>
      <c r="G78" s="115">
        <f t="shared" si="1"/>
        <v>0.62607999999999997</v>
      </c>
      <c r="H78" s="116">
        <f t="shared" si="3"/>
        <v>6.6176839108261123E-2</v>
      </c>
      <c r="I78" s="113">
        <f t="shared" si="2"/>
        <v>0.69225683910826108</v>
      </c>
      <c r="J78" s="66"/>
      <c r="K78" s="73"/>
      <c r="L78" s="74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x14ac:dyDescent="0.25">
      <c r="A79" s="108">
        <v>66</v>
      </c>
      <c r="B79" s="10">
        <v>15708645</v>
      </c>
      <c r="C79" s="75">
        <v>60.2</v>
      </c>
      <c r="D79" s="16">
        <v>6690</v>
      </c>
      <c r="E79" s="16">
        <v>8208</v>
      </c>
      <c r="F79" s="16">
        <f t="shared" ref="F79:F142" si="7">E79-D79</f>
        <v>1518</v>
      </c>
      <c r="G79" s="115">
        <f t="shared" ref="G79:G142" si="8">F79*0.00086</f>
        <v>1.30548</v>
      </c>
      <c r="H79" s="116">
        <f t="shared" si="3"/>
        <v>8.7749905601703079E-2</v>
      </c>
      <c r="I79" s="112">
        <f t="shared" ref="I79:I142" si="9">G79+H79</f>
        <v>1.393229905601703</v>
      </c>
      <c r="J79" s="66"/>
      <c r="K79" s="78"/>
      <c r="L79" s="74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x14ac:dyDescent="0.25">
      <c r="A80" s="107">
        <v>67</v>
      </c>
      <c r="B80" s="10">
        <v>15708109</v>
      </c>
      <c r="C80" s="75">
        <v>71.5</v>
      </c>
      <c r="D80" s="16">
        <v>5407</v>
      </c>
      <c r="E80" s="16">
        <v>6413</v>
      </c>
      <c r="F80" s="16">
        <f t="shared" si="7"/>
        <v>1006</v>
      </c>
      <c r="G80" s="115">
        <f t="shared" si="8"/>
        <v>0.86515999999999993</v>
      </c>
      <c r="H80" s="116">
        <f t="shared" ref="H80:H143" si="10">C80/7235.3*$H$10</f>
        <v>0.1042212333973716</v>
      </c>
      <c r="I80" s="113">
        <f t="shared" si="9"/>
        <v>0.96938123339737148</v>
      </c>
      <c r="J80" s="66"/>
      <c r="K80" s="73"/>
      <c r="L80" s="74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x14ac:dyDescent="0.25">
      <c r="A81" s="107">
        <v>68</v>
      </c>
      <c r="B81" s="10">
        <v>15705797</v>
      </c>
      <c r="C81" s="75">
        <v>45.7</v>
      </c>
      <c r="D81" s="16">
        <v>5989</v>
      </c>
      <c r="E81" s="16">
        <v>7469</v>
      </c>
      <c r="F81" s="16">
        <f t="shared" si="7"/>
        <v>1480</v>
      </c>
      <c r="G81" s="115">
        <f t="shared" si="8"/>
        <v>1.2727999999999999</v>
      </c>
      <c r="H81" s="116">
        <f t="shared" si="10"/>
        <v>6.6614130996641707E-2</v>
      </c>
      <c r="I81" s="113">
        <f t="shared" si="9"/>
        <v>1.3394141309966416</v>
      </c>
      <c r="J81" s="66"/>
      <c r="K81" s="73"/>
      <c r="L81" s="74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x14ac:dyDescent="0.25">
      <c r="A82" s="107">
        <v>69</v>
      </c>
      <c r="B82" s="10">
        <v>15708362</v>
      </c>
      <c r="C82" s="75">
        <v>70.599999999999994</v>
      </c>
      <c r="D82" s="16">
        <v>7171</v>
      </c>
      <c r="E82" s="16">
        <v>9283</v>
      </c>
      <c r="F82" s="16">
        <f t="shared" si="7"/>
        <v>2112</v>
      </c>
      <c r="G82" s="115">
        <f t="shared" si="8"/>
        <v>1.8163199999999999</v>
      </c>
      <c r="H82" s="116">
        <f t="shared" si="10"/>
        <v>0.10290935773222985</v>
      </c>
      <c r="I82" s="113">
        <f t="shared" si="9"/>
        <v>1.9192293577322297</v>
      </c>
      <c r="J82" s="66"/>
      <c r="K82" s="73"/>
      <c r="L82" s="74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x14ac:dyDescent="0.25">
      <c r="A83" s="107">
        <v>70</v>
      </c>
      <c r="B83" s="10">
        <v>15705643</v>
      </c>
      <c r="C83" s="75">
        <v>46.6</v>
      </c>
      <c r="D83" s="16">
        <v>4457</v>
      </c>
      <c r="E83" s="16">
        <v>5337</v>
      </c>
      <c r="F83" s="16">
        <f t="shared" si="7"/>
        <v>880</v>
      </c>
      <c r="G83" s="115">
        <f t="shared" si="8"/>
        <v>0.75680000000000003</v>
      </c>
      <c r="H83" s="116">
        <f t="shared" si="10"/>
        <v>6.7926006661783458E-2</v>
      </c>
      <c r="I83" s="113">
        <f t="shared" si="9"/>
        <v>0.82472600666178353</v>
      </c>
      <c r="J83" s="66"/>
      <c r="K83" s="73"/>
      <c r="L83" s="74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x14ac:dyDescent="0.25">
      <c r="A84" s="107">
        <v>71</v>
      </c>
      <c r="B84" s="10">
        <v>15705776</v>
      </c>
      <c r="C84" s="75">
        <v>42.2</v>
      </c>
      <c r="D84" s="16">
        <v>6</v>
      </c>
      <c r="E84" s="16">
        <v>6</v>
      </c>
      <c r="F84" s="16">
        <f t="shared" si="7"/>
        <v>0</v>
      </c>
      <c r="G84" s="115">
        <f t="shared" si="8"/>
        <v>0</v>
      </c>
      <c r="H84" s="116">
        <f t="shared" si="10"/>
        <v>6.1512392298868276E-2</v>
      </c>
      <c r="I84" s="113">
        <f t="shared" si="9"/>
        <v>6.1512392298868276E-2</v>
      </c>
      <c r="J84" s="66"/>
      <c r="K84" s="73"/>
      <c r="L84" s="74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x14ac:dyDescent="0.25">
      <c r="A85" s="107">
        <v>72</v>
      </c>
      <c r="B85" s="10">
        <v>15705545</v>
      </c>
      <c r="C85" s="75">
        <v>41.9</v>
      </c>
      <c r="D85" s="16">
        <v>1936</v>
      </c>
      <c r="E85" s="16">
        <v>2611</v>
      </c>
      <c r="F85" s="16">
        <f t="shared" si="7"/>
        <v>675</v>
      </c>
      <c r="G85" s="115">
        <f t="shared" si="8"/>
        <v>0.58050000000000002</v>
      </c>
      <c r="H85" s="116">
        <f t="shared" si="10"/>
        <v>6.1075100410487686E-2</v>
      </c>
      <c r="I85" s="113">
        <f t="shared" si="9"/>
        <v>0.64157510041048771</v>
      </c>
      <c r="J85" s="66"/>
      <c r="K85" s="73"/>
      <c r="L85" s="74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x14ac:dyDescent="0.25">
      <c r="A86" s="107">
        <v>73</v>
      </c>
      <c r="B86" s="10">
        <v>15708739</v>
      </c>
      <c r="C86" s="75">
        <v>45.8</v>
      </c>
      <c r="D86" s="16">
        <v>3595</v>
      </c>
      <c r="E86" s="16">
        <v>4413</v>
      </c>
      <c r="F86" s="16">
        <f t="shared" si="7"/>
        <v>818</v>
      </c>
      <c r="G86" s="115">
        <f t="shared" si="8"/>
        <v>0.70347999999999999</v>
      </c>
      <c r="H86" s="116">
        <f t="shared" si="10"/>
        <v>6.6759894959435226E-2</v>
      </c>
      <c r="I86" s="113">
        <f t="shared" si="9"/>
        <v>0.77023989495943523</v>
      </c>
      <c r="J86" s="66"/>
      <c r="K86" s="73"/>
      <c r="L86" s="74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x14ac:dyDescent="0.25">
      <c r="A87" s="108">
        <v>74</v>
      </c>
      <c r="B87" s="10">
        <v>15708197</v>
      </c>
      <c r="C87" s="75">
        <v>60.7</v>
      </c>
      <c r="D87" s="16">
        <v>5331</v>
      </c>
      <c r="E87" s="16">
        <v>6310</v>
      </c>
      <c r="F87" s="16">
        <f t="shared" si="7"/>
        <v>979</v>
      </c>
      <c r="G87" s="115">
        <f t="shared" si="8"/>
        <v>0.84194000000000002</v>
      </c>
      <c r="H87" s="116">
        <f t="shared" si="10"/>
        <v>8.8478725415670714E-2</v>
      </c>
      <c r="I87" s="112">
        <f t="shared" si="9"/>
        <v>0.93041872541567072</v>
      </c>
      <c r="J87" s="66"/>
      <c r="K87" s="78"/>
      <c r="L87" s="74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x14ac:dyDescent="0.25">
      <c r="A88" s="107">
        <v>75</v>
      </c>
      <c r="B88" s="10">
        <v>15708099</v>
      </c>
      <c r="C88" s="75">
        <v>72.099999999999994</v>
      </c>
      <c r="D88" s="16">
        <v>5921</v>
      </c>
      <c r="E88" s="16">
        <v>7211</v>
      </c>
      <c r="F88" s="16">
        <f t="shared" si="7"/>
        <v>1290</v>
      </c>
      <c r="G88" s="115">
        <f t="shared" si="8"/>
        <v>1.1093999999999999</v>
      </c>
      <c r="H88" s="116">
        <f t="shared" si="10"/>
        <v>0.10509581717413274</v>
      </c>
      <c r="I88" s="113">
        <f t="shared" si="9"/>
        <v>1.2144958171741327</v>
      </c>
      <c r="J88" s="66"/>
      <c r="K88" s="73"/>
      <c r="L88" s="74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x14ac:dyDescent="0.25">
      <c r="A89" s="107">
        <v>76</v>
      </c>
      <c r="B89" s="10">
        <v>15708563</v>
      </c>
      <c r="C89" s="75">
        <v>45.9</v>
      </c>
      <c r="D89" s="16">
        <v>4816</v>
      </c>
      <c r="E89" s="16">
        <v>5701</v>
      </c>
      <c r="F89" s="16">
        <f t="shared" si="7"/>
        <v>885</v>
      </c>
      <c r="G89" s="115">
        <f t="shared" si="8"/>
        <v>0.7611</v>
      </c>
      <c r="H89" s="116">
        <f t="shared" si="10"/>
        <v>6.6905658922228758E-2</v>
      </c>
      <c r="I89" s="113">
        <f t="shared" si="9"/>
        <v>0.82800565892222877</v>
      </c>
      <c r="J89" s="66"/>
      <c r="K89" s="73"/>
      <c r="L89" s="74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x14ac:dyDescent="0.25">
      <c r="A90" s="108">
        <v>77</v>
      </c>
      <c r="B90" s="10">
        <v>15708346</v>
      </c>
      <c r="C90" s="75">
        <v>71</v>
      </c>
      <c r="D90" s="16">
        <v>6668</v>
      </c>
      <c r="E90" s="16">
        <v>8614</v>
      </c>
      <c r="F90" s="16">
        <f t="shared" si="7"/>
        <v>1946</v>
      </c>
      <c r="G90" s="115">
        <f t="shared" si="8"/>
        <v>1.6735599999999999</v>
      </c>
      <c r="H90" s="116">
        <f t="shared" si="10"/>
        <v>0.10349241358340397</v>
      </c>
      <c r="I90" s="112">
        <f t="shared" si="9"/>
        <v>1.7770524135834038</v>
      </c>
      <c r="J90" s="66"/>
      <c r="K90" s="78"/>
      <c r="L90" s="74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x14ac:dyDescent="0.25">
      <c r="A91" s="108">
        <v>78</v>
      </c>
      <c r="B91" s="10">
        <v>15708441</v>
      </c>
      <c r="C91" s="75">
        <v>47.6</v>
      </c>
      <c r="D91" s="16">
        <v>4700</v>
      </c>
      <c r="E91" s="16">
        <v>5897</v>
      </c>
      <c r="F91" s="16">
        <f t="shared" si="7"/>
        <v>1197</v>
      </c>
      <c r="G91" s="115">
        <f t="shared" si="8"/>
        <v>1.02942</v>
      </c>
      <c r="H91" s="116">
        <f t="shared" si="10"/>
        <v>6.9383646289718715E-2</v>
      </c>
      <c r="I91" s="112">
        <f t="shared" si="9"/>
        <v>1.0988036462897188</v>
      </c>
      <c r="J91" s="66"/>
      <c r="K91" s="78"/>
      <c r="L91" s="74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x14ac:dyDescent="0.25">
      <c r="A92" s="107">
        <v>79</v>
      </c>
      <c r="B92" s="10">
        <v>15708575</v>
      </c>
      <c r="C92" s="75">
        <v>42.3</v>
      </c>
      <c r="D92" s="16">
        <v>1195</v>
      </c>
      <c r="E92" s="16">
        <v>1776</v>
      </c>
      <c r="F92" s="16">
        <f t="shared" si="7"/>
        <v>581</v>
      </c>
      <c r="G92" s="115">
        <f t="shared" si="8"/>
        <v>0.49965999999999999</v>
      </c>
      <c r="H92" s="116">
        <f t="shared" si="10"/>
        <v>6.1658156261661795E-2</v>
      </c>
      <c r="I92" s="113">
        <f t="shared" si="9"/>
        <v>0.56131815626166182</v>
      </c>
      <c r="J92" s="66"/>
      <c r="K92" s="73"/>
      <c r="L92" s="74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x14ac:dyDescent="0.25">
      <c r="A93" s="107">
        <v>80</v>
      </c>
      <c r="B93" s="10">
        <v>15708455</v>
      </c>
      <c r="C93" s="75">
        <v>41.9</v>
      </c>
      <c r="D93" s="16">
        <v>2600</v>
      </c>
      <c r="E93" s="16">
        <v>3032</v>
      </c>
      <c r="F93" s="16">
        <f t="shared" si="7"/>
        <v>432</v>
      </c>
      <c r="G93" s="115">
        <f t="shared" si="8"/>
        <v>0.37152000000000002</v>
      </c>
      <c r="H93" s="116">
        <f t="shared" si="10"/>
        <v>6.1075100410487686E-2</v>
      </c>
      <c r="I93" s="113">
        <f t="shared" si="9"/>
        <v>0.43259510041048771</v>
      </c>
      <c r="J93" s="66"/>
      <c r="K93" s="73"/>
      <c r="L93" s="74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x14ac:dyDescent="0.25">
      <c r="A94" s="107">
        <v>81</v>
      </c>
      <c r="B94" s="10">
        <v>15708660</v>
      </c>
      <c r="C94" s="75">
        <v>45.7</v>
      </c>
      <c r="D94" s="16">
        <v>5325</v>
      </c>
      <c r="E94" s="16">
        <v>6270</v>
      </c>
      <c r="F94" s="16">
        <f t="shared" si="7"/>
        <v>945</v>
      </c>
      <c r="G94" s="115">
        <f t="shared" si="8"/>
        <v>0.81269999999999998</v>
      </c>
      <c r="H94" s="116">
        <f t="shared" si="10"/>
        <v>6.6614130996641707E-2</v>
      </c>
      <c r="I94" s="113">
        <f t="shared" si="9"/>
        <v>0.87931413099664169</v>
      </c>
      <c r="J94" s="66"/>
      <c r="K94" s="73"/>
      <c r="L94" s="74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x14ac:dyDescent="0.25">
      <c r="A95" s="107">
        <v>82</v>
      </c>
      <c r="B95" s="10">
        <v>15708727</v>
      </c>
      <c r="C95" s="75">
        <v>60.7</v>
      </c>
      <c r="D95" s="16">
        <v>5992</v>
      </c>
      <c r="E95" s="16">
        <v>7280</v>
      </c>
      <c r="F95" s="16">
        <f t="shared" si="7"/>
        <v>1288</v>
      </c>
      <c r="G95" s="115">
        <f t="shared" si="8"/>
        <v>1.10768</v>
      </c>
      <c r="H95" s="116">
        <f t="shared" si="10"/>
        <v>8.8478725415670714E-2</v>
      </c>
      <c r="I95" s="113">
        <f t="shared" si="9"/>
        <v>1.1961587254156707</v>
      </c>
      <c r="J95" s="66"/>
      <c r="K95" s="78"/>
      <c r="L95" s="74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x14ac:dyDescent="0.25">
      <c r="A96" s="107">
        <v>83</v>
      </c>
      <c r="B96" s="10">
        <v>15705611</v>
      </c>
      <c r="C96" s="75">
        <v>71.900000000000006</v>
      </c>
      <c r="D96" s="16">
        <v>3294</v>
      </c>
      <c r="E96" s="16">
        <v>4297</v>
      </c>
      <c r="F96" s="16">
        <f t="shared" si="7"/>
        <v>1003</v>
      </c>
      <c r="G96" s="115">
        <f t="shared" si="8"/>
        <v>0.86258000000000001</v>
      </c>
      <c r="H96" s="116">
        <f t="shared" si="10"/>
        <v>0.10480428924854571</v>
      </c>
      <c r="I96" s="113">
        <f t="shared" si="9"/>
        <v>0.96738428924854569</v>
      </c>
      <c r="J96" s="66"/>
      <c r="K96" s="78"/>
      <c r="L96" s="74"/>
      <c r="M96" s="14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x14ac:dyDescent="0.25">
      <c r="A97" s="107">
        <v>84</v>
      </c>
      <c r="B97" s="10">
        <v>15708134</v>
      </c>
      <c r="C97" s="75">
        <v>45.6</v>
      </c>
      <c r="D97" s="16">
        <v>5468</v>
      </c>
      <c r="E97" s="16">
        <v>6917</v>
      </c>
      <c r="F97" s="16">
        <f t="shared" si="7"/>
        <v>1449</v>
      </c>
      <c r="G97" s="115">
        <f t="shared" si="8"/>
        <v>1.24614</v>
      </c>
      <c r="H97" s="116">
        <f t="shared" si="10"/>
        <v>6.6468367033848189E-2</v>
      </c>
      <c r="I97" s="113">
        <f t="shared" si="9"/>
        <v>1.3126083670338482</v>
      </c>
      <c r="J97" s="66"/>
      <c r="K97" s="73"/>
      <c r="L97" s="74"/>
      <c r="M97" s="14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x14ac:dyDescent="0.25">
      <c r="A98" s="108">
        <v>85</v>
      </c>
      <c r="B98" s="10">
        <v>15705763</v>
      </c>
      <c r="C98" s="75">
        <v>70.7</v>
      </c>
      <c r="D98" s="16">
        <v>7154</v>
      </c>
      <c r="E98" s="16">
        <v>8617</v>
      </c>
      <c r="F98" s="16">
        <f t="shared" si="7"/>
        <v>1463</v>
      </c>
      <c r="G98" s="115">
        <f t="shared" si="8"/>
        <v>1.2581800000000001</v>
      </c>
      <c r="H98" s="116">
        <f t="shared" si="10"/>
        <v>0.1030551216950234</v>
      </c>
      <c r="I98" s="112">
        <f t="shared" si="9"/>
        <v>1.3612351216950236</v>
      </c>
      <c r="J98" s="66"/>
      <c r="K98" s="73"/>
      <c r="L98" s="73"/>
      <c r="M98" s="14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x14ac:dyDescent="0.25">
      <c r="A99" s="107">
        <v>86</v>
      </c>
      <c r="B99" s="120">
        <v>15708293</v>
      </c>
      <c r="C99" s="121">
        <v>47.5</v>
      </c>
      <c r="D99" s="84">
        <v>3930</v>
      </c>
      <c r="E99" s="16">
        <v>4867</v>
      </c>
      <c r="F99" s="16">
        <f t="shared" si="7"/>
        <v>937</v>
      </c>
      <c r="G99" s="115">
        <f t="shared" si="8"/>
        <v>0.80581999999999998</v>
      </c>
      <c r="H99" s="116">
        <f t="shared" si="10"/>
        <v>6.9237882326925196E-2</v>
      </c>
      <c r="I99" s="113">
        <f t="shared" si="9"/>
        <v>0.87505788232692516</v>
      </c>
      <c r="J99" s="66"/>
      <c r="K99" s="73"/>
      <c r="L99" s="74"/>
      <c r="M99" s="14"/>
      <c r="N99" s="78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x14ac:dyDescent="0.25">
      <c r="A100" s="107">
        <v>87</v>
      </c>
      <c r="B100" s="120">
        <v>15708499</v>
      </c>
      <c r="C100" s="121">
        <v>42</v>
      </c>
      <c r="D100" s="84">
        <v>4059</v>
      </c>
      <c r="E100" s="16">
        <v>4686</v>
      </c>
      <c r="F100" s="16">
        <f t="shared" si="7"/>
        <v>627</v>
      </c>
      <c r="G100" s="115">
        <f t="shared" si="8"/>
        <v>0.53922000000000003</v>
      </c>
      <c r="H100" s="116">
        <f t="shared" si="10"/>
        <v>6.1220864373281225E-2</v>
      </c>
      <c r="I100" s="113">
        <f t="shared" si="9"/>
        <v>0.60044086437328126</v>
      </c>
      <c r="J100" s="66"/>
      <c r="K100" s="73"/>
      <c r="L100" s="74"/>
      <c r="M100" s="14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x14ac:dyDescent="0.25">
      <c r="A101" s="107">
        <v>88</v>
      </c>
      <c r="B101" s="120">
        <v>15708190</v>
      </c>
      <c r="C101" s="121">
        <v>41.1</v>
      </c>
      <c r="D101" s="84">
        <v>4715</v>
      </c>
      <c r="E101" s="16">
        <v>5842</v>
      </c>
      <c r="F101" s="16">
        <f t="shared" si="7"/>
        <v>1127</v>
      </c>
      <c r="G101" s="115">
        <f t="shared" si="8"/>
        <v>0.96921999999999997</v>
      </c>
      <c r="H101" s="116">
        <f t="shared" si="10"/>
        <v>5.9908988708139488E-2</v>
      </c>
      <c r="I101" s="113">
        <f t="shared" si="9"/>
        <v>1.0291289887081394</v>
      </c>
      <c r="J101" s="66"/>
      <c r="K101" s="78"/>
      <c r="L101" s="74"/>
      <c r="M101" s="14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x14ac:dyDescent="0.25">
      <c r="A102" s="107">
        <v>89</v>
      </c>
      <c r="B102" s="122">
        <v>15708008</v>
      </c>
      <c r="C102" s="121">
        <v>45.5</v>
      </c>
      <c r="D102" s="84">
        <v>6210</v>
      </c>
      <c r="E102" s="16">
        <v>7519</v>
      </c>
      <c r="F102" s="16">
        <f t="shared" si="7"/>
        <v>1309</v>
      </c>
      <c r="G102" s="115">
        <f t="shared" si="8"/>
        <v>1.12574</v>
      </c>
      <c r="H102" s="116">
        <f t="shared" si="10"/>
        <v>6.6322603071054656E-2</v>
      </c>
      <c r="I102" s="113">
        <f t="shared" si="9"/>
        <v>1.1920626030710546</v>
      </c>
      <c r="J102" s="66"/>
      <c r="K102" s="73"/>
      <c r="L102" s="74"/>
      <c r="M102" s="14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x14ac:dyDescent="0.25">
      <c r="A103" s="107">
        <v>90</v>
      </c>
      <c r="B103" s="122">
        <v>15708095</v>
      </c>
      <c r="C103" s="121">
        <v>61</v>
      </c>
      <c r="D103" s="84">
        <v>5432</v>
      </c>
      <c r="E103" s="16">
        <v>6760</v>
      </c>
      <c r="F103" s="16">
        <f t="shared" si="7"/>
        <v>1328</v>
      </c>
      <c r="G103" s="115">
        <f t="shared" si="8"/>
        <v>1.14208</v>
      </c>
      <c r="H103" s="116">
        <f t="shared" si="10"/>
        <v>8.8916017304051298E-2</v>
      </c>
      <c r="I103" s="113">
        <f t="shared" si="9"/>
        <v>1.2309960173040513</v>
      </c>
      <c r="J103" s="66"/>
      <c r="K103" s="78"/>
      <c r="L103" s="74"/>
      <c r="M103" s="14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x14ac:dyDescent="0.25">
      <c r="A104" s="108">
        <v>91</v>
      </c>
      <c r="B104" s="122">
        <v>15708016</v>
      </c>
      <c r="C104" s="121">
        <v>71.8</v>
      </c>
      <c r="D104" s="84">
        <v>5132</v>
      </c>
      <c r="E104" s="16">
        <v>6110</v>
      </c>
      <c r="F104" s="16">
        <f t="shared" si="7"/>
        <v>978</v>
      </c>
      <c r="G104" s="115">
        <f t="shared" si="8"/>
        <v>0.84107999999999994</v>
      </c>
      <c r="H104" s="116">
        <f t="shared" si="10"/>
        <v>0.10465852528575219</v>
      </c>
      <c r="I104" s="112">
        <f t="shared" si="9"/>
        <v>0.94573852528575209</v>
      </c>
      <c r="J104" s="66"/>
      <c r="K104" s="78"/>
      <c r="L104" s="73"/>
      <c r="M104" s="14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x14ac:dyDescent="0.25">
      <c r="A105" s="107">
        <v>92</v>
      </c>
      <c r="B105" s="122">
        <v>15708063</v>
      </c>
      <c r="C105" s="121">
        <v>45.4</v>
      </c>
      <c r="D105" s="84">
        <v>4980</v>
      </c>
      <c r="E105" s="16">
        <v>6155</v>
      </c>
      <c r="F105" s="16">
        <f t="shared" si="7"/>
        <v>1175</v>
      </c>
      <c r="G105" s="115">
        <f t="shared" si="8"/>
        <v>1.0105</v>
      </c>
      <c r="H105" s="116">
        <f t="shared" si="10"/>
        <v>6.6176839108261123E-2</v>
      </c>
      <c r="I105" s="113">
        <f t="shared" si="9"/>
        <v>1.0766768391082611</v>
      </c>
      <c r="J105" s="66"/>
      <c r="K105" s="73"/>
      <c r="L105" s="74"/>
      <c r="M105" s="14"/>
      <c r="N105" s="78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x14ac:dyDescent="0.25">
      <c r="A106" s="108">
        <v>93</v>
      </c>
      <c r="B106" s="122">
        <v>15708115</v>
      </c>
      <c r="C106" s="121">
        <v>70.599999999999994</v>
      </c>
      <c r="D106" s="84">
        <v>3445</v>
      </c>
      <c r="E106" s="16">
        <v>3445</v>
      </c>
      <c r="F106" s="16">
        <f t="shared" si="7"/>
        <v>0</v>
      </c>
      <c r="G106" s="115">
        <f t="shared" si="8"/>
        <v>0</v>
      </c>
      <c r="H106" s="116">
        <f t="shared" si="10"/>
        <v>0.10290935773222985</v>
      </c>
      <c r="I106" s="112">
        <f t="shared" si="9"/>
        <v>0.10290935773222985</v>
      </c>
      <c r="J106" s="66"/>
      <c r="K106" s="73"/>
      <c r="L106" s="74"/>
      <c r="M106" s="14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x14ac:dyDescent="0.25">
      <c r="A107" s="107">
        <v>94</v>
      </c>
      <c r="B107" s="122">
        <v>15705706</v>
      </c>
      <c r="C107" s="121">
        <v>47.4</v>
      </c>
      <c r="D107" s="84">
        <v>3390</v>
      </c>
      <c r="E107" s="16">
        <v>4417</v>
      </c>
      <c r="F107" s="16">
        <f t="shared" si="7"/>
        <v>1027</v>
      </c>
      <c r="G107" s="115">
        <f t="shared" si="8"/>
        <v>0.88322000000000001</v>
      </c>
      <c r="H107" s="116">
        <f t="shared" si="10"/>
        <v>6.9092118364131663E-2</v>
      </c>
      <c r="I107" s="113">
        <f t="shared" si="9"/>
        <v>0.95231211836413165</v>
      </c>
      <c r="J107" s="66"/>
      <c r="K107" s="73"/>
      <c r="L107" s="74"/>
      <c r="M107" s="14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x14ac:dyDescent="0.25">
      <c r="A108" s="107">
        <v>95</v>
      </c>
      <c r="B108" s="122">
        <v>15708352</v>
      </c>
      <c r="C108" s="121">
        <v>42</v>
      </c>
      <c r="D108" s="84">
        <v>1573</v>
      </c>
      <c r="E108" s="16">
        <v>1573</v>
      </c>
      <c r="F108" s="16">
        <f t="shared" si="7"/>
        <v>0</v>
      </c>
      <c r="G108" s="115">
        <f t="shared" si="8"/>
        <v>0</v>
      </c>
      <c r="H108" s="116">
        <f t="shared" si="10"/>
        <v>6.1220864373281225E-2</v>
      </c>
      <c r="I108" s="113">
        <f t="shared" si="9"/>
        <v>6.1220864373281225E-2</v>
      </c>
      <c r="J108" s="66"/>
      <c r="K108" s="73"/>
      <c r="L108" s="74"/>
      <c r="M108" s="14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x14ac:dyDescent="0.25">
      <c r="A109" s="107">
        <v>96</v>
      </c>
      <c r="B109" s="122">
        <v>15708616</v>
      </c>
      <c r="C109" s="121">
        <v>41.6</v>
      </c>
      <c r="D109" s="84">
        <v>3577</v>
      </c>
      <c r="E109" s="16">
        <v>4801</v>
      </c>
      <c r="F109" s="16">
        <f t="shared" si="7"/>
        <v>1224</v>
      </c>
      <c r="G109" s="115">
        <f t="shared" si="8"/>
        <v>1.05264</v>
      </c>
      <c r="H109" s="116">
        <f t="shared" si="10"/>
        <v>6.0637808522107116E-2</v>
      </c>
      <c r="I109" s="113">
        <f t="shared" si="9"/>
        <v>1.1132778085221071</v>
      </c>
      <c r="J109" s="66"/>
      <c r="K109" s="78"/>
      <c r="L109" s="74"/>
      <c r="M109" s="14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x14ac:dyDescent="0.25">
      <c r="A110" s="108">
        <v>97</v>
      </c>
      <c r="B110" s="120">
        <v>15705517</v>
      </c>
      <c r="C110" s="121">
        <v>45.3</v>
      </c>
      <c r="D110" s="84">
        <v>3958</v>
      </c>
      <c r="E110" s="16">
        <v>4635</v>
      </c>
      <c r="F110" s="16">
        <f t="shared" si="7"/>
        <v>677</v>
      </c>
      <c r="G110" s="115">
        <f t="shared" si="8"/>
        <v>0.58221999999999996</v>
      </c>
      <c r="H110" s="116">
        <f t="shared" si="10"/>
        <v>6.6031075145467605E-2</v>
      </c>
      <c r="I110" s="112">
        <f t="shared" si="9"/>
        <v>0.64825107514546754</v>
      </c>
      <c r="J110" s="66"/>
      <c r="K110" s="78"/>
      <c r="L110" s="77"/>
      <c r="M110" s="14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x14ac:dyDescent="0.25">
      <c r="A111" s="107">
        <v>98</v>
      </c>
      <c r="B111" s="120">
        <v>15708462</v>
      </c>
      <c r="C111" s="121">
        <v>60.1</v>
      </c>
      <c r="D111" s="84">
        <v>4694</v>
      </c>
      <c r="E111" s="16">
        <v>5499</v>
      </c>
      <c r="F111" s="16">
        <f t="shared" si="7"/>
        <v>805</v>
      </c>
      <c r="G111" s="115">
        <f t="shared" si="8"/>
        <v>0.69230000000000003</v>
      </c>
      <c r="H111" s="116">
        <f t="shared" si="10"/>
        <v>8.7604141638909547E-2</v>
      </c>
      <c r="I111" s="113">
        <f t="shared" si="9"/>
        <v>0.77990414163890953</v>
      </c>
      <c r="J111" s="66"/>
      <c r="K111" s="78"/>
      <c r="L111" s="77"/>
      <c r="M111" s="14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x14ac:dyDescent="0.25">
      <c r="A112" s="108">
        <v>99</v>
      </c>
      <c r="B112" s="120">
        <v>15705826</v>
      </c>
      <c r="C112" s="121">
        <v>71.2</v>
      </c>
      <c r="D112" s="84">
        <v>3630</v>
      </c>
      <c r="E112" s="16">
        <v>4326</v>
      </c>
      <c r="F112" s="16">
        <f t="shared" si="7"/>
        <v>696</v>
      </c>
      <c r="G112" s="115">
        <f t="shared" si="8"/>
        <v>0.59855999999999998</v>
      </c>
      <c r="H112" s="116">
        <f t="shared" si="10"/>
        <v>0.10378394150899102</v>
      </c>
      <c r="I112" s="112">
        <f t="shared" si="9"/>
        <v>0.70234394150899104</v>
      </c>
      <c r="J112" s="66"/>
      <c r="K112" s="78"/>
      <c r="L112" s="77"/>
      <c r="M112" s="14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x14ac:dyDescent="0.25">
      <c r="A113" s="107">
        <v>100</v>
      </c>
      <c r="B113" s="120">
        <v>15705803</v>
      </c>
      <c r="C113" s="121">
        <v>45.7</v>
      </c>
      <c r="D113" s="84">
        <v>1829</v>
      </c>
      <c r="E113" s="84">
        <v>1829</v>
      </c>
      <c r="F113" s="84">
        <f t="shared" si="7"/>
        <v>0</v>
      </c>
      <c r="G113" s="115">
        <f t="shared" si="8"/>
        <v>0</v>
      </c>
      <c r="H113" s="116">
        <f t="shared" si="10"/>
        <v>6.6614130996641707E-2</v>
      </c>
      <c r="I113" s="113">
        <f t="shared" si="9"/>
        <v>6.6614130996641707E-2</v>
      </c>
      <c r="J113" s="66"/>
      <c r="K113" s="73"/>
      <c r="L113" s="77"/>
      <c r="M113" s="14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x14ac:dyDescent="0.25">
      <c r="A114" s="108">
        <v>101</v>
      </c>
      <c r="B114" s="120">
        <v>15708066</v>
      </c>
      <c r="C114" s="121">
        <v>70.5</v>
      </c>
      <c r="D114" s="84">
        <v>4533</v>
      </c>
      <c r="E114" s="84">
        <v>6410</v>
      </c>
      <c r="F114" s="84">
        <f t="shared" si="7"/>
        <v>1877</v>
      </c>
      <c r="G114" s="115">
        <f t="shared" si="8"/>
        <v>1.61422</v>
      </c>
      <c r="H114" s="116">
        <f t="shared" si="10"/>
        <v>0.10276359376943635</v>
      </c>
      <c r="I114" s="112">
        <f t="shared" si="9"/>
        <v>1.7169835937694364</v>
      </c>
      <c r="J114" s="66"/>
      <c r="K114" s="78"/>
      <c r="L114" s="74"/>
      <c r="M114" s="14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x14ac:dyDescent="0.25">
      <c r="A115" s="107">
        <v>102</v>
      </c>
      <c r="B115" s="122">
        <v>15708622</v>
      </c>
      <c r="C115" s="121">
        <v>47.6</v>
      </c>
      <c r="D115" s="84">
        <v>2639</v>
      </c>
      <c r="E115" s="16">
        <v>3400</v>
      </c>
      <c r="F115" s="16">
        <f t="shared" si="7"/>
        <v>761</v>
      </c>
      <c r="G115" s="115">
        <f t="shared" si="8"/>
        <v>0.65445999999999993</v>
      </c>
      <c r="H115" s="116">
        <f t="shared" si="10"/>
        <v>6.9383646289718715E-2</v>
      </c>
      <c r="I115" s="113">
        <f t="shared" si="9"/>
        <v>0.72384364628971865</v>
      </c>
      <c r="J115" s="66"/>
      <c r="K115" s="73"/>
      <c r="L115" s="74"/>
      <c r="M115" s="14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x14ac:dyDescent="0.25">
      <c r="A116" s="107">
        <v>103</v>
      </c>
      <c r="B116" s="122">
        <v>15708104</v>
      </c>
      <c r="C116" s="121">
        <v>41.8</v>
      </c>
      <c r="D116" s="84">
        <v>1277</v>
      </c>
      <c r="E116" s="16">
        <v>1347</v>
      </c>
      <c r="F116" s="16">
        <f t="shared" si="7"/>
        <v>70</v>
      </c>
      <c r="G116" s="115">
        <f t="shared" si="8"/>
        <v>6.0199999999999997E-2</v>
      </c>
      <c r="H116" s="116">
        <f t="shared" si="10"/>
        <v>6.092933644769416E-2</v>
      </c>
      <c r="I116" s="113">
        <f t="shared" si="9"/>
        <v>0.12112933644769416</v>
      </c>
      <c r="J116" s="66"/>
      <c r="K116" s="73"/>
      <c r="L116" s="74"/>
      <c r="M116" s="14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x14ac:dyDescent="0.25">
      <c r="A117" s="107">
        <v>104</v>
      </c>
      <c r="B117" s="81">
        <v>15708388</v>
      </c>
      <c r="C117" s="75">
        <v>41.4</v>
      </c>
      <c r="D117" s="16">
        <v>3109</v>
      </c>
      <c r="E117" s="16">
        <v>4060</v>
      </c>
      <c r="F117" s="16">
        <f t="shared" si="7"/>
        <v>951</v>
      </c>
      <c r="G117" s="115">
        <f t="shared" si="8"/>
        <v>0.81786000000000003</v>
      </c>
      <c r="H117" s="116">
        <f t="shared" si="10"/>
        <v>6.0346280596520058E-2</v>
      </c>
      <c r="I117" s="113">
        <f t="shared" si="9"/>
        <v>0.87820628059652006</v>
      </c>
      <c r="J117" s="66"/>
      <c r="K117" s="73"/>
      <c r="L117" s="74"/>
      <c r="M117" s="14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x14ac:dyDescent="0.25">
      <c r="A118" s="107">
        <v>105</v>
      </c>
      <c r="B118" s="81">
        <v>15708121</v>
      </c>
      <c r="C118" s="75">
        <v>45.4</v>
      </c>
      <c r="D118" s="16">
        <v>4305</v>
      </c>
      <c r="E118" s="16">
        <v>5058</v>
      </c>
      <c r="F118" s="16">
        <f t="shared" si="7"/>
        <v>753</v>
      </c>
      <c r="G118" s="115">
        <f t="shared" si="8"/>
        <v>0.64757999999999993</v>
      </c>
      <c r="H118" s="116">
        <f t="shared" si="10"/>
        <v>6.6176839108261123E-2</v>
      </c>
      <c r="I118" s="113">
        <f t="shared" si="9"/>
        <v>0.71375683910826104</v>
      </c>
      <c r="J118" s="66"/>
      <c r="K118" s="73"/>
      <c r="L118" s="74"/>
      <c r="M118" s="14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x14ac:dyDescent="0.25">
      <c r="A119" s="107">
        <v>106</v>
      </c>
      <c r="B119" s="85">
        <v>15708043</v>
      </c>
      <c r="C119" s="75">
        <v>60.2</v>
      </c>
      <c r="D119" s="16">
        <v>6715</v>
      </c>
      <c r="E119" s="16">
        <v>8148</v>
      </c>
      <c r="F119" s="16">
        <f t="shared" si="7"/>
        <v>1433</v>
      </c>
      <c r="G119" s="115">
        <f t="shared" si="8"/>
        <v>1.23238</v>
      </c>
      <c r="H119" s="116">
        <f t="shared" si="10"/>
        <v>8.7749905601703079E-2</v>
      </c>
      <c r="I119" s="113">
        <f t="shared" si="9"/>
        <v>1.3201299056017031</v>
      </c>
      <c r="J119" s="66"/>
      <c r="K119" s="78"/>
      <c r="L119" s="74"/>
      <c r="M119" s="14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x14ac:dyDescent="0.25">
      <c r="A120" s="108">
        <v>107</v>
      </c>
      <c r="B120" s="81">
        <v>15708227</v>
      </c>
      <c r="C120" s="75">
        <v>71.3</v>
      </c>
      <c r="D120" s="16">
        <v>4642</v>
      </c>
      <c r="E120" s="16">
        <v>5827</v>
      </c>
      <c r="F120" s="16">
        <f t="shared" si="7"/>
        <v>1185</v>
      </c>
      <c r="G120" s="115">
        <f t="shared" si="8"/>
        <v>1.0190999999999999</v>
      </c>
      <c r="H120" s="116">
        <f t="shared" si="10"/>
        <v>0.10392970547178454</v>
      </c>
      <c r="I120" s="112">
        <f t="shared" si="9"/>
        <v>1.1230297054717844</v>
      </c>
      <c r="J120" s="66"/>
      <c r="K120" s="78"/>
      <c r="L120" s="74"/>
      <c r="M120" s="14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x14ac:dyDescent="0.25">
      <c r="A121" s="107">
        <v>108</v>
      </c>
      <c r="B121" s="81">
        <v>15708438</v>
      </c>
      <c r="C121" s="75">
        <v>46</v>
      </c>
      <c r="D121" s="16">
        <v>4277</v>
      </c>
      <c r="E121" s="16">
        <v>5257</v>
      </c>
      <c r="F121" s="16">
        <f t="shared" si="7"/>
        <v>980</v>
      </c>
      <c r="G121" s="115">
        <f t="shared" si="8"/>
        <v>0.84279999999999999</v>
      </c>
      <c r="H121" s="116">
        <f t="shared" si="10"/>
        <v>6.7051422885022291E-2</v>
      </c>
      <c r="I121" s="113">
        <f t="shared" si="9"/>
        <v>0.9098514228850223</v>
      </c>
      <c r="J121" s="66"/>
      <c r="K121" s="73"/>
      <c r="L121" s="74"/>
      <c r="M121" s="14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x14ac:dyDescent="0.25">
      <c r="A122" s="108">
        <v>109</v>
      </c>
      <c r="B122" s="81">
        <v>15708285</v>
      </c>
      <c r="C122" s="75">
        <v>70.400000000000006</v>
      </c>
      <c r="D122" s="16">
        <v>2791</v>
      </c>
      <c r="E122" s="16">
        <v>2791</v>
      </c>
      <c r="F122" s="16">
        <f t="shared" si="7"/>
        <v>0</v>
      </c>
      <c r="G122" s="115">
        <f t="shared" si="8"/>
        <v>0</v>
      </c>
      <c r="H122" s="116">
        <f t="shared" si="10"/>
        <v>0.10261782980664282</v>
      </c>
      <c r="I122" s="112">
        <f t="shared" si="9"/>
        <v>0.10261782980664282</v>
      </c>
      <c r="J122" s="66"/>
      <c r="K122" s="78"/>
      <c r="L122" s="74"/>
      <c r="M122" s="14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x14ac:dyDescent="0.25">
      <c r="A123" s="108">
        <v>110</v>
      </c>
      <c r="B123" s="81">
        <v>15708248</v>
      </c>
      <c r="C123" s="75">
        <v>47.7</v>
      </c>
      <c r="D123" s="16">
        <v>1521</v>
      </c>
      <c r="E123" s="16">
        <v>2461</v>
      </c>
      <c r="F123" s="16">
        <f t="shared" si="7"/>
        <v>940</v>
      </c>
      <c r="G123" s="115">
        <f t="shared" si="8"/>
        <v>0.80840000000000001</v>
      </c>
      <c r="H123" s="116">
        <f t="shared" si="10"/>
        <v>6.9529410252512247E-2</v>
      </c>
      <c r="I123" s="112">
        <f t="shared" si="9"/>
        <v>0.87792941025251225</v>
      </c>
      <c r="J123" s="66"/>
      <c r="K123" s="78"/>
      <c r="L123" s="74"/>
      <c r="M123" s="14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x14ac:dyDescent="0.25">
      <c r="A124" s="107">
        <v>111</v>
      </c>
      <c r="B124" s="81">
        <v>15708011</v>
      </c>
      <c r="C124" s="75">
        <v>41.6</v>
      </c>
      <c r="D124" s="16">
        <v>3868</v>
      </c>
      <c r="E124" s="16">
        <v>5050</v>
      </c>
      <c r="F124" s="16">
        <f t="shared" si="7"/>
        <v>1182</v>
      </c>
      <c r="G124" s="115">
        <f t="shared" si="8"/>
        <v>1.0165199999999999</v>
      </c>
      <c r="H124" s="116">
        <f t="shared" si="10"/>
        <v>6.0637808522107116E-2</v>
      </c>
      <c r="I124" s="113">
        <f t="shared" si="9"/>
        <v>1.077157808522107</v>
      </c>
      <c r="J124" s="66"/>
      <c r="K124" s="78"/>
      <c r="L124" s="74"/>
      <c r="M124" s="14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x14ac:dyDescent="0.25">
      <c r="A125" s="107">
        <v>112</v>
      </c>
      <c r="B125" s="81">
        <v>15708208</v>
      </c>
      <c r="C125" s="75">
        <v>41.7</v>
      </c>
      <c r="D125" s="16">
        <v>3872</v>
      </c>
      <c r="E125" s="16">
        <v>4841</v>
      </c>
      <c r="F125" s="16">
        <f t="shared" si="7"/>
        <v>969</v>
      </c>
      <c r="G125" s="115">
        <f t="shared" si="8"/>
        <v>0.83333999999999997</v>
      </c>
      <c r="H125" s="116">
        <f t="shared" si="10"/>
        <v>6.0783572484900641E-2</v>
      </c>
      <c r="I125" s="113">
        <f t="shared" si="9"/>
        <v>0.8941235724849006</v>
      </c>
      <c r="J125" s="66"/>
      <c r="K125" s="73"/>
      <c r="L125" s="74"/>
      <c r="M125" s="14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x14ac:dyDescent="0.25">
      <c r="A126" s="107">
        <v>113</v>
      </c>
      <c r="B126" s="81">
        <v>15708187</v>
      </c>
      <c r="C126" s="75">
        <v>45.7</v>
      </c>
      <c r="D126" s="16">
        <v>4550</v>
      </c>
      <c r="E126" s="16">
        <v>5510</v>
      </c>
      <c r="F126" s="16">
        <f t="shared" si="7"/>
        <v>960</v>
      </c>
      <c r="G126" s="115">
        <f t="shared" si="8"/>
        <v>0.8256</v>
      </c>
      <c r="H126" s="116">
        <f t="shared" si="10"/>
        <v>6.6614130996641707E-2</v>
      </c>
      <c r="I126" s="113">
        <f t="shared" si="9"/>
        <v>0.89221413099664171</v>
      </c>
      <c r="J126" s="66"/>
      <c r="K126" s="73"/>
      <c r="L126" s="74"/>
      <c r="M126" s="14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x14ac:dyDescent="0.25">
      <c r="A127" s="108">
        <v>114</v>
      </c>
      <c r="B127" s="81">
        <v>15705591</v>
      </c>
      <c r="C127" s="75">
        <v>59.9</v>
      </c>
      <c r="D127" s="16">
        <v>5961</v>
      </c>
      <c r="E127" s="16">
        <v>7304</v>
      </c>
      <c r="F127" s="16">
        <f t="shared" si="7"/>
        <v>1343</v>
      </c>
      <c r="G127" s="115">
        <f t="shared" si="8"/>
        <v>1.1549799999999999</v>
      </c>
      <c r="H127" s="116">
        <f t="shared" si="10"/>
        <v>8.7312613713322496E-2</v>
      </c>
      <c r="I127" s="112">
        <f t="shared" si="9"/>
        <v>1.2422926137133223</v>
      </c>
      <c r="J127" s="66"/>
      <c r="K127" s="78"/>
      <c r="L127" s="74"/>
      <c r="M127" s="14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x14ac:dyDescent="0.25">
      <c r="A128" s="108">
        <v>115</v>
      </c>
      <c r="B128" s="81">
        <v>15705766</v>
      </c>
      <c r="C128" s="75">
        <v>70.5</v>
      </c>
      <c r="D128" s="16">
        <v>5726</v>
      </c>
      <c r="E128" s="16">
        <v>5998</v>
      </c>
      <c r="F128" s="16">
        <f t="shared" si="7"/>
        <v>272</v>
      </c>
      <c r="G128" s="115">
        <f t="shared" si="8"/>
        <v>0.23391999999999999</v>
      </c>
      <c r="H128" s="116">
        <f t="shared" si="10"/>
        <v>0.10276359376943635</v>
      </c>
      <c r="I128" s="112">
        <f t="shared" si="9"/>
        <v>0.33668359376943635</v>
      </c>
      <c r="J128" s="66"/>
      <c r="K128" s="78"/>
      <c r="L128" s="74"/>
      <c r="M128" s="14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x14ac:dyDescent="0.25">
      <c r="A129" s="107">
        <v>116</v>
      </c>
      <c r="B129" s="81">
        <v>15708601</v>
      </c>
      <c r="C129" s="75">
        <v>45.6</v>
      </c>
      <c r="D129" s="16">
        <v>5395</v>
      </c>
      <c r="E129" s="16">
        <v>6541</v>
      </c>
      <c r="F129" s="16">
        <f t="shared" si="7"/>
        <v>1146</v>
      </c>
      <c r="G129" s="115">
        <f t="shared" si="8"/>
        <v>0.98555999999999999</v>
      </c>
      <c r="H129" s="116">
        <f t="shared" si="10"/>
        <v>6.6468367033848189E-2</v>
      </c>
      <c r="I129" s="113">
        <f t="shared" si="9"/>
        <v>1.0520283670338482</v>
      </c>
      <c r="J129" s="66"/>
      <c r="K129" s="73"/>
      <c r="L129" s="74"/>
      <c r="M129" s="14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x14ac:dyDescent="0.25">
      <c r="A130" s="107">
        <v>117</v>
      </c>
      <c r="B130" s="81">
        <v>15705738</v>
      </c>
      <c r="C130" s="75">
        <v>70.599999999999994</v>
      </c>
      <c r="D130" s="16">
        <v>7890</v>
      </c>
      <c r="E130" s="16">
        <v>9848</v>
      </c>
      <c r="F130" s="16">
        <f t="shared" si="7"/>
        <v>1958</v>
      </c>
      <c r="G130" s="115">
        <f t="shared" si="8"/>
        <v>1.68388</v>
      </c>
      <c r="H130" s="116">
        <f t="shared" si="10"/>
        <v>0.10290935773222985</v>
      </c>
      <c r="I130" s="113">
        <f t="shared" si="9"/>
        <v>1.7867893577322298</v>
      </c>
      <c r="J130" s="66"/>
      <c r="K130" s="78"/>
      <c r="L130" s="74"/>
      <c r="M130" s="14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x14ac:dyDescent="0.25">
      <c r="A131" s="107">
        <v>118</v>
      </c>
      <c r="B131" s="81">
        <v>15705647</v>
      </c>
      <c r="C131" s="75">
        <v>47</v>
      </c>
      <c r="D131" s="16">
        <v>3620</v>
      </c>
      <c r="E131" s="16">
        <v>3620</v>
      </c>
      <c r="F131" s="16">
        <f t="shared" si="7"/>
        <v>0</v>
      </c>
      <c r="G131" s="115">
        <f t="shared" si="8"/>
        <v>0</v>
      </c>
      <c r="H131" s="116">
        <f t="shared" si="10"/>
        <v>6.8509062512957561E-2</v>
      </c>
      <c r="I131" s="113">
        <f t="shared" si="9"/>
        <v>6.8509062512957561E-2</v>
      </c>
      <c r="J131" s="66"/>
      <c r="K131" s="73"/>
      <c r="L131" s="74"/>
      <c r="M131" s="14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x14ac:dyDescent="0.25">
      <c r="A132" s="107">
        <v>119</v>
      </c>
      <c r="B132" s="81">
        <v>15702596</v>
      </c>
      <c r="C132" s="75">
        <v>41.3</v>
      </c>
      <c r="D132" s="16">
        <v>1594</v>
      </c>
      <c r="E132" s="16">
        <v>1594</v>
      </c>
      <c r="F132" s="16">
        <f t="shared" si="7"/>
        <v>0</v>
      </c>
      <c r="G132" s="115">
        <f t="shared" si="8"/>
        <v>0</v>
      </c>
      <c r="H132" s="116">
        <f t="shared" si="10"/>
        <v>6.0200516633726532E-2</v>
      </c>
      <c r="I132" s="113">
        <f t="shared" si="9"/>
        <v>6.0200516633726532E-2</v>
      </c>
      <c r="J132" s="66"/>
      <c r="K132" s="73"/>
      <c r="L132" s="74"/>
      <c r="M132" s="14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x14ac:dyDescent="0.25">
      <c r="A133" s="108">
        <v>120</v>
      </c>
      <c r="B133" s="81">
        <v>15705820</v>
      </c>
      <c r="C133" s="75">
        <v>41.7</v>
      </c>
      <c r="D133" s="16">
        <v>4514</v>
      </c>
      <c r="E133" s="16">
        <v>5528</v>
      </c>
      <c r="F133" s="16">
        <f t="shared" si="7"/>
        <v>1014</v>
      </c>
      <c r="G133" s="115">
        <f t="shared" si="8"/>
        <v>0.87203999999999993</v>
      </c>
      <c r="H133" s="116">
        <f t="shared" si="10"/>
        <v>6.0783572484900641E-2</v>
      </c>
      <c r="I133" s="112">
        <f t="shared" si="9"/>
        <v>0.93282357248490055</v>
      </c>
      <c r="J133" s="66"/>
      <c r="K133" s="78"/>
      <c r="L133" s="74"/>
      <c r="M133" s="14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x14ac:dyDescent="0.25">
      <c r="A134" s="107">
        <v>121</v>
      </c>
      <c r="B134" s="81">
        <v>15705777</v>
      </c>
      <c r="C134" s="75">
        <v>45.4</v>
      </c>
      <c r="D134" s="16">
        <v>3991</v>
      </c>
      <c r="E134" s="16">
        <v>3991</v>
      </c>
      <c r="F134" s="16">
        <f t="shared" si="7"/>
        <v>0</v>
      </c>
      <c r="G134" s="115">
        <f t="shared" si="8"/>
        <v>0</v>
      </c>
      <c r="H134" s="116">
        <f t="shared" si="10"/>
        <v>6.6176839108261123E-2</v>
      </c>
      <c r="I134" s="113">
        <f t="shared" si="9"/>
        <v>6.6176839108261123E-2</v>
      </c>
      <c r="J134" s="66"/>
      <c r="K134" s="73"/>
      <c r="L134" s="74"/>
      <c r="M134" s="14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x14ac:dyDescent="0.25">
      <c r="A135" s="107">
        <v>122</v>
      </c>
      <c r="B135" s="81">
        <v>15708339</v>
      </c>
      <c r="C135" s="75">
        <v>60.2</v>
      </c>
      <c r="D135" s="16">
        <v>6759</v>
      </c>
      <c r="E135" s="16">
        <v>7568</v>
      </c>
      <c r="F135" s="16">
        <f t="shared" si="7"/>
        <v>809</v>
      </c>
      <c r="G135" s="115">
        <f t="shared" si="8"/>
        <v>0.69574000000000003</v>
      </c>
      <c r="H135" s="116">
        <f t="shared" si="10"/>
        <v>8.7749905601703079E-2</v>
      </c>
      <c r="I135" s="113">
        <f t="shared" si="9"/>
        <v>0.78348990560170306</v>
      </c>
      <c r="J135" s="66"/>
      <c r="K135" s="73"/>
      <c r="L135" s="74"/>
      <c r="M135" s="14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x14ac:dyDescent="0.25">
      <c r="A136" s="108">
        <v>123</v>
      </c>
      <c r="B136" s="81">
        <v>15705781</v>
      </c>
      <c r="C136" s="75">
        <v>71</v>
      </c>
      <c r="D136" s="16">
        <v>4735</v>
      </c>
      <c r="E136" s="16">
        <v>4735</v>
      </c>
      <c r="F136" s="16">
        <f t="shared" si="7"/>
        <v>0</v>
      </c>
      <c r="G136" s="115">
        <f t="shared" si="8"/>
        <v>0</v>
      </c>
      <c r="H136" s="116">
        <f t="shared" si="10"/>
        <v>0.10349241358340397</v>
      </c>
      <c r="I136" s="112">
        <f t="shared" si="9"/>
        <v>0.10349241358340397</v>
      </c>
      <c r="J136" s="66"/>
      <c r="K136" s="78"/>
      <c r="L136" s="74"/>
      <c r="M136" s="14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x14ac:dyDescent="0.25">
      <c r="A137" s="107">
        <v>124</v>
      </c>
      <c r="B137" s="86">
        <v>15705805</v>
      </c>
      <c r="C137" s="75">
        <v>46</v>
      </c>
      <c r="D137" s="16">
        <v>4861</v>
      </c>
      <c r="E137" s="16">
        <v>5949</v>
      </c>
      <c r="F137" s="16">
        <f t="shared" si="7"/>
        <v>1088</v>
      </c>
      <c r="G137" s="115">
        <f t="shared" si="8"/>
        <v>0.93567999999999996</v>
      </c>
      <c r="H137" s="116">
        <f t="shared" si="10"/>
        <v>6.7051422885022291E-2</v>
      </c>
      <c r="I137" s="113">
        <f t="shared" si="9"/>
        <v>1.0027314228850222</v>
      </c>
      <c r="J137" s="66"/>
      <c r="K137" s="73"/>
      <c r="L137" s="74"/>
      <c r="M137" s="14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x14ac:dyDescent="0.25">
      <c r="A138" s="107">
        <v>125</v>
      </c>
      <c r="B138" s="87">
        <v>15705540</v>
      </c>
      <c r="C138" s="75">
        <v>70.599999999999994</v>
      </c>
      <c r="D138" s="16">
        <v>4915</v>
      </c>
      <c r="E138" s="16">
        <v>5822</v>
      </c>
      <c r="F138" s="16">
        <f t="shared" si="7"/>
        <v>907</v>
      </c>
      <c r="G138" s="115">
        <f t="shared" si="8"/>
        <v>0.78001999999999994</v>
      </c>
      <c r="H138" s="116">
        <f t="shared" si="10"/>
        <v>0.10290935773222985</v>
      </c>
      <c r="I138" s="113">
        <f t="shared" si="9"/>
        <v>0.8829293577322298</v>
      </c>
      <c r="J138" s="66"/>
      <c r="K138" s="78"/>
      <c r="L138" s="74"/>
      <c r="M138" s="14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x14ac:dyDescent="0.25">
      <c r="A139" s="107">
        <v>126</v>
      </c>
      <c r="B139" s="10">
        <v>15705560</v>
      </c>
      <c r="C139" s="75">
        <v>47.3</v>
      </c>
      <c r="D139" s="16">
        <v>3474</v>
      </c>
      <c r="E139" s="16">
        <v>3474</v>
      </c>
      <c r="F139" s="16">
        <f t="shared" si="7"/>
        <v>0</v>
      </c>
      <c r="G139" s="115">
        <f t="shared" si="8"/>
        <v>0</v>
      </c>
      <c r="H139" s="116">
        <f t="shared" si="10"/>
        <v>6.8946354401338131E-2</v>
      </c>
      <c r="I139" s="113">
        <f t="shared" si="9"/>
        <v>6.8946354401338131E-2</v>
      </c>
      <c r="J139" s="66"/>
      <c r="K139" s="73"/>
      <c r="L139" s="74"/>
      <c r="M139" s="14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x14ac:dyDescent="0.25">
      <c r="A140" s="108">
        <v>127</v>
      </c>
      <c r="B140" s="10">
        <v>15705687</v>
      </c>
      <c r="C140" s="75">
        <v>42.1</v>
      </c>
      <c r="D140" s="16">
        <v>4803</v>
      </c>
      <c r="E140" s="16">
        <v>6083</v>
      </c>
      <c r="F140" s="16">
        <f t="shared" si="7"/>
        <v>1280</v>
      </c>
      <c r="G140" s="115">
        <f t="shared" si="8"/>
        <v>1.1008</v>
      </c>
      <c r="H140" s="116">
        <f t="shared" si="10"/>
        <v>6.1366628336074751E-2</v>
      </c>
      <c r="I140" s="112">
        <f t="shared" si="9"/>
        <v>1.1621666283360748</v>
      </c>
      <c r="J140" s="66"/>
      <c r="K140" s="78"/>
      <c r="L140" s="74"/>
      <c r="M140" s="14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x14ac:dyDescent="0.25">
      <c r="A141" s="108">
        <v>128</v>
      </c>
      <c r="B141" s="10">
        <v>15705516</v>
      </c>
      <c r="C141" s="75">
        <v>41.7</v>
      </c>
      <c r="D141" s="16">
        <v>2908</v>
      </c>
      <c r="E141" s="16">
        <v>3527</v>
      </c>
      <c r="F141" s="16">
        <f t="shared" si="7"/>
        <v>619</v>
      </c>
      <c r="G141" s="115">
        <f t="shared" si="8"/>
        <v>0.53234000000000004</v>
      </c>
      <c r="H141" s="116">
        <f t="shared" si="10"/>
        <v>6.0783572484900641E-2</v>
      </c>
      <c r="I141" s="112">
        <f t="shared" si="9"/>
        <v>0.59312357248490066</v>
      </c>
      <c r="J141" s="66"/>
      <c r="K141" s="78"/>
      <c r="L141" s="74"/>
      <c r="M141" s="14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x14ac:dyDescent="0.25">
      <c r="A142" s="108">
        <v>129</v>
      </c>
      <c r="B142" s="10">
        <v>15705523</v>
      </c>
      <c r="C142" s="75">
        <v>45.4</v>
      </c>
      <c r="D142" s="16">
        <v>3758</v>
      </c>
      <c r="E142" s="16">
        <v>4823</v>
      </c>
      <c r="F142" s="16">
        <f t="shared" si="7"/>
        <v>1065</v>
      </c>
      <c r="G142" s="115">
        <f t="shared" si="8"/>
        <v>0.91589999999999994</v>
      </c>
      <c r="H142" s="116">
        <f t="shared" si="10"/>
        <v>6.6176839108261123E-2</v>
      </c>
      <c r="I142" s="113">
        <f t="shared" si="9"/>
        <v>0.98207683910826105</v>
      </c>
      <c r="J142" s="66"/>
      <c r="K142" s="78"/>
      <c r="L142" s="74"/>
      <c r="M142" s="14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x14ac:dyDescent="0.25">
      <c r="A143" s="111">
        <v>130</v>
      </c>
      <c r="B143" s="10">
        <v>15705627</v>
      </c>
      <c r="C143" s="75">
        <v>59.9</v>
      </c>
      <c r="D143" s="16">
        <v>7104</v>
      </c>
      <c r="E143" s="16">
        <v>8332</v>
      </c>
      <c r="F143" s="16">
        <f t="shared" ref="F143:F149" si="11">E143-D143</f>
        <v>1228</v>
      </c>
      <c r="G143" s="115">
        <f t="shared" ref="G143:G149" si="12">F143*0.00086</f>
        <v>1.0560799999999999</v>
      </c>
      <c r="H143" s="116">
        <f t="shared" si="10"/>
        <v>8.7312613713322496E-2</v>
      </c>
      <c r="I143" s="113">
        <f t="shared" ref="I143:I149" si="13">G143+H143</f>
        <v>1.1433926137133223</v>
      </c>
      <c r="J143" s="66"/>
      <c r="K143" s="78"/>
      <c r="L143" s="74"/>
      <c r="M143" s="14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x14ac:dyDescent="0.25">
      <c r="A144" s="107">
        <v>131</v>
      </c>
      <c r="B144" s="10">
        <v>15705803</v>
      </c>
      <c r="C144" s="75">
        <v>70.5</v>
      </c>
      <c r="D144" s="16">
        <v>5486</v>
      </c>
      <c r="E144" s="16">
        <v>8191</v>
      </c>
      <c r="F144" s="16">
        <f t="shared" si="11"/>
        <v>2705</v>
      </c>
      <c r="G144" s="115">
        <f t="shared" si="12"/>
        <v>2.3262999999999998</v>
      </c>
      <c r="H144" s="116">
        <f t="shared" ref="H144:H149" si="14">C144/7235.3*$H$10</f>
        <v>0.10276359376943635</v>
      </c>
      <c r="I144" s="113">
        <f t="shared" si="13"/>
        <v>2.429063593769436</v>
      </c>
      <c r="J144" s="66"/>
      <c r="K144" s="78"/>
      <c r="L144" s="74"/>
      <c r="M144" s="14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x14ac:dyDescent="0.25">
      <c r="A145" s="108">
        <v>132</v>
      </c>
      <c r="B145" s="10">
        <v>15705824</v>
      </c>
      <c r="C145" s="75">
        <v>45.1</v>
      </c>
      <c r="D145" s="16">
        <v>6863</v>
      </c>
      <c r="E145" s="16">
        <v>8248</v>
      </c>
      <c r="F145" s="16">
        <f t="shared" si="11"/>
        <v>1385</v>
      </c>
      <c r="G145" s="115">
        <f t="shared" si="12"/>
        <v>1.1911</v>
      </c>
      <c r="H145" s="116">
        <f t="shared" si="14"/>
        <v>6.5739547219880554E-2</v>
      </c>
      <c r="I145" s="112">
        <f t="shared" si="13"/>
        <v>1.2568395472198806</v>
      </c>
      <c r="J145" s="66"/>
      <c r="K145" s="73"/>
      <c r="L145" s="74"/>
      <c r="M145" s="14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x14ac:dyDescent="0.25">
      <c r="A146" s="109">
        <v>133</v>
      </c>
      <c r="B146" s="10">
        <v>15705693</v>
      </c>
      <c r="C146" s="79">
        <v>70.5</v>
      </c>
      <c r="D146" s="16">
        <v>3077</v>
      </c>
      <c r="E146" s="16">
        <v>3890</v>
      </c>
      <c r="F146" s="16">
        <f t="shared" si="11"/>
        <v>813</v>
      </c>
      <c r="G146" s="115">
        <f t="shared" si="12"/>
        <v>0.69918000000000002</v>
      </c>
      <c r="H146" s="116">
        <f t="shared" si="14"/>
        <v>0.10276359376943635</v>
      </c>
      <c r="I146" s="112">
        <f t="shared" si="13"/>
        <v>0.80194359376943636</v>
      </c>
      <c r="J146" s="66"/>
      <c r="K146" s="78"/>
      <c r="L146" s="74"/>
      <c r="M146" s="14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x14ac:dyDescent="0.25">
      <c r="A147" s="108">
        <v>134</v>
      </c>
      <c r="B147" s="10">
        <v>15705786</v>
      </c>
      <c r="C147" s="75">
        <v>46.9</v>
      </c>
      <c r="D147" s="16">
        <v>4163</v>
      </c>
      <c r="E147" s="16">
        <v>4735</v>
      </c>
      <c r="F147" s="16">
        <f t="shared" si="11"/>
        <v>572</v>
      </c>
      <c r="G147" s="115">
        <f t="shared" si="12"/>
        <v>0.49191999999999997</v>
      </c>
      <c r="H147" s="116">
        <f t="shared" si="14"/>
        <v>6.8363298550164028E-2</v>
      </c>
      <c r="I147" s="112">
        <f t="shared" si="13"/>
        <v>0.56028329855016401</v>
      </c>
      <c r="J147" s="66"/>
      <c r="K147" s="73"/>
      <c r="L147" s="74"/>
      <c r="M147" s="14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x14ac:dyDescent="0.25">
      <c r="A148" s="108">
        <v>135</v>
      </c>
      <c r="B148" s="10">
        <v>15705757</v>
      </c>
      <c r="C148" s="75">
        <v>42.3</v>
      </c>
      <c r="D148" s="16">
        <v>4160</v>
      </c>
      <c r="E148" s="16">
        <v>5303</v>
      </c>
      <c r="F148" s="16">
        <f t="shared" si="11"/>
        <v>1143</v>
      </c>
      <c r="G148" s="115">
        <f t="shared" si="12"/>
        <v>0.98297999999999996</v>
      </c>
      <c r="H148" s="116">
        <f t="shared" si="14"/>
        <v>6.1658156261661795E-2</v>
      </c>
      <c r="I148" s="112">
        <f t="shared" si="13"/>
        <v>1.0446381562616618</v>
      </c>
      <c r="J148" s="66"/>
      <c r="K148" s="78"/>
      <c r="L148" s="74"/>
      <c r="M148" s="14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x14ac:dyDescent="0.25">
      <c r="A149" s="108">
        <v>136</v>
      </c>
      <c r="B149" s="10">
        <v>15705635</v>
      </c>
      <c r="C149" s="75">
        <v>41.2</v>
      </c>
      <c r="D149" s="16">
        <v>4047</v>
      </c>
      <c r="E149" s="16">
        <v>5210</v>
      </c>
      <c r="F149" s="16">
        <f t="shared" si="11"/>
        <v>1163</v>
      </c>
      <c r="G149" s="115">
        <f t="shared" si="12"/>
        <v>1.0001800000000001</v>
      </c>
      <c r="H149" s="116">
        <f t="shared" si="14"/>
        <v>6.0054752670933013E-2</v>
      </c>
      <c r="I149" s="112">
        <f t="shared" si="13"/>
        <v>1.060234752670933</v>
      </c>
      <c r="J149" s="66"/>
      <c r="K149" s="78"/>
      <c r="L149" s="74"/>
      <c r="M149" s="14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x14ac:dyDescent="0.25">
      <c r="A150" s="298" t="s">
        <v>3</v>
      </c>
      <c r="B150" s="298"/>
      <c r="C150" s="104">
        <f>SUM(C14:C149)</f>
        <v>7235.2999999999984</v>
      </c>
      <c r="D150" s="104">
        <f t="shared" ref="D150:I150" si="15">SUM(D14:D149)</f>
        <v>588795</v>
      </c>
      <c r="E150" s="104">
        <f t="shared" si="15"/>
        <v>712637.48837209307</v>
      </c>
      <c r="F150" s="104">
        <f t="shared" si="15"/>
        <v>123842.48837209302</v>
      </c>
      <c r="G150" s="105">
        <f t="shared" si="15"/>
        <v>106.50453999999996</v>
      </c>
      <c r="H150" s="106">
        <f t="shared" si="15"/>
        <v>10.546460000000039</v>
      </c>
      <c r="I150" s="105">
        <f t="shared" si="15"/>
        <v>117.05099999999996</v>
      </c>
      <c r="J150" s="88"/>
      <c r="K150" s="88"/>
      <c r="L150" s="89"/>
      <c r="M150" s="90"/>
      <c r="N150" s="88"/>
      <c r="O150" s="88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x14ac:dyDescent="0.25">
      <c r="G151" s="92"/>
      <c r="J151" s="103"/>
      <c r="K151" s="103"/>
      <c r="L151" s="66"/>
      <c r="M151" s="14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x14ac:dyDescent="0.25">
      <c r="A152" s="6"/>
      <c r="B152" s="6"/>
      <c r="C152" s="6"/>
      <c r="D152" s="8"/>
      <c r="E152" s="7"/>
      <c r="F152" s="7"/>
      <c r="G152" s="8"/>
      <c r="H152" s="4"/>
      <c r="I152" s="4"/>
      <c r="J152" s="66"/>
      <c r="K152" s="66"/>
      <c r="L152" s="66"/>
      <c r="M152" s="14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x14ac:dyDescent="0.25">
      <c r="B153" s="91" t="s">
        <v>43</v>
      </c>
      <c r="D153" s="95"/>
      <c r="E153" s="95"/>
      <c r="F153" s="95"/>
      <c r="G153" s="96"/>
      <c r="J153" s="66"/>
      <c r="K153" s="66"/>
      <c r="L153" s="66"/>
      <c r="M153" s="14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x14ac:dyDescent="0.25">
      <c r="J154" s="66"/>
      <c r="K154" s="66"/>
      <c r="L154" s="66"/>
      <c r="M154" s="14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x14ac:dyDescent="0.25">
      <c r="J155" s="66"/>
      <c r="K155" s="66"/>
      <c r="L155" s="66"/>
      <c r="M155" s="14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x14ac:dyDescent="0.25">
      <c r="J156" s="66"/>
      <c r="K156" s="66"/>
      <c r="L156" s="66"/>
      <c r="M156" s="14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x14ac:dyDescent="0.25">
      <c r="J157" s="66"/>
      <c r="K157" s="66"/>
      <c r="L157" s="66"/>
      <c r="M157" s="14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x14ac:dyDescent="0.25">
      <c r="J158" s="66"/>
      <c r="K158" s="66"/>
      <c r="L158" s="66"/>
      <c r="M158" s="14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x14ac:dyDescent="0.25">
      <c r="J159" s="66"/>
      <c r="K159" s="66"/>
      <c r="L159" s="66"/>
      <c r="M159" s="14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x14ac:dyDescent="0.25">
      <c r="J160" s="66"/>
      <c r="K160" s="66"/>
      <c r="L160" s="66"/>
      <c r="M160" s="14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0:26" x14ac:dyDescent="0.25">
      <c r="J161" s="66"/>
      <c r="K161" s="66"/>
      <c r="L161" s="66"/>
      <c r="M161" s="14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0:26" x14ac:dyDescent="0.25">
      <c r="J162" s="66"/>
      <c r="K162" s="66"/>
      <c r="L162" s="66"/>
      <c r="M162" s="14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0:26" x14ac:dyDescent="0.25">
      <c r="J163" s="66"/>
      <c r="K163" s="66"/>
      <c r="L163" s="66"/>
      <c r="M163" s="14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0:26" x14ac:dyDescent="0.25">
      <c r="J164" s="66"/>
      <c r="K164" s="66"/>
      <c r="L164" s="66"/>
      <c r="M164" s="14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0:26" x14ac:dyDescent="0.25">
      <c r="J165" s="66"/>
      <c r="K165" s="66"/>
      <c r="L165" s="66"/>
      <c r="M165" s="14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0:26" x14ac:dyDescent="0.25">
      <c r="J166" s="66"/>
      <c r="K166" s="66"/>
      <c r="L166" s="66"/>
      <c r="M166" s="14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0:26" x14ac:dyDescent="0.25">
      <c r="J167" s="66"/>
      <c r="K167" s="66"/>
      <c r="L167" s="66"/>
      <c r="M167" s="14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0:26" x14ac:dyDescent="0.25">
      <c r="J168" s="66"/>
      <c r="K168" s="66"/>
      <c r="L168" s="66"/>
      <c r="M168" s="14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0:26" x14ac:dyDescent="0.25">
      <c r="J169" s="66"/>
      <c r="K169" s="66"/>
      <c r="L169" s="66"/>
      <c r="M169" s="14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0:26" x14ac:dyDescent="0.25">
      <c r="J170" s="66"/>
      <c r="K170" s="66"/>
      <c r="L170" s="66"/>
      <c r="M170" s="14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0:26" x14ac:dyDescent="0.25">
      <c r="J171" s="66"/>
      <c r="K171" s="66"/>
      <c r="L171" s="66"/>
      <c r="M171" s="14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0:26" x14ac:dyDescent="0.25">
      <c r="J172" s="66"/>
      <c r="K172" s="66"/>
      <c r="L172" s="66"/>
      <c r="M172" s="14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0:26" x14ac:dyDescent="0.25">
      <c r="J173" s="66"/>
      <c r="K173" s="66"/>
      <c r="L173" s="66"/>
      <c r="M173" s="14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0:26" x14ac:dyDescent="0.25">
      <c r="J174" s="66"/>
      <c r="K174" s="66"/>
      <c r="L174" s="66"/>
      <c r="M174" s="14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0:26" x14ac:dyDescent="0.25">
      <c r="J175" s="66"/>
      <c r="K175" s="66"/>
      <c r="L175" s="66"/>
      <c r="M175" s="14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0:26" x14ac:dyDescent="0.25">
      <c r="J176" s="66"/>
      <c r="K176" s="66"/>
      <c r="L176" s="66"/>
      <c r="M176" s="14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0:26" x14ac:dyDescent="0.25">
      <c r="J177" s="66"/>
      <c r="K177" s="66"/>
      <c r="L177" s="66"/>
      <c r="M177" s="14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0:26" x14ac:dyDescent="0.25">
      <c r="J178" s="66"/>
      <c r="K178" s="66"/>
      <c r="L178" s="66"/>
      <c r="M178" s="14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0:26" x14ac:dyDescent="0.25">
      <c r="J179" s="66"/>
      <c r="K179" s="66"/>
      <c r="L179" s="66"/>
      <c r="M179" s="14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0:26" x14ac:dyDescent="0.25">
      <c r="J180" s="66"/>
      <c r="K180" s="66"/>
      <c r="L180" s="66"/>
      <c r="M180" s="14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0:26" x14ac:dyDescent="0.25">
      <c r="J181" s="66"/>
      <c r="K181" s="66"/>
      <c r="L181" s="66"/>
      <c r="M181" s="14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0:26" x14ac:dyDescent="0.25">
      <c r="J182" s="66"/>
      <c r="K182" s="66"/>
      <c r="L182" s="66"/>
      <c r="M182" s="14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0:26" x14ac:dyDescent="0.25">
      <c r="J183" s="66"/>
      <c r="K183" s="66"/>
      <c r="L183" s="66"/>
      <c r="M183" s="14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0:26" x14ac:dyDescent="0.25">
      <c r="J184" s="66"/>
      <c r="K184" s="66"/>
      <c r="L184" s="66"/>
      <c r="M184" s="14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0:26" x14ac:dyDescent="0.25">
      <c r="J185" s="66"/>
      <c r="K185" s="66"/>
      <c r="L185" s="66"/>
      <c r="M185" s="14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0:26" x14ac:dyDescent="0.25">
      <c r="J186" s="66"/>
      <c r="K186" s="66"/>
      <c r="L186" s="66"/>
      <c r="M186" s="14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0:26" x14ac:dyDescent="0.25">
      <c r="J187" s="66"/>
      <c r="K187" s="66"/>
      <c r="L187" s="66"/>
      <c r="M187" s="14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0:26" x14ac:dyDescent="0.25">
      <c r="J188" s="66"/>
      <c r="K188" s="66"/>
      <c r="L188" s="66"/>
      <c r="M188" s="14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0:26" x14ac:dyDescent="0.25">
      <c r="J189" s="66"/>
      <c r="K189" s="66"/>
      <c r="L189" s="66"/>
      <c r="M189" s="14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0:26" x14ac:dyDescent="0.25">
      <c r="J190" s="98"/>
      <c r="K190" s="98"/>
      <c r="L190" s="98"/>
      <c r="M190" s="99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10:26" x14ac:dyDescent="0.25">
      <c r="J191" s="98"/>
      <c r="K191" s="98"/>
      <c r="L191" s="98"/>
      <c r="M191" s="99"/>
      <c r="N191" s="98"/>
      <c r="O191" s="98"/>
      <c r="P191" s="98"/>
      <c r="Q191" s="98"/>
      <c r="R191" s="98"/>
      <c r="S191" s="98"/>
      <c r="T191" s="98"/>
      <c r="U191" s="98"/>
      <c r="V191" s="98"/>
    </row>
  </sheetData>
  <mergeCells count="14">
    <mergeCell ref="K12:L12"/>
    <mergeCell ref="A150:B150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E9:G9"/>
    <mergeCell ref="E10:G10"/>
  </mergeCells>
  <pageMargins left="0.70866141732283472" right="0.31496062992125984" top="0.74803149606299213" bottom="0" header="0.31496062992125984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workbookViewId="0">
      <selection activeCell="J7" sqref="J7"/>
    </sheetView>
  </sheetViews>
  <sheetFormatPr defaultRowHeight="15" x14ac:dyDescent="0.25"/>
  <cols>
    <col min="1" max="1" width="6.5703125" customWidth="1"/>
    <col min="2" max="2" width="15.140625" customWidth="1"/>
    <col min="8" max="8" width="10.28515625" customWidth="1"/>
    <col min="12" max="12" width="17.85546875" customWidth="1"/>
  </cols>
  <sheetData>
    <row r="1" spans="1:12" ht="20.25" x14ac:dyDescent="0.3">
      <c r="A1" s="250" t="s">
        <v>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20.25" x14ac:dyDescent="0.3">
      <c r="A2" s="51"/>
      <c r="B2" s="175"/>
      <c r="C2" s="51"/>
      <c r="D2" s="175"/>
      <c r="E2" s="175"/>
      <c r="F2" s="175"/>
      <c r="G2" s="175"/>
      <c r="H2" s="53"/>
      <c r="I2" s="54"/>
      <c r="J2" s="55"/>
      <c r="K2" s="55"/>
      <c r="L2" s="55"/>
    </row>
    <row r="3" spans="1:12" ht="18.75" x14ac:dyDescent="0.25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ht="18.75" x14ac:dyDescent="0.25">
      <c r="A4" s="296" t="s">
        <v>47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ht="18.75" x14ac:dyDescent="0.25">
      <c r="A5" s="176"/>
      <c r="B5" s="176"/>
      <c r="C5" s="176"/>
      <c r="D5" s="176"/>
      <c r="E5" s="176"/>
      <c r="F5" s="176"/>
      <c r="G5" s="176"/>
      <c r="H5" s="176"/>
      <c r="I5" s="57"/>
      <c r="J5" s="57"/>
      <c r="K5" s="57"/>
      <c r="L5" s="57"/>
    </row>
    <row r="6" spans="1:12" ht="36" x14ac:dyDescent="0.25">
      <c r="A6" s="252" t="s">
        <v>9</v>
      </c>
      <c r="B6" s="253"/>
      <c r="C6" s="253"/>
      <c r="D6" s="253"/>
      <c r="E6" s="253"/>
      <c r="F6" s="253"/>
      <c r="G6" s="253"/>
      <c r="H6" s="254"/>
      <c r="I6" s="58"/>
      <c r="J6" s="59" t="s">
        <v>12</v>
      </c>
      <c r="K6" s="299" t="s">
        <v>13</v>
      </c>
      <c r="L6" s="299"/>
    </row>
    <row r="7" spans="1:12" ht="72" x14ac:dyDescent="0.25">
      <c r="A7" s="261" t="s">
        <v>4</v>
      </c>
      <c r="B7" s="261"/>
      <c r="C7" s="261"/>
      <c r="D7" s="261"/>
      <c r="E7" s="261" t="s">
        <v>5</v>
      </c>
      <c r="F7" s="261"/>
      <c r="G7" s="261"/>
      <c r="H7" s="100" t="s">
        <v>48</v>
      </c>
      <c r="I7" s="60"/>
      <c r="J7" s="59"/>
      <c r="K7" s="299"/>
      <c r="L7" s="299"/>
    </row>
    <row r="8" spans="1:12" x14ac:dyDescent="0.25">
      <c r="A8" s="262" t="s">
        <v>19</v>
      </c>
      <c r="B8" s="262"/>
      <c r="C8" s="262"/>
      <c r="D8" s="262"/>
      <c r="E8" s="261" t="s">
        <v>20</v>
      </c>
      <c r="F8" s="261"/>
      <c r="G8" s="261"/>
      <c r="H8" s="119">
        <f>152.197</f>
        <v>152.197</v>
      </c>
      <c r="I8" s="61"/>
      <c r="J8" s="59"/>
      <c r="K8" s="299"/>
      <c r="L8" s="299"/>
    </row>
    <row r="9" spans="1:12" x14ac:dyDescent="0.25">
      <c r="A9" s="300" t="s">
        <v>6</v>
      </c>
      <c r="B9" s="300"/>
      <c r="C9" s="300"/>
      <c r="D9" s="300"/>
      <c r="E9" s="261" t="s">
        <v>10</v>
      </c>
      <c r="F9" s="261"/>
      <c r="G9" s="261"/>
      <c r="H9" s="101">
        <f>G150</f>
        <v>123.48546000000003</v>
      </c>
      <c r="I9" s="61"/>
      <c r="J9" s="59"/>
      <c r="K9" s="299"/>
      <c r="L9" s="299"/>
    </row>
    <row r="10" spans="1:12" x14ac:dyDescent="0.25">
      <c r="A10" s="300"/>
      <c r="B10" s="300"/>
      <c r="C10" s="300"/>
      <c r="D10" s="300"/>
      <c r="E10" s="261" t="s">
        <v>11</v>
      </c>
      <c r="F10" s="261"/>
      <c r="G10" s="261"/>
      <c r="H10" s="101">
        <f>H8-H9</f>
        <v>28.711539999999971</v>
      </c>
      <c r="I10" s="61"/>
      <c r="J10" s="59"/>
      <c r="K10" s="299"/>
      <c r="L10" s="299"/>
    </row>
    <row r="11" spans="1:12" x14ac:dyDescent="0.25">
      <c r="A11" s="58"/>
      <c r="B11" s="62"/>
      <c r="C11" s="58"/>
      <c r="D11" s="62"/>
      <c r="E11" s="58"/>
      <c r="F11" s="58"/>
      <c r="G11" s="58"/>
      <c r="H11" s="63"/>
      <c r="I11" s="61"/>
      <c r="J11" s="59"/>
      <c r="K11" s="64"/>
      <c r="L11" s="64"/>
    </row>
    <row r="12" spans="1:12" x14ac:dyDescent="0.25">
      <c r="A12" s="58"/>
      <c r="B12" s="62"/>
      <c r="C12" s="58"/>
      <c r="D12" s="62"/>
      <c r="E12" s="58"/>
      <c r="F12" s="58"/>
      <c r="G12" s="58"/>
      <c r="H12" s="63"/>
      <c r="I12" s="61"/>
      <c r="J12" s="65"/>
      <c r="K12" s="297" t="s">
        <v>14</v>
      </c>
      <c r="L12" s="297"/>
    </row>
    <row r="13" spans="1:12" ht="42" x14ac:dyDescent="0.25">
      <c r="A13" s="67" t="s">
        <v>0</v>
      </c>
      <c r="B13" s="68" t="s">
        <v>1</v>
      </c>
      <c r="C13" s="67" t="s">
        <v>2</v>
      </c>
      <c r="D13" s="15" t="s">
        <v>44</v>
      </c>
      <c r="E13" s="15" t="s">
        <v>49</v>
      </c>
      <c r="F13" s="5" t="s">
        <v>32</v>
      </c>
      <c r="G13" s="5" t="s">
        <v>33</v>
      </c>
      <c r="H13" s="69" t="s">
        <v>7</v>
      </c>
      <c r="I13" s="102" t="s">
        <v>16</v>
      </c>
      <c r="J13" s="70"/>
      <c r="K13" s="71"/>
      <c r="L13" s="71"/>
    </row>
    <row r="14" spans="1:12" x14ac:dyDescent="0.25">
      <c r="A14" s="107">
        <v>1</v>
      </c>
      <c r="B14" s="10">
        <v>15705629</v>
      </c>
      <c r="C14" s="72">
        <v>45.2</v>
      </c>
      <c r="D14" s="16">
        <v>6721</v>
      </c>
      <c r="E14" s="16">
        <v>8135</v>
      </c>
      <c r="F14" s="16">
        <f>E14-D14</f>
        <v>1414</v>
      </c>
      <c r="G14" s="115">
        <f>F14*0.00086</f>
        <v>1.21604</v>
      </c>
      <c r="H14" s="245">
        <f>C14/7235.3*$H$10</f>
        <v>0.17936527967050417</v>
      </c>
      <c r="I14" s="112">
        <f>G14+H14</f>
        <v>1.3954052796705041</v>
      </c>
      <c r="J14" s="66"/>
      <c r="K14" s="73"/>
      <c r="L14" s="74"/>
    </row>
    <row r="15" spans="1:12" x14ac:dyDescent="0.25">
      <c r="A15" s="108">
        <v>2</v>
      </c>
      <c r="B15" s="10">
        <v>15705811</v>
      </c>
      <c r="C15" s="72">
        <v>62</v>
      </c>
      <c r="D15" s="16">
        <v>8022</v>
      </c>
      <c r="E15" s="16">
        <v>9004</v>
      </c>
      <c r="F15" s="16">
        <f t="shared" ref="F15:F78" si="0">E15-D15</f>
        <v>982</v>
      </c>
      <c r="G15" s="115">
        <f t="shared" ref="G15:G78" si="1">F15*0.00086</f>
        <v>0.84451999999999994</v>
      </c>
      <c r="H15" s="246">
        <f>C15/7235.3*$H$10</f>
        <v>0.24603202078697473</v>
      </c>
      <c r="I15" s="112">
        <f t="shared" ref="I15:I78" si="2">G15+H15</f>
        <v>1.0905520207869746</v>
      </c>
      <c r="J15" s="66"/>
      <c r="K15" s="73"/>
      <c r="L15" s="76"/>
    </row>
    <row r="16" spans="1:12" x14ac:dyDescent="0.25">
      <c r="A16" s="107">
        <v>3</v>
      </c>
      <c r="B16" s="10">
        <v>15705722</v>
      </c>
      <c r="C16" s="72">
        <v>72.7</v>
      </c>
      <c r="D16" s="16">
        <v>7523</v>
      </c>
      <c r="E16" s="16">
        <v>9239</v>
      </c>
      <c r="F16" s="16">
        <f t="shared" si="0"/>
        <v>1716</v>
      </c>
      <c r="G16" s="115">
        <f t="shared" si="1"/>
        <v>1.47576</v>
      </c>
      <c r="H16" s="245">
        <f t="shared" ref="H16:H79" si="3">C16/7235.3*$H$10</f>
        <v>0.28849238566472679</v>
      </c>
      <c r="I16" s="113">
        <f t="shared" si="2"/>
        <v>1.7642523856647268</v>
      </c>
      <c r="J16" s="66"/>
      <c r="K16" s="73"/>
      <c r="L16" s="77"/>
    </row>
    <row r="17" spans="1:12" x14ac:dyDescent="0.25">
      <c r="A17" s="107">
        <v>4</v>
      </c>
      <c r="B17" s="10">
        <v>15705532</v>
      </c>
      <c r="C17" s="75">
        <v>46.9</v>
      </c>
      <c r="D17" s="16">
        <v>2735</v>
      </c>
      <c r="E17" s="16">
        <v>2735</v>
      </c>
      <c r="F17" s="16">
        <f t="shared" si="0"/>
        <v>0</v>
      </c>
      <c r="G17" s="115">
        <f t="shared" si="1"/>
        <v>0</v>
      </c>
      <c r="H17" s="245">
        <f t="shared" si="3"/>
        <v>0.18611131895014699</v>
      </c>
      <c r="I17" s="113">
        <f t="shared" si="2"/>
        <v>0.18611131895014699</v>
      </c>
      <c r="J17" s="66"/>
      <c r="K17" s="78"/>
      <c r="L17" s="77"/>
    </row>
    <row r="18" spans="1:12" x14ac:dyDescent="0.25">
      <c r="A18" s="109">
        <v>5</v>
      </c>
      <c r="B18" s="10">
        <v>15705673</v>
      </c>
      <c r="C18" s="75">
        <v>70.599999999999994</v>
      </c>
      <c r="D18" s="16">
        <v>7962</v>
      </c>
      <c r="E18" s="16">
        <v>10444</v>
      </c>
      <c r="F18" s="16">
        <f t="shared" si="0"/>
        <v>2482</v>
      </c>
      <c r="G18" s="115">
        <f t="shared" si="1"/>
        <v>2.1345199999999998</v>
      </c>
      <c r="H18" s="246">
        <f t="shared" si="3"/>
        <v>0.28015904302516798</v>
      </c>
      <c r="I18" s="112">
        <f t="shared" si="2"/>
        <v>2.4146790430251679</v>
      </c>
      <c r="J18" s="66"/>
      <c r="K18" s="78"/>
      <c r="L18" s="74"/>
    </row>
    <row r="19" spans="1:12" x14ac:dyDescent="0.25">
      <c r="A19" s="107">
        <v>6</v>
      </c>
      <c r="B19" s="10">
        <v>15705735</v>
      </c>
      <c r="C19" s="75">
        <v>47.4</v>
      </c>
      <c r="D19" s="16">
        <v>945</v>
      </c>
      <c r="E19" s="16">
        <v>950</v>
      </c>
      <c r="F19" s="16">
        <f t="shared" si="0"/>
        <v>5</v>
      </c>
      <c r="G19" s="115">
        <f t="shared" si="1"/>
        <v>4.3E-3</v>
      </c>
      <c r="H19" s="245">
        <f t="shared" si="3"/>
        <v>0.18809544815004198</v>
      </c>
      <c r="I19" s="113">
        <f t="shared" si="2"/>
        <v>0.19239544815004198</v>
      </c>
      <c r="J19" s="66"/>
      <c r="K19" s="73"/>
      <c r="L19" s="74"/>
    </row>
    <row r="20" spans="1:12" x14ac:dyDescent="0.25">
      <c r="A20" s="107">
        <v>7</v>
      </c>
      <c r="B20" s="10">
        <v>15705581</v>
      </c>
      <c r="C20" s="75">
        <v>42.2</v>
      </c>
      <c r="D20" s="16">
        <v>5016</v>
      </c>
      <c r="E20" s="16">
        <v>6403</v>
      </c>
      <c r="F20" s="16">
        <f t="shared" si="0"/>
        <v>1387</v>
      </c>
      <c r="G20" s="115">
        <f t="shared" si="1"/>
        <v>1.19282</v>
      </c>
      <c r="H20" s="245">
        <f t="shared" si="3"/>
        <v>0.16746050447113442</v>
      </c>
      <c r="I20" s="113">
        <f t="shared" si="2"/>
        <v>1.3602805044711344</v>
      </c>
      <c r="J20" s="66"/>
      <c r="K20" s="80"/>
      <c r="L20" s="74"/>
    </row>
    <row r="21" spans="1:12" x14ac:dyDescent="0.25">
      <c r="A21" s="108">
        <v>8</v>
      </c>
      <c r="B21" s="10">
        <v>15705529</v>
      </c>
      <c r="C21" s="75">
        <v>41.9</v>
      </c>
      <c r="D21" s="16">
        <v>5364</v>
      </c>
      <c r="E21" s="16">
        <v>6802</v>
      </c>
      <c r="F21" s="16">
        <f t="shared" si="0"/>
        <v>1438</v>
      </c>
      <c r="G21" s="115">
        <f t="shared" si="1"/>
        <v>1.23668</v>
      </c>
      <c r="H21" s="246">
        <f t="shared" si="3"/>
        <v>0.16627002695119741</v>
      </c>
      <c r="I21" s="112">
        <f t="shared" si="2"/>
        <v>1.4029500269511974</v>
      </c>
      <c r="J21" s="66"/>
      <c r="K21" s="80"/>
      <c r="L21" s="74"/>
    </row>
    <row r="22" spans="1:12" x14ac:dyDescent="0.25">
      <c r="A22" s="107">
        <v>9</v>
      </c>
      <c r="B22" s="10">
        <v>15705761</v>
      </c>
      <c r="C22" s="75">
        <v>44.8</v>
      </c>
      <c r="D22" s="16">
        <v>5841</v>
      </c>
      <c r="E22" s="16">
        <v>7134</v>
      </c>
      <c r="F22" s="16">
        <f t="shared" si="0"/>
        <v>1293</v>
      </c>
      <c r="G22" s="115">
        <f t="shared" si="1"/>
        <v>1.11198</v>
      </c>
      <c r="H22" s="245">
        <f t="shared" si="3"/>
        <v>0.17777797631058817</v>
      </c>
      <c r="I22" s="113">
        <f t="shared" si="2"/>
        <v>1.2897579763105882</v>
      </c>
      <c r="J22" s="66"/>
      <c r="K22" s="80"/>
      <c r="L22" s="74"/>
    </row>
    <row r="23" spans="1:12" x14ac:dyDescent="0.25">
      <c r="A23" s="107">
        <v>10</v>
      </c>
      <c r="B23" s="10">
        <v>15705614</v>
      </c>
      <c r="C23" s="75">
        <v>62.1</v>
      </c>
      <c r="D23" s="16">
        <v>5623</v>
      </c>
      <c r="E23" s="16">
        <v>6624</v>
      </c>
      <c r="F23" s="16">
        <f t="shared" si="0"/>
        <v>1001</v>
      </c>
      <c r="G23" s="115">
        <f t="shared" si="1"/>
        <v>0.86085999999999996</v>
      </c>
      <c r="H23" s="245">
        <f t="shared" si="3"/>
        <v>0.24642884662695372</v>
      </c>
      <c r="I23" s="113">
        <f t="shared" si="2"/>
        <v>1.1072888466269537</v>
      </c>
      <c r="J23" s="66"/>
      <c r="K23" s="80"/>
      <c r="L23" s="74"/>
    </row>
    <row r="24" spans="1:12" x14ac:dyDescent="0.25">
      <c r="A24" s="107">
        <v>11</v>
      </c>
      <c r="B24" s="10">
        <v>15705563</v>
      </c>
      <c r="C24" s="75">
        <v>72.8</v>
      </c>
      <c r="D24" s="16">
        <v>6319</v>
      </c>
      <c r="E24" s="16">
        <v>7508</v>
      </c>
      <c r="F24" s="16">
        <f t="shared" si="0"/>
        <v>1189</v>
      </c>
      <c r="G24" s="115">
        <f t="shared" si="1"/>
        <v>1.02254</v>
      </c>
      <c r="H24" s="245">
        <f t="shared" si="3"/>
        <v>0.28888921150470576</v>
      </c>
      <c r="I24" s="113">
        <f t="shared" si="2"/>
        <v>1.3114292115047057</v>
      </c>
      <c r="J24" s="66"/>
      <c r="K24" s="73"/>
      <c r="L24" s="74"/>
    </row>
    <row r="25" spans="1:12" x14ac:dyDescent="0.25">
      <c r="A25" s="107">
        <v>12</v>
      </c>
      <c r="B25" s="10">
        <v>15705671</v>
      </c>
      <c r="C25" s="75">
        <v>47</v>
      </c>
      <c r="D25" s="16">
        <v>6290</v>
      </c>
      <c r="E25" s="16">
        <v>8549</v>
      </c>
      <c r="F25" s="16">
        <f t="shared" si="0"/>
        <v>2259</v>
      </c>
      <c r="G25" s="115">
        <f t="shared" si="1"/>
        <v>1.9427399999999999</v>
      </c>
      <c r="H25" s="245">
        <f t="shared" si="3"/>
        <v>0.18650814479012601</v>
      </c>
      <c r="I25" s="113">
        <f t="shared" si="2"/>
        <v>2.1292481447901261</v>
      </c>
      <c r="J25" s="66"/>
      <c r="K25" s="73"/>
      <c r="L25" s="74"/>
    </row>
    <row r="26" spans="1:12" x14ac:dyDescent="0.25">
      <c r="A26" s="108">
        <v>13</v>
      </c>
      <c r="B26" s="12">
        <v>15705541</v>
      </c>
      <c r="C26" s="75">
        <v>70.599999999999994</v>
      </c>
      <c r="D26" s="16">
        <v>8470</v>
      </c>
      <c r="E26" s="16">
        <v>10353</v>
      </c>
      <c r="F26" s="16">
        <f t="shared" si="0"/>
        <v>1883</v>
      </c>
      <c r="G26" s="115">
        <f t="shared" si="1"/>
        <v>1.61938</v>
      </c>
      <c r="H26" s="246">
        <f>C26/7235.3*$H$10</f>
        <v>0.28015904302516798</v>
      </c>
      <c r="I26" s="112">
        <f t="shared" si="2"/>
        <v>1.899539043025168</v>
      </c>
      <c r="J26" s="66"/>
      <c r="K26" s="78"/>
      <c r="L26" s="74"/>
    </row>
    <row r="27" spans="1:12" x14ac:dyDescent="0.25">
      <c r="A27" s="107">
        <v>14</v>
      </c>
      <c r="B27" s="12">
        <v>15705755</v>
      </c>
      <c r="C27" s="75">
        <v>47</v>
      </c>
      <c r="D27" s="16">
        <v>5182</v>
      </c>
      <c r="E27" s="16">
        <v>6732</v>
      </c>
      <c r="F27" s="16">
        <f t="shared" si="0"/>
        <v>1550</v>
      </c>
      <c r="G27" s="115">
        <f t="shared" si="1"/>
        <v>1.333</v>
      </c>
      <c r="H27" s="245">
        <f t="shared" si="3"/>
        <v>0.18650814479012601</v>
      </c>
      <c r="I27" s="113">
        <f t="shared" si="2"/>
        <v>1.519508144790126</v>
      </c>
      <c r="J27" s="66"/>
      <c r="K27" s="78"/>
      <c r="L27" s="74"/>
    </row>
    <row r="28" spans="1:12" x14ac:dyDescent="0.25">
      <c r="A28" s="107">
        <v>15</v>
      </c>
      <c r="B28" s="10">
        <v>15705575</v>
      </c>
      <c r="C28" s="75">
        <v>42.2</v>
      </c>
      <c r="D28" s="16">
        <v>3181</v>
      </c>
      <c r="E28" s="16">
        <v>3191</v>
      </c>
      <c r="F28" s="16">
        <f t="shared" si="0"/>
        <v>10</v>
      </c>
      <c r="G28" s="115">
        <f t="shared" si="1"/>
        <v>8.6E-3</v>
      </c>
      <c r="H28" s="245">
        <f t="shared" si="3"/>
        <v>0.16746050447113442</v>
      </c>
      <c r="I28" s="113">
        <f t="shared" si="2"/>
        <v>0.17606050447113442</v>
      </c>
      <c r="J28" s="66"/>
      <c r="K28" s="73"/>
      <c r="L28" s="74"/>
    </row>
    <row r="29" spans="1:12" x14ac:dyDescent="0.25">
      <c r="A29" s="108">
        <v>16</v>
      </c>
      <c r="B29" s="10">
        <v>15705800</v>
      </c>
      <c r="C29" s="75">
        <v>42.8</v>
      </c>
      <c r="D29" s="16">
        <v>4509</v>
      </c>
      <c r="E29" s="16">
        <v>5288</v>
      </c>
      <c r="F29" s="16">
        <f t="shared" si="0"/>
        <v>779</v>
      </c>
      <c r="G29" s="115">
        <f t="shared" si="1"/>
        <v>0.66993999999999998</v>
      </c>
      <c r="H29" s="246">
        <f t="shared" si="3"/>
        <v>0.16984145951100835</v>
      </c>
      <c r="I29" s="112">
        <f t="shared" si="2"/>
        <v>0.83978145951100835</v>
      </c>
      <c r="J29" s="66"/>
      <c r="K29" s="78"/>
      <c r="L29" s="74"/>
    </row>
    <row r="30" spans="1:12" x14ac:dyDescent="0.25">
      <c r="A30" s="107">
        <v>17</v>
      </c>
      <c r="B30" s="10">
        <v>15708273</v>
      </c>
      <c r="C30" s="75">
        <v>45.8</v>
      </c>
      <c r="D30" s="16">
        <v>3351</v>
      </c>
      <c r="E30" s="16">
        <v>4246</v>
      </c>
      <c r="F30" s="16">
        <f t="shared" si="0"/>
        <v>895</v>
      </c>
      <c r="G30" s="115">
        <f t="shared" si="1"/>
        <v>0.76969999999999994</v>
      </c>
      <c r="H30" s="245">
        <f t="shared" si="3"/>
        <v>0.18174623471037807</v>
      </c>
      <c r="I30" s="113">
        <f t="shared" si="2"/>
        <v>0.95144623471037804</v>
      </c>
      <c r="J30" s="66"/>
      <c r="K30" s="73"/>
      <c r="L30" s="74"/>
    </row>
    <row r="31" spans="1:12" x14ac:dyDescent="0.25">
      <c r="A31" s="108">
        <v>18</v>
      </c>
      <c r="B31" s="10">
        <v>15705659</v>
      </c>
      <c r="C31" s="75">
        <v>60.6</v>
      </c>
      <c r="D31" s="16">
        <v>7575</v>
      </c>
      <c r="E31" s="16">
        <v>9499</v>
      </c>
      <c r="F31" s="16">
        <f t="shared" si="0"/>
        <v>1924</v>
      </c>
      <c r="G31" s="115">
        <f t="shared" si="1"/>
        <v>1.6546399999999999</v>
      </c>
      <c r="H31" s="246">
        <f t="shared" si="3"/>
        <v>0.24047645902726883</v>
      </c>
      <c r="I31" s="112">
        <f t="shared" si="2"/>
        <v>1.8951164590272687</v>
      </c>
      <c r="J31" s="66"/>
      <c r="K31" s="78"/>
      <c r="L31" s="74"/>
    </row>
    <row r="32" spans="1:12" x14ac:dyDescent="0.25">
      <c r="A32" s="108">
        <v>19</v>
      </c>
      <c r="B32" s="81">
        <v>15705850</v>
      </c>
      <c r="C32" s="75">
        <v>71.599999999999994</v>
      </c>
      <c r="D32" s="16">
        <v>6637</v>
      </c>
      <c r="E32" s="16">
        <v>8136</v>
      </c>
      <c r="F32" s="16">
        <f t="shared" si="0"/>
        <v>1499</v>
      </c>
      <c r="G32" s="115">
        <f t="shared" si="1"/>
        <v>1.28914</v>
      </c>
      <c r="H32" s="246">
        <f t="shared" si="3"/>
        <v>0.2841273014249579</v>
      </c>
      <c r="I32" s="112">
        <f t="shared" si="2"/>
        <v>1.5732673014249579</v>
      </c>
      <c r="J32" s="66"/>
      <c r="K32" s="78"/>
      <c r="L32" s="74"/>
    </row>
    <row r="33" spans="1:12" x14ac:dyDescent="0.25">
      <c r="A33" s="107">
        <v>20</v>
      </c>
      <c r="B33" s="81">
        <v>15705665</v>
      </c>
      <c r="C33" s="75">
        <v>46.3</v>
      </c>
      <c r="D33" s="16">
        <v>4413</v>
      </c>
      <c r="E33" s="247">
        <v>5390</v>
      </c>
      <c r="F33" s="16">
        <f t="shared" si="0"/>
        <v>977</v>
      </c>
      <c r="G33" s="115">
        <f t="shared" si="1"/>
        <v>0.84021999999999997</v>
      </c>
      <c r="H33" s="245">
        <f t="shared" si="3"/>
        <v>0.18373036391027303</v>
      </c>
      <c r="I33" s="113">
        <f t="shared" si="2"/>
        <v>1.0239503639102729</v>
      </c>
      <c r="J33" s="66"/>
      <c r="K33" s="73"/>
      <c r="L33" s="74"/>
    </row>
    <row r="34" spans="1:12" x14ac:dyDescent="0.25">
      <c r="A34" s="107">
        <v>21</v>
      </c>
      <c r="B34" s="81">
        <v>15708400</v>
      </c>
      <c r="C34" s="75">
        <v>70.099999999999994</v>
      </c>
      <c r="D34" s="16">
        <v>6182</v>
      </c>
      <c r="E34" s="247">
        <v>6182</v>
      </c>
      <c r="F34" s="16">
        <f t="shared" si="0"/>
        <v>0</v>
      </c>
      <c r="G34" s="115">
        <v>1.0514999999999999</v>
      </c>
      <c r="H34" s="245">
        <f t="shared" si="3"/>
        <v>0.27817491382527298</v>
      </c>
      <c r="I34" s="113">
        <f t="shared" si="2"/>
        <v>1.3296749138252728</v>
      </c>
      <c r="J34" s="66"/>
      <c r="K34" s="73"/>
      <c r="L34" s="74"/>
    </row>
    <row r="35" spans="1:12" x14ac:dyDescent="0.25">
      <c r="A35" s="107">
        <v>22</v>
      </c>
      <c r="B35" s="81">
        <v>15705816</v>
      </c>
      <c r="C35" s="75">
        <v>48.1</v>
      </c>
      <c r="D35" s="16">
        <v>3395</v>
      </c>
      <c r="E35" s="247">
        <v>3395</v>
      </c>
      <c r="F35" s="16">
        <f t="shared" si="0"/>
        <v>0</v>
      </c>
      <c r="G35" s="115">
        <v>0.72150000000000003</v>
      </c>
      <c r="H35" s="245">
        <f t="shared" si="3"/>
        <v>0.1908732290298949</v>
      </c>
      <c r="I35" s="113">
        <f t="shared" si="2"/>
        <v>0.91237322902989493</v>
      </c>
      <c r="J35" s="66"/>
      <c r="K35" s="73"/>
      <c r="L35" s="74"/>
    </row>
    <row r="36" spans="1:12" x14ac:dyDescent="0.25">
      <c r="A36" s="107">
        <v>23</v>
      </c>
      <c r="B36" s="81">
        <v>15705524</v>
      </c>
      <c r="C36" s="75">
        <v>42</v>
      </c>
      <c r="D36" s="16">
        <v>4329</v>
      </c>
      <c r="E36" s="247">
        <v>4329</v>
      </c>
      <c r="F36" s="16">
        <f t="shared" si="0"/>
        <v>0</v>
      </c>
      <c r="G36" s="115">
        <v>0.63</v>
      </c>
      <c r="H36" s="245">
        <f t="shared" si="3"/>
        <v>0.16666685279117643</v>
      </c>
      <c r="I36" s="113">
        <f t="shared" si="2"/>
        <v>0.79666685279117644</v>
      </c>
      <c r="J36" s="66"/>
      <c r="K36" s="73"/>
      <c r="L36" s="74"/>
    </row>
    <row r="37" spans="1:12" x14ac:dyDescent="0.25">
      <c r="A37" s="107">
        <v>24</v>
      </c>
      <c r="B37" s="81">
        <v>15705585</v>
      </c>
      <c r="C37" s="75">
        <v>41.4</v>
      </c>
      <c r="D37" s="16">
        <v>3633</v>
      </c>
      <c r="E37" s="247">
        <v>3633</v>
      </c>
      <c r="F37" s="16">
        <f t="shared" si="0"/>
        <v>0</v>
      </c>
      <c r="G37" s="115">
        <v>0.621</v>
      </c>
      <c r="H37" s="245">
        <f t="shared" si="3"/>
        <v>0.16428589775130248</v>
      </c>
      <c r="I37" s="113">
        <f t="shared" si="2"/>
        <v>0.78528589775130242</v>
      </c>
      <c r="J37" s="66"/>
      <c r="K37" s="73"/>
      <c r="L37" s="74"/>
    </row>
    <row r="38" spans="1:12" x14ac:dyDescent="0.25">
      <c r="A38" s="107">
        <v>25</v>
      </c>
      <c r="B38" s="10">
        <v>15705746</v>
      </c>
      <c r="C38" s="75">
        <v>45.8</v>
      </c>
      <c r="D38" s="16">
        <v>3350</v>
      </c>
      <c r="E38" s="247">
        <v>3401</v>
      </c>
      <c r="F38" s="16">
        <f t="shared" si="0"/>
        <v>51</v>
      </c>
      <c r="G38" s="115">
        <f t="shared" si="1"/>
        <v>4.3859999999999996E-2</v>
      </c>
      <c r="H38" s="245">
        <f t="shared" si="3"/>
        <v>0.18174623471037807</v>
      </c>
      <c r="I38" s="113">
        <f t="shared" si="2"/>
        <v>0.22560623471037805</v>
      </c>
      <c r="J38" s="66"/>
      <c r="K38" s="73"/>
      <c r="L38" s="74"/>
    </row>
    <row r="39" spans="1:12" x14ac:dyDescent="0.25">
      <c r="A39" s="107">
        <v>26</v>
      </c>
      <c r="B39" s="10">
        <v>15705829</v>
      </c>
      <c r="C39" s="75">
        <v>60.4</v>
      </c>
      <c r="D39" s="16">
        <v>5825</v>
      </c>
      <c r="E39" s="247">
        <v>7561</v>
      </c>
      <c r="F39" s="16">
        <f t="shared" si="0"/>
        <v>1736</v>
      </c>
      <c r="G39" s="115">
        <f t="shared" si="1"/>
        <v>1.4929600000000001</v>
      </c>
      <c r="H39" s="245">
        <f t="shared" si="3"/>
        <v>0.23968280734731084</v>
      </c>
      <c r="I39" s="113">
        <f t="shared" si="2"/>
        <v>1.732642807347311</v>
      </c>
      <c r="J39" s="66"/>
      <c r="K39" s="73"/>
      <c r="L39" s="74"/>
    </row>
    <row r="40" spans="1:12" x14ac:dyDescent="0.25">
      <c r="A40" s="108">
        <v>27</v>
      </c>
      <c r="B40" s="10">
        <v>15705815</v>
      </c>
      <c r="C40" s="75">
        <v>72.099999999999994</v>
      </c>
      <c r="D40" s="16">
        <v>5182</v>
      </c>
      <c r="E40" s="247">
        <v>6702</v>
      </c>
      <c r="F40" s="16">
        <f t="shared" si="0"/>
        <v>1520</v>
      </c>
      <c r="G40" s="115">
        <f t="shared" si="1"/>
        <v>1.3071999999999999</v>
      </c>
      <c r="H40" s="246">
        <f t="shared" si="3"/>
        <v>0.28611143062485278</v>
      </c>
      <c r="I40" s="112">
        <f t="shared" si="2"/>
        <v>1.5933114306248526</v>
      </c>
      <c r="J40" s="66"/>
      <c r="K40" s="78"/>
      <c r="L40" s="74"/>
    </row>
    <row r="41" spans="1:12" x14ac:dyDescent="0.25">
      <c r="A41" s="107">
        <v>28</v>
      </c>
      <c r="B41" s="10">
        <v>15705586</v>
      </c>
      <c r="C41" s="75">
        <v>46.9</v>
      </c>
      <c r="D41" s="16">
        <v>3989</v>
      </c>
      <c r="E41" s="247">
        <v>5401</v>
      </c>
      <c r="F41" s="16">
        <f t="shared" si="0"/>
        <v>1412</v>
      </c>
      <c r="G41" s="115">
        <f t="shared" si="1"/>
        <v>1.2143200000000001</v>
      </c>
      <c r="H41" s="245">
        <f t="shared" si="3"/>
        <v>0.18611131895014699</v>
      </c>
      <c r="I41" s="113">
        <f t="shared" si="2"/>
        <v>1.4004313189501469</v>
      </c>
      <c r="J41" s="66"/>
      <c r="K41" s="80"/>
      <c r="L41" s="74"/>
    </row>
    <row r="42" spans="1:12" x14ac:dyDescent="0.25">
      <c r="A42" s="108">
        <v>29</v>
      </c>
      <c r="B42" s="10">
        <v>15705609</v>
      </c>
      <c r="C42" s="75">
        <v>70</v>
      </c>
      <c r="D42" s="16">
        <v>7206.9302325581393</v>
      </c>
      <c r="E42" s="247">
        <v>1221</v>
      </c>
      <c r="F42" s="16">
        <f>G42/0.00086</f>
        <v>1220.9302325581396</v>
      </c>
      <c r="G42" s="115">
        <v>1.05</v>
      </c>
      <c r="H42" s="246">
        <f t="shared" si="3"/>
        <v>0.27777808798529408</v>
      </c>
      <c r="I42" s="112">
        <f t="shared" si="2"/>
        <v>1.3277780879852941</v>
      </c>
      <c r="J42" s="66"/>
      <c r="K42" s="73"/>
      <c r="L42" s="74"/>
    </row>
    <row r="43" spans="1:12" x14ac:dyDescent="0.25">
      <c r="A43" s="107">
        <v>30</v>
      </c>
      <c r="B43" s="10">
        <v>15705525</v>
      </c>
      <c r="C43" s="75">
        <v>47.4</v>
      </c>
      <c r="D43" s="16">
        <v>4471.7441860465115</v>
      </c>
      <c r="E43" s="247">
        <v>827</v>
      </c>
      <c r="F43" s="16">
        <f>G43/0.00086</f>
        <v>826.74418604651157</v>
      </c>
      <c r="G43" s="115">
        <v>0.71099999999999997</v>
      </c>
      <c r="H43" s="245">
        <f t="shared" si="3"/>
        <v>0.18809544815004198</v>
      </c>
      <c r="I43" s="113">
        <f t="shared" si="2"/>
        <v>0.89909544815004194</v>
      </c>
      <c r="J43" s="66"/>
      <c r="K43" s="73"/>
      <c r="L43" s="74"/>
    </row>
    <row r="44" spans="1:12" x14ac:dyDescent="0.25">
      <c r="A44" s="107">
        <v>31</v>
      </c>
      <c r="B44" s="10">
        <v>15705724</v>
      </c>
      <c r="C44" s="75">
        <v>43.2</v>
      </c>
      <c r="D44" s="16">
        <v>4062.4883720930234</v>
      </c>
      <c r="E44" s="247">
        <v>753</v>
      </c>
      <c r="F44" s="16">
        <f t="shared" ref="F44:F45" si="4">G44/0.00086</f>
        <v>753.48837209302326</v>
      </c>
      <c r="G44" s="115">
        <v>0.64800000000000002</v>
      </c>
      <c r="H44" s="245">
        <f t="shared" si="3"/>
        <v>0.17142876287092432</v>
      </c>
      <c r="I44" s="113">
        <f t="shared" si="2"/>
        <v>0.81942876287092437</v>
      </c>
      <c r="J44" s="66"/>
      <c r="K44" s="73"/>
      <c r="L44" s="74"/>
    </row>
    <row r="45" spans="1:12" x14ac:dyDescent="0.25">
      <c r="A45" s="107">
        <v>32</v>
      </c>
      <c r="B45" s="10">
        <v>15705733</v>
      </c>
      <c r="C45" s="75">
        <v>41.7</v>
      </c>
      <c r="D45" s="16">
        <v>3681.3255813953488</v>
      </c>
      <c r="E45" s="247">
        <v>727</v>
      </c>
      <c r="F45" s="16">
        <f t="shared" si="4"/>
        <v>727.32558139534888</v>
      </c>
      <c r="G45" s="115">
        <v>0.62550000000000006</v>
      </c>
      <c r="H45" s="245">
        <f t="shared" si="3"/>
        <v>0.16547637527123946</v>
      </c>
      <c r="I45" s="113">
        <f t="shared" si="2"/>
        <v>0.79097637527123954</v>
      </c>
      <c r="J45" s="66"/>
      <c r="K45" s="73"/>
      <c r="L45" s="74"/>
    </row>
    <row r="46" spans="1:12" x14ac:dyDescent="0.25">
      <c r="A46" s="107">
        <v>33</v>
      </c>
      <c r="B46" s="10">
        <v>15705600</v>
      </c>
      <c r="C46" s="75">
        <v>46</v>
      </c>
      <c r="D46" s="16">
        <v>4339</v>
      </c>
      <c r="E46" s="247">
        <v>5615</v>
      </c>
      <c r="F46" s="16">
        <f t="shared" si="0"/>
        <v>1276</v>
      </c>
      <c r="G46" s="115">
        <f t="shared" si="1"/>
        <v>1.0973599999999999</v>
      </c>
      <c r="H46" s="245">
        <f t="shared" si="3"/>
        <v>0.18253988639033608</v>
      </c>
      <c r="I46" s="113">
        <f t="shared" si="2"/>
        <v>1.2798998863903359</v>
      </c>
      <c r="J46" s="66"/>
      <c r="K46" s="80"/>
      <c r="L46" s="74"/>
    </row>
    <row r="47" spans="1:12" x14ac:dyDescent="0.25">
      <c r="A47" s="107">
        <v>34</v>
      </c>
      <c r="B47" s="10">
        <v>15705534</v>
      </c>
      <c r="C47" s="75">
        <v>60.6</v>
      </c>
      <c r="D47" s="84">
        <v>7315</v>
      </c>
      <c r="E47" s="49">
        <v>8618</v>
      </c>
      <c r="F47" s="49">
        <f t="shared" si="0"/>
        <v>1303</v>
      </c>
      <c r="G47" s="115">
        <f t="shared" si="1"/>
        <v>1.1205799999999999</v>
      </c>
      <c r="H47" s="245">
        <f t="shared" si="3"/>
        <v>0.24047645902726883</v>
      </c>
      <c r="I47" s="113">
        <f t="shared" si="2"/>
        <v>1.3610564590272687</v>
      </c>
      <c r="J47" s="66"/>
      <c r="K47" s="73"/>
      <c r="L47" s="74"/>
    </row>
    <row r="48" spans="1:12" x14ac:dyDescent="0.25">
      <c r="A48" s="107">
        <v>35</v>
      </c>
      <c r="B48" s="82">
        <v>15705677</v>
      </c>
      <c r="C48" s="75">
        <v>72.2</v>
      </c>
      <c r="D48" s="84">
        <v>6295</v>
      </c>
      <c r="E48" s="49">
        <v>6422</v>
      </c>
      <c r="F48" s="84">
        <f t="shared" si="0"/>
        <v>127</v>
      </c>
      <c r="G48" s="115">
        <f t="shared" si="1"/>
        <v>0.10922</v>
      </c>
      <c r="H48" s="245">
        <f t="shared" si="3"/>
        <v>0.28650825646483186</v>
      </c>
      <c r="I48" s="113">
        <f t="shared" si="2"/>
        <v>0.39572825646483184</v>
      </c>
      <c r="J48" s="66"/>
      <c r="K48" s="73"/>
      <c r="L48" s="74"/>
    </row>
    <row r="49" spans="1:12" x14ac:dyDescent="0.25">
      <c r="A49" s="107">
        <v>36</v>
      </c>
      <c r="B49" s="10">
        <v>15705691</v>
      </c>
      <c r="C49" s="75">
        <v>46.5</v>
      </c>
      <c r="D49" s="84">
        <v>3139</v>
      </c>
      <c r="E49" s="49">
        <v>4124</v>
      </c>
      <c r="F49" s="84">
        <f t="shared" si="0"/>
        <v>985</v>
      </c>
      <c r="G49" s="115">
        <f t="shared" si="1"/>
        <v>0.84709999999999996</v>
      </c>
      <c r="H49" s="245">
        <f t="shared" si="3"/>
        <v>0.18452401559023102</v>
      </c>
      <c r="I49" s="113">
        <f>G49+H49</f>
        <v>1.031624015590231</v>
      </c>
      <c r="J49" s="66"/>
      <c r="K49" s="73"/>
      <c r="L49" s="74"/>
    </row>
    <row r="50" spans="1:12" x14ac:dyDescent="0.25">
      <c r="A50" s="109">
        <v>37</v>
      </c>
      <c r="B50" s="10">
        <v>15730459</v>
      </c>
      <c r="C50" s="79">
        <v>69.5</v>
      </c>
      <c r="D50" s="84">
        <v>4945</v>
      </c>
      <c r="E50" s="49">
        <v>4945</v>
      </c>
      <c r="F50" s="84">
        <f t="shared" si="0"/>
        <v>0</v>
      </c>
      <c r="G50" s="115">
        <v>1.0425</v>
      </c>
      <c r="H50" s="245">
        <f t="shared" si="3"/>
        <v>0.27579395878539908</v>
      </c>
      <c r="I50" s="114">
        <f>G50+H50</f>
        <v>1.318293958785399</v>
      </c>
      <c r="J50" s="66"/>
      <c r="K50" s="73"/>
      <c r="L50" s="74"/>
    </row>
    <row r="51" spans="1:12" x14ac:dyDescent="0.25">
      <c r="A51" s="107">
        <v>38</v>
      </c>
      <c r="B51" s="83">
        <v>15705514</v>
      </c>
      <c r="C51" s="75">
        <v>47</v>
      </c>
      <c r="D51" s="84">
        <v>2400</v>
      </c>
      <c r="E51" s="49">
        <v>2400</v>
      </c>
      <c r="F51" s="84">
        <f t="shared" si="0"/>
        <v>0</v>
      </c>
      <c r="G51" s="115">
        <v>0.70499999999999996</v>
      </c>
      <c r="H51" s="245">
        <f t="shared" si="3"/>
        <v>0.18650814479012601</v>
      </c>
      <c r="I51" s="114">
        <f>G51+H51</f>
        <v>0.89150814479012597</v>
      </c>
      <c r="J51" s="66"/>
      <c r="K51" s="73"/>
      <c r="L51" s="74"/>
    </row>
    <row r="52" spans="1:12" x14ac:dyDescent="0.25">
      <c r="A52" s="107">
        <v>39</v>
      </c>
      <c r="B52" s="10">
        <v>15705660</v>
      </c>
      <c r="C52" s="75">
        <v>43.1</v>
      </c>
      <c r="D52" s="84">
        <v>2615</v>
      </c>
      <c r="E52" s="49">
        <v>3075</v>
      </c>
      <c r="F52" s="84">
        <f t="shared" si="0"/>
        <v>460</v>
      </c>
      <c r="G52" s="115">
        <f t="shared" si="1"/>
        <v>0.39560000000000001</v>
      </c>
      <c r="H52" s="245">
        <f t="shared" si="3"/>
        <v>0.17103193703094532</v>
      </c>
      <c r="I52" s="113">
        <f t="shared" si="2"/>
        <v>0.56663193703094539</v>
      </c>
      <c r="J52" s="66"/>
      <c r="K52" s="73"/>
      <c r="L52" s="74"/>
    </row>
    <row r="53" spans="1:12" x14ac:dyDescent="0.25">
      <c r="A53" s="107">
        <v>40</v>
      </c>
      <c r="B53" s="10">
        <v>15705539</v>
      </c>
      <c r="C53" s="75">
        <v>41.4</v>
      </c>
      <c r="D53" s="84">
        <v>4435</v>
      </c>
      <c r="E53" s="49">
        <v>5230</v>
      </c>
      <c r="F53" s="84">
        <f t="shared" si="0"/>
        <v>795</v>
      </c>
      <c r="G53" s="115">
        <f t="shared" si="1"/>
        <v>0.68369999999999997</v>
      </c>
      <c r="H53" s="245">
        <f t="shared" si="3"/>
        <v>0.16428589775130248</v>
      </c>
      <c r="I53" s="113">
        <f t="shared" si="2"/>
        <v>0.8479858977513024</v>
      </c>
      <c r="J53" s="66"/>
      <c r="K53" s="73"/>
      <c r="L53" s="74"/>
    </row>
    <row r="54" spans="1:12" x14ac:dyDescent="0.25">
      <c r="A54" s="107">
        <v>41</v>
      </c>
      <c r="B54" s="10">
        <v>15705823</v>
      </c>
      <c r="C54" s="75">
        <v>45.9</v>
      </c>
      <c r="D54" s="84">
        <v>4112</v>
      </c>
      <c r="E54" s="84">
        <v>5140</v>
      </c>
      <c r="F54" s="84">
        <f t="shared" si="0"/>
        <v>1028</v>
      </c>
      <c r="G54" s="115">
        <f t="shared" si="1"/>
        <v>0.88407999999999998</v>
      </c>
      <c r="H54" s="245">
        <f t="shared" si="3"/>
        <v>0.18214306055035709</v>
      </c>
      <c r="I54" s="113">
        <f t="shared" si="2"/>
        <v>1.0662230605503571</v>
      </c>
      <c r="J54" s="66"/>
      <c r="K54" s="73"/>
      <c r="L54" s="74"/>
    </row>
    <row r="55" spans="1:12" x14ac:dyDescent="0.25">
      <c r="A55" s="107">
        <v>42</v>
      </c>
      <c r="B55" s="10">
        <v>15705552</v>
      </c>
      <c r="C55" s="75">
        <v>60.8</v>
      </c>
      <c r="D55" s="84">
        <v>7286</v>
      </c>
      <c r="E55" s="84">
        <v>8807</v>
      </c>
      <c r="F55" s="84">
        <f t="shared" si="0"/>
        <v>1521</v>
      </c>
      <c r="G55" s="115">
        <f t="shared" si="1"/>
        <v>1.30806</v>
      </c>
      <c r="H55" s="245">
        <f t="shared" si="3"/>
        <v>0.24127011070722681</v>
      </c>
      <c r="I55" s="113">
        <f t="shared" si="2"/>
        <v>1.5493301107072268</v>
      </c>
      <c r="J55" s="66"/>
      <c r="K55" s="73"/>
      <c r="L55" s="74"/>
    </row>
    <row r="56" spans="1:12" x14ac:dyDescent="0.25">
      <c r="A56" s="108">
        <v>43</v>
      </c>
      <c r="B56" s="10">
        <v>15705663</v>
      </c>
      <c r="C56" s="75">
        <v>72.2</v>
      </c>
      <c r="D56" s="84">
        <v>3155</v>
      </c>
      <c r="E56" s="84">
        <v>3155</v>
      </c>
      <c r="F56" s="84">
        <f t="shared" si="0"/>
        <v>0</v>
      </c>
      <c r="G56" s="115">
        <f t="shared" si="1"/>
        <v>0</v>
      </c>
      <c r="H56" s="246">
        <f t="shared" si="3"/>
        <v>0.28650825646483186</v>
      </c>
      <c r="I56" s="112">
        <f t="shared" si="2"/>
        <v>0.28650825646483186</v>
      </c>
      <c r="J56" s="66"/>
      <c r="K56" s="78"/>
      <c r="L56" s="74"/>
    </row>
    <row r="57" spans="1:12" x14ac:dyDescent="0.25">
      <c r="A57" s="107">
        <v>44</v>
      </c>
      <c r="B57" s="10">
        <v>15705515</v>
      </c>
      <c r="C57" s="75">
        <v>46.3</v>
      </c>
      <c r="D57" s="84">
        <v>6144</v>
      </c>
      <c r="E57" s="84">
        <v>7474</v>
      </c>
      <c r="F57" s="84">
        <f t="shared" si="0"/>
        <v>1330</v>
      </c>
      <c r="G57" s="115">
        <f t="shared" si="1"/>
        <v>1.1437999999999999</v>
      </c>
      <c r="H57" s="245">
        <f t="shared" si="3"/>
        <v>0.18373036391027303</v>
      </c>
      <c r="I57" s="113">
        <f t="shared" si="2"/>
        <v>1.3275303639102729</v>
      </c>
      <c r="J57" s="66"/>
      <c r="K57" s="73"/>
      <c r="L57" s="74"/>
    </row>
    <row r="58" spans="1:12" x14ac:dyDescent="0.25">
      <c r="A58" s="107">
        <v>45</v>
      </c>
      <c r="B58" s="10">
        <v>15705549</v>
      </c>
      <c r="C58" s="75">
        <v>69.7</v>
      </c>
      <c r="D58" s="84">
        <v>9094</v>
      </c>
      <c r="E58" s="84">
        <v>9094</v>
      </c>
      <c r="F58" s="84">
        <f t="shared" si="0"/>
        <v>0</v>
      </c>
      <c r="G58" s="115">
        <f t="shared" si="1"/>
        <v>0</v>
      </c>
      <c r="H58" s="245">
        <f t="shared" si="3"/>
        <v>0.27658761046535707</v>
      </c>
      <c r="I58" s="113">
        <f t="shared" si="2"/>
        <v>0.27658761046535707</v>
      </c>
      <c r="J58" s="66"/>
      <c r="K58" s="73"/>
      <c r="L58" s="74"/>
    </row>
    <row r="59" spans="1:12" x14ac:dyDescent="0.25">
      <c r="A59" s="107">
        <v>46</v>
      </c>
      <c r="B59" s="10">
        <v>15705742</v>
      </c>
      <c r="C59" s="75">
        <v>47.9</v>
      </c>
      <c r="D59" s="84">
        <v>5295</v>
      </c>
      <c r="E59" s="84">
        <v>6276</v>
      </c>
      <c r="F59" s="84">
        <f t="shared" si="0"/>
        <v>981</v>
      </c>
      <c r="G59" s="115">
        <f t="shared" si="1"/>
        <v>0.84365999999999997</v>
      </c>
      <c r="H59" s="245">
        <f t="shared" si="3"/>
        <v>0.19007957734993691</v>
      </c>
      <c r="I59" s="113">
        <f t="shared" si="2"/>
        <v>1.0337395773499369</v>
      </c>
      <c r="J59" s="66"/>
      <c r="K59" s="78"/>
      <c r="L59" s="74"/>
    </row>
    <row r="60" spans="1:12" x14ac:dyDescent="0.25">
      <c r="A60" s="107">
        <v>47</v>
      </c>
      <c r="B60" s="10">
        <v>15705719</v>
      </c>
      <c r="C60" s="75">
        <v>42.4</v>
      </c>
      <c r="D60" s="84">
        <v>4207</v>
      </c>
      <c r="E60" s="84">
        <v>4972</v>
      </c>
      <c r="F60" s="84">
        <f t="shared" si="0"/>
        <v>765</v>
      </c>
      <c r="G60" s="115">
        <f t="shared" si="1"/>
        <v>0.65789999999999993</v>
      </c>
      <c r="H60" s="245">
        <f t="shared" si="3"/>
        <v>0.16825415615109238</v>
      </c>
      <c r="I60" s="113">
        <f t="shared" si="2"/>
        <v>0.82615415615109233</v>
      </c>
      <c r="J60" s="66"/>
      <c r="K60" s="73"/>
      <c r="L60" s="74"/>
    </row>
    <row r="61" spans="1:12" x14ac:dyDescent="0.25">
      <c r="A61" s="107">
        <v>48</v>
      </c>
      <c r="B61" s="10">
        <v>15702590</v>
      </c>
      <c r="C61" s="75">
        <v>41.7</v>
      </c>
      <c r="D61" s="84">
        <v>5360</v>
      </c>
      <c r="E61" s="84">
        <v>6740</v>
      </c>
      <c r="F61" s="84">
        <f t="shared" si="0"/>
        <v>1380</v>
      </c>
      <c r="G61" s="115">
        <f t="shared" si="1"/>
        <v>1.1868000000000001</v>
      </c>
      <c r="H61" s="245">
        <f t="shared" si="3"/>
        <v>0.16547637527123946</v>
      </c>
      <c r="I61" s="113">
        <f t="shared" si="2"/>
        <v>1.3522763752712395</v>
      </c>
      <c r="J61" s="66"/>
      <c r="K61" s="73"/>
      <c r="L61" s="74"/>
    </row>
    <row r="62" spans="1:12" x14ac:dyDescent="0.25">
      <c r="A62" s="107">
        <v>49</v>
      </c>
      <c r="B62" s="10">
        <v>15705689</v>
      </c>
      <c r="C62" s="75">
        <v>45.7</v>
      </c>
      <c r="D62" s="16">
        <v>5749</v>
      </c>
      <c r="E62" s="16">
        <v>6783</v>
      </c>
      <c r="F62" s="16">
        <f t="shared" si="0"/>
        <v>1034</v>
      </c>
      <c r="G62" s="115">
        <f t="shared" si="1"/>
        <v>0.88924000000000003</v>
      </c>
      <c r="H62" s="245">
        <f t="shared" si="3"/>
        <v>0.1813494088703991</v>
      </c>
      <c r="I62" s="113">
        <f t="shared" si="2"/>
        <v>1.0705894088703991</v>
      </c>
      <c r="J62" s="66"/>
      <c r="K62" s="73"/>
      <c r="L62" s="74"/>
    </row>
    <row r="63" spans="1:12" x14ac:dyDescent="0.25">
      <c r="A63" s="107">
        <v>50</v>
      </c>
      <c r="B63" s="10">
        <v>15705596</v>
      </c>
      <c r="C63" s="75">
        <v>60.9</v>
      </c>
      <c r="D63" s="16">
        <v>4279</v>
      </c>
      <c r="E63" s="16">
        <v>4279</v>
      </c>
      <c r="F63" s="16">
        <f t="shared" si="0"/>
        <v>0</v>
      </c>
      <c r="G63" s="115">
        <f t="shared" si="1"/>
        <v>0</v>
      </c>
      <c r="H63" s="245">
        <f t="shared" si="3"/>
        <v>0.24166693654720581</v>
      </c>
      <c r="I63" s="113">
        <f t="shared" si="2"/>
        <v>0.24166693654720581</v>
      </c>
      <c r="J63" s="66"/>
      <c r="K63" s="73"/>
      <c r="L63" s="74"/>
    </row>
    <row r="64" spans="1:12" x14ac:dyDescent="0.25">
      <c r="A64" s="107">
        <v>51</v>
      </c>
      <c r="B64" s="10">
        <v>15705599</v>
      </c>
      <c r="C64" s="75">
        <v>71.7</v>
      </c>
      <c r="D64" s="16">
        <v>3312</v>
      </c>
      <c r="E64" s="16">
        <v>4575</v>
      </c>
      <c r="F64" s="16">
        <f t="shared" si="0"/>
        <v>1263</v>
      </c>
      <c r="G64" s="115">
        <f t="shared" si="1"/>
        <v>1.0861799999999999</v>
      </c>
      <c r="H64" s="245">
        <f t="shared" si="3"/>
        <v>0.28452412726493687</v>
      </c>
      <c r="I64" s="113">
        <f t="shared" si="2"/>
        <v>1.3707041272649367</v>
      </c>
      <c r="J64" s="66"/>
      <c r="K64" s="73"/>
      <c r="L64" s="74"/>
    </row>
    <row r="65" spans="1:12" x14ac:dyDescent="0.25">
      <c r="A65" s="107">
        <v>52</v>
      </c>
      <c r="B65" s="10">
        <v>15705736</v>
      </c>
      <c r="C65" s="75">
        <v>46.2</v>
      </c>
      <c r="D65" s="16">
        <v>4875</v>
      </c>
      <c r="E65" s="16">
        <v>6290</v>
      </c>
      <c r="F65" s="16">
        <f t="shared" si="0"/>
        <v>1415</v>
      </c>
      <c r="G65" s="115">
        <f t="shared" si="1"/>
        <v>1.2168999999999999</v>
      </c>
      <c r="H65" s="245">
        <f t="shared" si="3"/>
        <v>0.18333353807029407</v>
      </c>
      <c r="I65" s="113">
        <f t="shared" si="2"/>
        <v>1.4002335380702939</v>
      </c>
      <c r="J65" s="66"/>
      <c r="K65" s="73"/>
      <c r="L65" s="74"/>
    </row>
    <row r="66" spans="1:12" x14ac:dyDescent="0.25">
      <c r="A66" s="107">
        <v>53</v>
      </c>
      <c r="B66" s="10">
        <v>15708051</v>
      </c>
      <c r="C66" s="75">
        <v>69.8</v>
      </c>
      <c r="D66" s="16">
        <v>10110</v>
      </c>
      <c r="E66" s="16">
        <v>12228</v>
      </c>
      <c r="F66" s="16">
        <f t="shared" si="0"/>
        <v>2118</v>
      </c>
      <c r="G66" s="115">
        <f t="shared" si="1"/>
        <v>1.82148</v>
      </c>
      <c r="H66" s="245">
        <f t="shared" si="3"/>
        <v>0.27698443630533603</v>
      </c>
      <c r="I66" s="113">
        <f t="shared" si="2"/>
        <v>2.0984644363053362</v>
      </c>
      <c r="J66" s="66"/>
      <c r="K66" s="78"/>
      <c r="L66" s="74"/>
    </row>
    <row r="67" spans="1:12" x14ac:dyDescent="0.25">
      <c r="A67" s="107">
        <v>54</v>
      </c>
      <c r="B67" s="10">
        <v>15705572</v>
      </c>
      <c r="C67" s="75">
        <v>47.4</v>
      </c>
      <c r="D67" s="16">
        <v>5558</v>
      </c>
      <c r="E67" s="16">
        <v>6846</v>
      </c>
      <c r="F67" s="16">
        <f t="shared" si="0"/>
        <v>1288</v>
      </c>
      <c r="G67" s="115">
        <f t="shared" si="1"/>
        <v>1.10768</v>
      </c>
      <c r="H67" s="245">
        <f t="shared" si="3"/>
        <v>0.18809544815004198</v>
      </c>
      <c r="I67" s="113">
        <f t="shared" si="2"/>
        <v>1.2957754481500419</v>
      </c>
      <c r="J67" s="66"/>
      <c r="K67" s="73"/>
      <c r="L67" s="74"/>
    </row>
    <row r="68" spans="1:12" x14ac:dyDescent="0.25">
      <c r="A68" s="107">
        <v>55</v>
      </c>
      <c r="B68" s="10">
        <v>15708071</v>
      </c>
      <c r="C68" s="75">
        <v>42.1</v>
      </c>
      <c r="D68" s="16">
        <v>4728</v>
      </c>
      <c r="E68" s="16">
        <v>5535</v>
      </c>
      <c r="F68" s="16">
        <f t="shared" si="0"/>
        <v>807</v>
      </c>
      <c r="G68" s="115">
        <f t="shared" si="1"/>
        <v>0.69401999999999997</v>
      </c>
      <c r="H68" s="245">
        <f t="shared" si="3"/>
        <v>0.16706367863115543</v>
      </c>
      <c r="I68" s="113">
        <f t="shared" si="2"/>
        <v>0.86108367863115542</v>
      </c>
      <c r="J68" s="66"/>
      <c r="K68" s="73"/>
      <c r="L68" s="74"/>
    </row>
    <row r="69" spans="1:12" x14ac:dyDescent="0.25">
      <c r="A69" s="107">
        <v>56</v>
      </c>
      <c r="B69" s="10">
        <v>15705570</v>
      </c>
      <c r="C69" s="75">
        <v>41.6</v>
      </c>
      <c r="D69" s="16">
        <v>5906</v>
      </c>
      <c r="E69" s="16">
        <v>7263</v>
      </c>
      <c r="F69" s="16">
        <f t="shared" si="0"/>
        <v>1357</v>
      </c>
      <c r="G69" s="115">
        <f t="shared" si="1"/>
        <v>1.1670199999999999</v>
      </c>
      <c r="H69" s="245">
        <f t="shared" si="3"/>
        <v>0.16507954943126046</v>
      </c>
      <c r="I69" s="113">
        <f t="shared" si="2"/>
        <v>1.3320995494312604</v>
      </c>
      <c r="J69" s="66"/>
      <c r="K69" s="73"/>
      <c r="L69" s="74"/>
    </row>
    <row r="70" spans="1:12" x14ac:dyDescent="0.25">
      <c r="A70" s="110">
        <v>57</v>
      </c>
      <c r="B70" s="12">
        <v>15730776</v>
      </c>
      <c r="C70" s="75">
        <v>45.9</v>
      </c>
      <c r="D70" s="16">
        <v>3230</v>
      </c>
      <c r="E70" s="16">
        <v>4182</v>
      </c>
      <c r="F70" s="16">
        <f t="shared" si="0"/>
        <v>952</v>
      </c>
      <c r="G70" s="115">
        <f t="shared" si="1"/>
        <v>0.81872</v>
      </c>
      <c r="H70" s="245">
        <f t="shared" si="3"/>
        <v>0.18214306055035709</v>
      </c>
      <c r="I70" s="113">
        <f>G70+H70</f>
        <v>1.000863060550357</v>
      </c>
      <c r="J70" s="66"/>
      <c r="K70" s="73"/>
      <c r="L70" s="74"/>
    </row>
    <row r="71" spans="1:12" x14ac:dyDescent="0.25">
      <c r="A71" s="107">
        <v>58</v>
      </c>
      <c r="B71" s="10">
        <v>15705638</v>
      </c>
      <c r="C71" s="75">
        <v>60.3</v>
      </c>
      <c r="D71" s="16">
        <v>3209</v>
      </c>
      <c r="E71" s="16">
        <v>3209</v>
      </c>
      <c r="F71" s="16">
        <f t="shared" si="0"/>
        <v>0</v>
      </c>
      <c r="G71" s="115">
        <f t="shared" si="1"/>
        <v>0</v>
      </c>
      <c r="H71" s="245">
        <f t="shared" si="3"/>
        <v>0.23928598150733185</v>
      </c>
      <c r="I71" s="112">
        <f t="shared" si="2"/>
        <v>0.23928598150733185</v>
      </c>
      <c r="J71" s="66"/>
      <c r="K71" s="73"/>
      <c r="L71" s="74"/>
    </row>
    <row r="72" spans="1:12" x14ac:dyDescent="0.25">
      <c r="A72" s="107">
        <v>59</v>
      </c>
      <c r="B72" s="10">
        <v>15705679</v>
      </c>
      <c r="C72" s="75">
        <v>71.7</v>
      </c>
      <c r="D72" s="16">
        <v>7283</v>
      </c>
      <c r="E72" s="16">
        <v>8679</v>
      </c>
      <c r="F72" s="16">
        <f t="shared" si="0"/>
        <v>1396</v>
      </c>
      <c r="G72" s="115">
        <f t="shared" si="1"/>
        <v>1.2005600000000001</v>
      </c>
      <c r="H72" s="245">
        <f t="shared" si="3"/>
        <v>0.28452412726493687</v>
      </c>
      <c r="I72" s="113">
        <f t="shared" si="2"/>
        <v>1.4850841272649369</v>
      </c>
      <c r="J72" s="66"/>
      <c r="K72" s="73"/>
      <c r="L72" s="74"/>
    </row>
    <row r="73" spans="1:12" x14ac:dyDescent="0.25">
      <c r="A73" s="107">
        <v>60</v>
      </c>
      <c r="B73" s="10">
        <v>15705645</v>
      </c>
      <c r="C73" s="75">
        <v>46</v>
      </c>
      <c r="D73" s="16">
        <v>2767</v>
      </c>
      <c r="E73" s="16">
        <v>3115</v>
      </c>
      <c r="F73" s="16">
        <f t="shared" si="0"/>
        <v>348</v>
      </c>
      <c r="G73" s="115">
        <f t="shared" si="1"/>
        <v>0.29927999999999999</v>
      </c>
      <c r="H73" s="245">
        <f t="shared" si="3"/>
        <v>0.18253988639033608</v>
      </c>
      <c r="I73" s="113">
        <f t="shared" si="2"/>
        <v>0.48181988639033607</v>
      </c>
      <c r="J73" s="66"/>
      <c r="K73" s="73"/>
      <c r="L73" s="74"/>
    </row>
    <row r="74" spans="1:12" x14ac:dyDescent="0.25">
      <c r="A74" s="107">
        <v>61</v>
      </c>
      <c r="B74" s="10">
        <v>15705714</v>
      </c>
      <c r="C74" s="75">
        <v>71.5</v>
      </c>
      <c r="D74" s="16">
        <v>10312</v>
      </c>
      <c r="E74" s="16">
        <v>11954</v>
      </c>
      <c r="F74" s="16">
        <f t="shared" si="0"/>
        <v>1642</v>
      </c>
      <c r="G74" s="115">
        <f t="shared" si="1"/>
        <v>1.41212</v>
      </c>
      <c r="H74" s="245">
        <f t="shared" si="3"/>
        <v>0.28373047558497888</v>
      </c>
      <c r="I74" s="113">
        <f t="shared" si="2"/>
        <v>1.695850475584979</v>
      </c>
      <c r="J74" s="66"/>
      <c r="K74" s="73"/>
      <c r="L74" s="74"/>
    </row>
    <row r="75" spans="1:12" x14ac:dyDescent="0.25">
      <c r="A75" s="107">
        <v>62</v>
      </c>
      <c r="B75" s="10">
        <v>15705794</v>
      </c>
      <c r="C75" s="75">
        <v>47.9</v>
      </c>
      <c r="D75" s="16">
        <v>4481</v>
      </c>
      <c r="E75" s="16">
        <v>5303</v>
      </c>
      <c r="F75" s="16">
        <f t="shared" si="0"/>
        <v>822</v>
      </c>
      <c r="G75" s="115">
        <f t="shared" si="1"/>
        <v>0.70691999999999999</v>
      </c>
      <c r="H75" s="245">
        <f t="shared" si="3"/>
        <v>0.19007957734993691</v>
      </c>
      <c r="I75" s="113">
        <f t="shared" si="2"/>
        <v>0.89699957734993685</v>
      </c>
      <c r="J75" s="66"/>
      <c r="K75" s="73"/>
      <c r="L75" s="74"/>
    </row>
    <row r="76" spans="1:12" x14ac:dyDescent="0.25">
      <c r="A76" s="107">
        <v>63</v>
      </c>
      <c r="B76" s="10">
        <v>15703003</v>
      </c>
      <c r="C76" s="75">
        <v>41.4</v>
      </c>
      <c r="D76" s="16">
        <v>2124</v>
      </c>
      <c r="E76" s="16">
        <v>2534</v>
      </c>
      <c r="F76" s="16">
        <f t="shared" si="0"/>
        <v>410</v>
      </c>
      <c r="G76" s="115">
        <f t="shared" si="1"/>
        <v>0.35259999999999997</v>
      </c>
      <c r="H76" s="245">
        <f t="shared" si="3"/>
        <v>0.16428589775130248</v>
      </c>
      <c r="I76" s="113">
        <f t="shared" si="2"/>
        <v>0.51688589775130245</v>
      </c>
      <c r="J76" s="66"/>
      <c r="K76" s="73"/>
      <c r="L76" s="74"/>
    </row>
    <row r="77" spans="1:12" x14ac:dyDescent="0.25">
      <c r="A77" s="108">
        <v>64</v>
      </c>
      <c r="B77" s="10">
        <v>15705656</v>
      </c>
      <c r="C77" s="75">
        <v>42.2</v>
      </c>
      <c r="D77" s="16">
        <v>3936</v>
      </c>
      <c r="E77" s="16">
        <v>4874</v>
      </c>
      <c r="F77" s="16">
        <f t="shared" si="0"/>
        <v>938</v>
      </c>
      <c r="G77" s="115">
        <f t="shared" si="1"/>
        <v>0.80667999999999995</v>
      </c>
      <c r="H77" s="245">
        <f t="shared" si="3"/>
        <v>0.16746050447113442</v>
      </c>
      <c r="I77" s="112">
        <f t="shared" si="2"/>
        <v>0.97414050447113443</v>
      </c>
      <c r="J77" s="66"/>
      <c r="K77" s="78"/>
      <c r="L77" s="74"/>
    </row>
    <row r="78" spans="1:12" x14ac:dyDescent="0.25">
      <c r="A78" s="107">
        <v>65</v>
      </c>
      <c r="B78" s="10">
        <v>15708142</v>
      </c>
      <c r="C78" s="75">
        <v>45.4</v>
      </c>
      <c r="D78" s="16">
        <v>5056</v>
      </c>
      <c r="E78" s="16">
        <v>5857</v>
      </c>
      <c r="F78" s="16">
        <f t="shared" si="0"/>
        <v>801</v>
      </c>
      <c r="G78" s="115">
        <f t="shared" si="1"/>
        <v>0.68886000000000003</v>
      </c>
      <c r="H78" s="245">
        <f t="shared" si="3"/>
        <v>0.18015893135046213</v>
      </c>
      <c r="I78" s="113">
        <f t="shared" si="2"/>
        <v>0.86901893135046215</v>
      </c>
      <c r="J78" s="66"/>
      <c r="K78" s="73"/>
      <c r="L78" s="74"/>
    </row>
    <row r="79" spans="1:12" x14ac:dyDescent="0.25">
      <c r="A79" s="108">
        <v>66</v>
      </c>
      <c r="B79" s="10">
        <v>15708645</v>
      </c>
      <c r="C79" s="75">
        <v>60.2</v>
      </c>
      <c r="D79" s="16">
        <v>8208</v>
      </c>
      <c r="E79" s="16">
        <v>10114</v>
      </c>
      <c r="F79" s="16">
        <f t="shared" ref="F79:F142" si="5">E79-D79</f>
        <v>1906</v>
      </c>
      <c r="G79" s="115">
        <f t="shared" ref="G79:G142" si="6">F79*0.00086</f>
        <v>1.63916</v>
      </c>
      <c r="H79" s="245">
        <f t="shared" si="3"/>
        <v>0.23888915566735286</v>
      </c>
      <c r="I79" s="112">
        <f t="shared" ref="I79:I142" si="7">G79+H79</f>
        <v>1.8780491556673529</v>
      </c>
      <c r="J79" s="66"/>
      <c r="K79" s="78"/>
      <c r="L79" s="74"/>
    </row>
    <row r="80" spans="1:12" x14ac:dyDescent="0.25">
      <c r="A80" s="107">
        <v>67</v>
      </c>
      <c r="B80" s="10">
        <v>15708109</v>
      </c>
      <c r="C80" s="75">
        <v>71.5</v>
      </c>
      <c r="D80" s="16">
        <v>6413</v>
      </c>
      <c r="E80" s="16">
        <v>7538</v>
      </c>
      <c r="F80" s="16">
        <f t="shared" si="5"/>
        <v>1125</v>
      </c>
      <c r="G80" s="115">
        <f t="shared" si="6"/>
        <v>0.96750000000000003</v>
      </c>
      <c r="H80" s="245">
        <f t="shared" ref="H80:H143" si="8">C80/7235.3*$H$10</f>
        <v>0.28373047558497888</v>
      </c>
      <c r="I80" s="113">
        <f t="shared" si="7"/>
        <v>1.251230475584979</v>
      </c>
      <c r="J80" s="66"/>
      <c r="K80" s="73"/>
      <c r="L80" s="74"/>
    </row>
    <row r="81" spans="1:12" x14ac:dyDescent="0.25">
      <c r="A81" s="107">
        <v>68</v>
      </c>
      <c r="B81" s="10">
        <v>15705797</v>
      </c>
      <c r="C81" s="75">
        <v>45.7</v>
      </c>
      <c r="D81" s="16">
        <v>7469</v>
      </c>
      <c r="E81" s="16">
        <v>9170</v>
      </c>
      <c r="F81" s="16">
        <f t="shared" si="5"/>
        <v>1701</v>
      </c>
      <c r="G81" s="115">
        <f t="shared" si="6"/>
        <v>1.46286</v>
      </c>
      <c r="H81" s="245">
        <f t="shared" si="8"/>
        <v>0.1813494088703991</v>
      </c>
      <c r="I81" s="113">
        <f t="shared" si="7"/>
        <v>1.6442094088703991</v>
      </c>
      <c r="J81" s="66"/>
      <c r="K81" s="73"/>
      <c r="L81" s="74"/>
    </row>
    <row r="82" spans="1:12" x14ac:dyDescent="0.25">
      <c r="A82" s="107">
        <v>69</v>
      </c>
      <c r="B82" s="10">
        <v>15708362</v>
      </c>
      <c r="C82" s="75">
        <v>70.599999999999994</v>
      </c>
      <c r="D82" s="16">
        <v>9283</v>
      </c>
      <c r="E82" s="16">
        <v>11382</v>
      </c>
      <c r="F82" s="16">
        <f t="shared" si="5"/>
        <v>2099</v>
      </c>
      <c r="G82" s="115">
        <f t="shared" si="6"/>
        <v>1.80514</v>
      </c>
      <c r="H82" s="245">
        <f t="shared" si="8"/>
        <v>0.28015904302516798</v>
      </c>
      <c r="I82" s="113">
        <f t="shared" si="7"/>
        <v>2.0852990430251679</v>
      </c>
      <c r="J82" s="66"/>
      <c r="K82" s="73"/>
      <c r="L82" s="74"/>
    </row>
    <row r="83" spans="1:12" x14ac:dyDescent="0.25">
      <c r="A83" s="107">
        <v>70</v>
      </c>
      <c r="B83" s="10">
        <v>15705643</v>
      </c>
      <c r="C83" s="75">
        <v>46.6</v>
      </c>
      <c r="D83" s="16">
        <v>5337</v>
      </c>
      <c r="E83" s="16">
        <v>6166</v>
      </c>
      <c r="F83" s="16">
        <f t="shared" si="5"/>
        <v>829</v>
      </c>
      <c r="G83" s="115">
        <f t="shared" si="6"/>
        <v>0.71294000000000002</v>
      </c>
      <c r="H83" s="245">
        <f t="shared" si="8"/>
        <v>0.18492084143021004</v>
      </c>
      <c r="I83" s="113">
        <f t="shared" si="7"/>
        <v>0.89786084143021005</v>
      </c>
      <c r="J83" s="66"/>
      <c r="K83" s="73"/>
      <c r="L83" s="74"/>
    </row>
    <row r="84" spans="1:12" x14ac:dyDescent="0.25">
      <c r="A84" s="107">
        <v>71</v>
      </c>
      <c r="B84" s="10">
        <v>15705776</v>
      </c>
      <c r="C84" s="75">
        <v>42.2</v>
      </c>
      <c r="D84" s="16">
        <v>6</v>
      </c>
      <c r="E84" s="16">
        <v>6</v>
      </c>
      <c r="F84" s="16">
        <f t="shared" si="5"/>
        <v>0</v>
      </c>
      <c r="G84" s="115">
        <f t="shared" si="6"/>
        <v>0</v>
      </c>
      <c r="H84" s="245">
        <f t="shared" si="8"/>
        <v>0.16746050447113442</v>
      </c>
      <c r="I84" s="113">
        <f t="shared" si="7"/>
        <v>0.16746050447113442</v>
      </c>
      <c r="J84" s="66"/>
      <c r="K84" s="73"/>
      <c r="L84" s="74"/>
    </row>
    <row r="85" spans="1:12" x14ac:dyDescent="0.25">
      <c r="A85" s="107">
        <v>72</v>
      </c>
      <c r="B85" s="10">
        <v>15705545</v>
      </c>
      <c r="C85" s="75">
        <v>41.9</v>
      </c>
      <c r="D85" s="16">
        <v>2611</v>
      </c>
      <c r="E85" s="16">
        <v>3082</v>
      </c>
      <c r="F85" s="16">
        <f t="shared" si="5"/>
        <v>471</v>
      </c>
      <c r="G85" s="115">
        <f t="shared" si="6"/>
        <v>0.40505999999999998</v>
      </c>
      <c r="H85" s="245">
        <f t="shared" si="8"/>
        <v>0.16627002695119741</v>
      </c>
      <c r="I85" s="113">
        <f t="shared" si="7"/>
        <v>0.57133002695119739</v>
      </c>
      <c r="J85" s="66"/>
      <c r="K85" s="73"/>
      <c r="L85" s="74"/>
    </row>
    <row r="86" spans="1:12" x14ac:dyDescent="0.25">
      <c r="A86" s="107">
        <v>73</v>
      </c>
      <c r="B86" s="10">
        <v>15708739</v>
      </c>
      <c r="C86" s="75">
        <v>45.8</v>
      </c>
      <c r="D86" s="16">
        <v>4413</v>
      </c>
      <c r="E86" s="16">
        <v>5228</v>
      </c>
      <c r="F86" s="16">
        <f t="shared" si="5"/>
        <v>815</v>
      </c>
      <c r="G86" s="115">
        <f t="shared" si="6"/>
        <v>0.70089999999999997</v>
      </c>
      <c r="H86" s="245">
        <f t="shared" si="8"/>
        <v>0.18174623471037807</v>
      </c>
      <c r="I86" s="113">
        <f t="shared" si="7"/>
        <v>0.88264623471037806</v>
      </c>
      <c r="J86" s="66"/>
      <c r="K86" s="73"/>
      <c r="L86" s="74"/>
    </row>
    <row r="87" spans="1:12" x14ac:dyDescent="0.25">
      <c r="A87" s="108">
        <v>74</v>
      </c>
      <c r="B87" s="10">
        <v>15708197</v>
      </c>
      <c r="C87" s="75">
        <v>60.7</v>
      </c>
      <c r="D87" s="16">
        <v>6310</v>
      </c>
      <c r="E87" s="16">
        <v>7393</v>
      </c>
      <c r="F87" s="16">
        <f t="shared" si="5"/>
        <v>1083</v>
      </c>
      <c r="G87" s="115">
        <f t="shared" si="6"/>
        <v>0.93137999999999999</v>
      </c>
      <c r="H87" s="245">
        <f t="shared" si="8"/>
        <v>0.24087328486724782</v>
      </c>
      <c r="I87" s="112">
        <f t="shared" si="7"/>
        <v>1.1722532848672478</v>
      </c>
      <c r="J87" s="66"/>
      <c r="K87" s="78"/>
      <c r="L87" s="74"/>
    </row>
    <row r="88" spans="1:12" x14ac:dyDescent="0.25">
      <c r="A88" s="107">
        <v>75</v>
      </c>
      <c r="B88" s="10">
        <v>15708099</v>
      </c>
      <c r="C88" s="75">
        <v>72.099999999999994</v>
      </c>
      <c r="D88" s="16">
        <v>7211</v>
      </c>
      <c r="E88" s="16">
        <v>8887</v>
      </c>
      <c r="F88" s="16">
        <f t="shared" si="5"/>
        <v>1676</v>
      </c>
      <c r="G88" s="115">
        <f t="shared" si="6"/>
        <v>1.44136</v>
      </c>
      <c r="H88" s="245">
        <f t="shared" si="8"/>
        <v>0.28611143062485278</v>
      </c>
      <c r="I88" s="113">
        <f t="shared" si="7"/>
        <v>1.7274714306248526</v>
      </c>
      <c r="J88" s="66"/>
      <c r="K88" s="73"/>
      <c r="L88" s="74"/>
    </row>
    <row r="89" spans="1:12" x14ac:dyDescent="0.25">
      <c r="A89" s="107">
        <v>76</v>
      </c>
      <c r="B89" s="10">
        <v>15708563</v>
      </c>
      <c r="C89" s="75">
        <v>45.9</v>
      </c>
      <c r="D89" s="16">
        <v>5701</v>
      </c>
      <c r="E89" s="16">
        <v>6676</v>
      </c>
      <c r="F89" s="16">
        <f t="shared" si="5"/>
        <v>975</v>
      </c>
      <c r="G89" s="115">
        <f t="shared" si="6"/>
        <v>0.83850000000000002</v>
      </c>
      <c r="H89" s="245">
        <f t="shared" si="8"/>
        <v>0.18214306055035709</v>
      </c>
      <c r="I89" s="113">
        <f t="shared" si="7"/>
        <v>1.0206430605503571</v>
      </c>
      <c r="J89" s="66"/>
      <c r="K89" s="73"/>
      <c r="L89" s="74"/>
    </row>
    <row r="90" spans="1:12" x14ac:dyDescent="0.25">
      <c r="A90" s="108">
        <v>77</v>
      </c>
      <c r="B90" s="10">
        <v>15708346</v>
      </c>
      <c r="C90" s="75">
        <v>71</v>
      </c>
      <c r="D90" s="16">
        <v>8614</v>
      </c>
      <c r="E90" s="16">
        <v>10404</v>
      </c>
      <c r="F90" s="16">
        <f t="shared" si="5"/>
        <v>1790</v>
      </c>
      <c r="G90" s="115">
        <f t="shared" si="6"/>
        <v>1.5393999999999999</v>
      </c>
      <c r="H90" s="245">
        <f t="shared" si="8"/>
        <v>0.28174634638508395</v>
      </c>
      <c r="I90" s="112">
        <f t="shared" si="7"/>
        <v>1.8211463463850839</v>
      </c>
      <c r="J90" s="66"/>
      <c r="K90" s="78"/>
      <c r="L90" s="74"/>
    </row>
    <row r="91" spans="1:12" x14ac:dyDescent="0.25">
      <c r="A91" s="108">
        <v>78</v>
      </c>
      <c r="B91" s="10">
        <v>15708441</v>
      </c>
      <c r="C91" s="75">
        <v>47.6</v>
      </c>
      <c r="D91" s="16">
        <v>5897</v>
      </c>
      <c r="E91" s="16">
        <v>7430</v>
      </c>
      <c r="F91" s="16">
        <f t="shared" si="5"/>
        <v>1533</v>
      </c>
      <c r="G91" s="115">
        <f t="shared" si="6"/>
        <v>1.3183799999999999</v>
      </c>
      <c r="H91" s="245">
        <f t="shared" si="8"/>
        <v>0.18888909982999996</v>
      </c>
      <c r="I91" s="112">
        <f t="shared" si="7"/>
        <v>1.5072690998299998</v>
      </c>
      <c r="J91" s="66"/>
      <c r="K91" s="78"/>
      <c r="L91" s="74"/>
    </row>
    <row r="92" spans="1:12" x14ac:dyDescent="0.25">
      <c r="A92" s="107">
        <v>79</v>
      </c>
      <c r="B92" s="10">
        <v>15708575</v>
      </c>
      <c r="C92" s="75">
        <v>42.3</v>
      </c>
      <c r="D92" s="16">
        <v>1776</v>
      </c>
      <c r="E92" s="16">
        <v>2015</v>
      </c>
      <c r="F92" s="16">
        <f t="shared" si="5"/>
        <v>239</v>
      </c>
      <c r="G92" s="115">
        <f t="shared" si="6"/>
        <v>0.20554</v>
      </c>
      <c r="H92" s="245">
        <f t="shared" si="8"/>
        <v>0.16785733031111338</v>
      </c>
      <c r="I92" s="113">
        <f t="shared" si="7"/>
        <v>0.37339733031111338</v>
      </c>
      <c r="J92" s="66"/>
      <c r="K92" s="73"/>
      <c r="L92" s="74"/>
    </row>
    <row r="93" spans="1:12" x14ac:dyDescent="0.25">
      <c r="A93" s="107">
        <v>80</v>
      </c>
      <c r="B93" s="10">
        <v>15708455</v>
      </c>
      <c r="C93" s="75">
        <v>41.9</v>
      </c>
      <c r="D93" s="16">
        <v>3032</v>
      </c>
      <c r="E93" s="16">
        <v>3631</v>
      </c>
      <c r="F93" s="16">
        <f t="shared" si="5"/>
        <v>599</v>
      </c>
      <c r="G93" s="115">
        <f t="shared" si="6"/>
        <v>0.51514000000000004</v>
      </c>
      <c r="H93" s="245">
        <f t="shared" si="8"/>
        <v>0.16627002695119741</v>
      </c>
      <c r="I93" s="113">
        <f t="shared" si="7"/>
        <v>0.68141002695119746</v>
      </c>
      <c r="J93" s="66"/>
      <c r="K93" s="73"/>
      <c r="L93" s="74"/>
    </row>
    <row r="94" spans="1:12" x14ac:dyDescent="0.25">
      <c r="A94" s="107">
        <v>81</v>
      </c>
      <c r="B94" s="10">
        <v>15708660</v>
      </c>
      <c r="C94" s="75">
        <v>45.7</v>
      </c>
      <c r="D94" s="16">
        <v>6270</v>
      </c>
      <c r="E94" s="16">
        <v>7367</v>
      </c>
      <c r="F94" s="16">
        <f t="shared" si="5"/>
        <v>1097</v>
      </c>
      <c r="G94" s="115">
        <f t="shared" si="6"/>
        <v>0.94341999999999993</v>
      </c>
      <c r="H94" s="245">
        <f t="shared" si="8"/>
        <v>0.1813494088703991</v>
      </c>
      <c r="I94" s="113">
        <f t="shared" si="7"/>
        <v>1.124769408870399</v>
      </c>
      <c r="J94" s="66"/>
      <c r="K94" s="73"/>
      <c r="L94" s="74"/>
    </row>
    <row r="95" spans="1:12" x14ac:dyDescent="0.25">
      <c r="A95" s="107">
        <v>82</v>
      </c>
      <c r="B95" s="10">
        <v>15708727</v>
      </c>
      <c r="C95" s="75">
        <v>60.7</v>
      </c>
      <c r="D95" s="16">
        <v>7280</v>
      </c>
      <c r="E95" s="16">
        <v>8825</v>
      </c>
      <c r="F95" s="16">
        <f t="shared" si="5"/>
        <v>1545</v>
      </c>
      <c r="G95" s="115">
        <f t="shared" si="6"/>
        <v>1.3287</v>
      </c>
      <c r="H95" s="245">
        <f t="shared" si="8"/>
        <v>0.24087328486724782</v>
      </c>
      <c r="I95" s="113">
        <f t="shared" si="7"/>
        <v>1.5695732848672479</v>
      </c>
      <c r="J95" s="66"/>
      <c r="K95" s="78"/>
      <c r="L95" s="74"/>
    </row>
    <row r="96" spans="1:12" x14ac:dyDescent="0.25">
      <c r="A96" s="107">
        <v>83</v>
      </c>
      <c r="B96" s="10">
        <v>15705611</v>
      </c>
      <c r="C96" s="75">
        <v>71.900000000000006</v>
      </c>
      <c r="D96" s="16">
        <v>4297</v>
      </c>
      <c r="E96" s="16">
        <v>5237</v>
      </c>
      <c r="F96" s="16">
        <f t="shared" si="5"/>
        <v>940</v>
      </c>
      <c r="G96" s="115">
        <f t="shared" si="6"/>
        <v>0.80840000000000001</v>
      </c>
      <c r="H96" s="245">
        <f t="shared" si="8"/>
        <v>0.28531777894489485</v>
      </c>
      <c r="I96" s="113">
        <f t="shared" si="7"/>
        <v>1.0937177789448949</v>
      </c>
      <c r="J96" s="66"/>
      <c r="K96" s="78"/>
      <c r="L96" s="74"/>
    </row>
    <row r="97" spans="1:12" x14ac:dyDescent="0.25">
      <c r="A97" s="107">
        <v>84</v>
      </c>
      <c r="B97" s="10">
        <v>15708134</v>
      </c>
      <c r="C97" s="75">
        <v>45.6</v>
      </c>
      <c r="D97" s="16">
        <v>6917</v>
      </c>
      <c r="E97" s="16">
        <v>7936</v>
      </c>
      <c r="F97" s="16">
        <f t="shared" si="5"/>
        <v>1019</v>
      </c>
      <c r="G97" s="115">
        <f t="shared" si="6"/>
        <v>0.87634000000000001</v>
      </c>
      <c r="H97" s="245">
        <f t="shared" si="8"/>
        <v>0.18095258303042011</v>
      </c>
      <c r="I97" s="113">
        <f t="shared" si="7"/>
        <v>1.0572925830304201</v>
      </c>
      <c r="J97" s="66"/>
      <c r="K97" s="73"/>
      <c r="L97" s="74"/>
    </row>
    <row r="98" spans="1:12" x14ac:dyDescent="0.25">
      <c r="A98" s="108">
        <v>85</v>
      </c>
      <c r="B98" s="10">
        <v>15705763</v>
      </c>
      <c r="C98" s="75">
        <v>70.7</v>
      </c>
      <c r="D98" s="16">
        <v>8617</v>
      </c>
      <c r="E98" s="16">
        <v>10280</v>
      </c>
      <c r="F98" s="16">
        <f t="shared" si="5"/>
        <v>1663</v>
      </c>
      <c r="G98" s="115">
        <f t="shared" si="6"/>
        <v>1.43018</v>
      </c>
      <c r="H98" s="245">
        <f t="shared" si="8"/>
        <v>0.280555868865147</v>
      </c>
      <c r="I98" s="112">
        <f t="shared" si="7"/>
        <v>1.7107358688651471</v>
      </c>
      <c r="J98" s="66"/>
      <c r="K98" s="73"/>
      <c r="L98" s="73"/>
    </row>
    <row r="99" spans="1:12" x14ac:dyDescent="0.25">
      <c r="A99" s="107">
        <v>86</v>
      </c>
      <c r="B99" s="120">
        <v>15708293</v>
      </c>
      <c r="C99" s="121">
        <v>47.5</v>
      </c>
      <c r="D99" s="84">
        <v>4867</v>
      </c>
      <c r="E99" s="16">
        <v>6053</v>
      </c>
      <c r="F99" s="16">
        <f t="shared" si="5"/>
        <v>1186</v>
      </c>
      <c r="G99" s="115">
        <f t="shared" si="6"/>
        <v>1.01996</v>
      </c>
      <c r="H99" s="245">
        <f t="shared" si="8"/>
        <v>0.18849227399002097</v>
      </c>
      <c r="I99" s="113">
        <f t="shared" si="7"/>
        <v>1.208452273990021</v>
      </c>
      <c r="J99" s="66"/>
      <c r="K99" s="73"/>
      <c r="L99" s="74"/>
    </row>
    <row r="100" spans="1:12" x14ac:dyDescent="0.25">
      <c r="A100" s="107">
        <v>87</v>
      </c>
      <c r="B100" s="120">
        <v>15708499</v>
      </c>
      <c r="C100" s="121">
        <v>42</v>
      </c>
      <c r="D100" s="84">
        <v>4686</v>
      </c>
      <c r="E100" s="16">
        <v>5659</v>
      </c>
      <c r="F100" s="16">
        <f t="shared" si="5"/>
        <v>973</v>
      </c>
      <c r="G100" s="115">
        <f t="shared" si="6"/>
        <v>0.83677999999999997</v>
      </c>
      <c r="H100" s="245">
        <f t="shared" si="8"/>
        <v>0.16666685279117643</v>
      </c>
      <c r="I100" s="113">
        <f t="shared" si="7"/>
        <v>1.0034468527911764</v>
      </c>
      <c r="J100" s="66"/>
      <c r="K100" s="73"/>
      <c r="L100" s="74"/>
    </row>
    <row r="101" spans="1:12" x14ac:dyDescent="0.25">
      <c r="A101" s="107">
        <v>88</v>
      </c>
      <c r="B101" s="120">
        <v>15708190</v>
      </c>
      <c r="C101" s="121">
        <v>41.1</v>
      </c>
      <c r="D101" s="84">
        <v>5842</v>
      </c>
      <c r="E101" s="16">
        <v>7210</v>
      </c>
      <c r="F101" s="16">
        <f t="shared" si="5"/>
        <v>1368</v>
      </c>
      <c r="G101" s="115">
        <f t="shared" si="6"/>
        <v>1.17648</v>
      </c>
      <c r="H101" s="245">
        <f t="shared" si="8"/>
        <v>0.1630954202313655</v>
      </c>
      <c r="I101" s="113">
        <f t="shared" si="7"/>
        <v>1.3395754202313654</v>
      </c>
      <c r="J101" s="66"/>
      <c r="K101" s="78"/>
      <c r="L101" s="74"/>
    </row>
    <row r="102" spans="1:12" x14ac:dyDescent="0.25">
      <c r="A102" s="107">
        <v>89</v>
      </c>
      <c r="B102" s="122">
        <v>15708008</v>
      </c>
      <c r="C102" s="121">
        <v>45.5</v>
      </c>
      <c r="D102" s="84">
        <v>7519</v>
      </c>
      <c r="E102" s="16">
        <v>8960</v>
      </c>
      <c r="F102" s="16">
        <f t="shared" si="5"/>
        <v>1441</v>
      </c>
      <c r="G102" s="115">
        <f t="shared" si="6"/>
        <v>1.23926</v>
      </c>
      <c r="H102" s="245">
        <f t="shared" si="8"/>
        <v>0.18055575719044112</v>
      </c>
      <c r="I102" s="113">
        <f t="shared" si="7"/>
        <v>1.4198157571904411</v>
      </c>
      <c r="J102" s="66"/>
      <c r="K102" s="73"/>
      <c r="L102" s="74"/>
    </row>
    <row r="103" spans="1:12" x14ac:dyDescent="0.25">
      <c r="A103" s="107">
        <v>90</v>
      </c>
      <c r="B103" s="122">
        <v>15708095</v>
      </c>
      <c r="C103" s="121">
        <v>61</v>
      </c>
      <c r="D103" s="84">
        <v>6760</v>
      </c>
      <c r="E103" s="16">
        <v>8508</v>
      </c>
      <c r="F103" s="16">
        <f t="shared" si="5"/>
        <v>1748</v>
      </c>
      <c r="G103" s="115">
        <f t="shared" si="6"/>
        <v>1.5032799999999999</v>
      </c>
      <c r="H103" s="245">
        <f t="shared" si="8"/>
        <v>0.2420637623871848</v>
      </c>
      <c r="I103" s="113">
        <f t="shared" si="7"/>
        <v>1.7453437623871848</v>
      </c>
      <c r="J103" s="66"/>
      <c r="K103" s="78"/>
      <c r="L103" s="74"/>
    </row>
    <row r="104" spans="1:12" x14ac:dyDescent="0.25">
      <c r="A104" s="108">
        <v>91</v>
      </c>
      <c r="B104" s="122">
        <v>15708016</v>
      </c>
      <c r="C104" s="121">
        <v>71.8</v>
      </c>
      <c r="D104" s="84">
        <v>6110</v>
      </c>
      <c r="E104" s="16">
        <v>7391</v>
      </c>
      <c r="F104" s="16">
        <f t="shared" si="5"/>
        <v>1281</v>
      </c>
      <c r="G104" s="115">
        <f t="shared" si="6"/>
        <v>1.1016600000000001</v>
      </c>
      <c r="H104" s="245">
        <f t="shared" si="8"/>
        <v>0.28492095310491589</v>
      </c>
      <c r="I104" s="112">
        <f t="shared" si="7"/>
        <v>1.386580953104916</v>
      </c>
      <c r="J104" s="66"/>
      <c r="K104" s="78"/>
      <c r="L104" s="73"/>
    </row>
    <row r="105" spans="1:12" x14ac:dyDescent="0.25">
      <c r="A105" s="107">
        <v>92</v>
      </c>
      <c r="B105" s="122">
        <v>15708063</v>
      </c>
      <c r="C105" s="121">
        <v>45.4</v>
      </c>
      <c r="D105" s="84">
        <v>6155</v>
      </c>
      <c r="E105" s="16">
        <v>7151</v>
      </c>
      <c r="F105" s="16">
        <f t="shared" si="5"/>
        <v>996</v>
      </c>
      <c r="G105" s="115">
        <f t="shared" si="6"/>
        <v>0.85655999999999999</v>
      </c>
      <c r="H105" s="245">
        <f t="shared" si="8"/>
        <v>0.18015893135046213</v>
      </c>
      <c r="I105" s="113">
        <f t="shared" si="7"/>
        <v>1.0367189313504621</v>
      </c>
      <c r="J105" s="66"/>
      <c r="K105" s="73"/>
      <c r="L105" s="74"/>
    </row>
    <row r="106" spans="1:12" x14ac:dyDescent="0.25">
      <c r="A106" s="108">
        <v>93</v>
      </c>
      <c r="B106" s="122">
        <v>15708115</v>
      </c>
      <c r="C106" s="121">
        <v>70.599999999999994</v>
      </c>
      <c r="D106" s="84">
        <v>3445</v>
      </c>
      <c r="E106" s="16">
        <v>3445</v>
      </c>
      <c r="F106" s="16">
        <f t="shared" si="5"/>
        <v>0</v>
      </c>
      <c r="G106" s="115">
        <f t="shared" si="6"/>
        <v>0</v>
      </c>
      <c r="H106" s="245">
        <f t="shared" si="8"/>
        <v>0.28015904302516798</v>
      </c>
      <c r="I106" s="112">
        <f t="shared" si="7"/>
        <v>0.28015904302516798</v>
      </c>
      <c r="J106" s="66"/>
      <c r="K106" s="73"/>
      <c r="L106" s="74"/>
    </row>
    <row r="107" spans="1:12" x14ac:dyDescent="0.25">
      <c r="A107" s="107">
        <v>94</v>
      </c>
      <c r="B107" s="122">
        <v>15705706</v>
      </c>
      <c r="C107" s="121">
        <v>47.4</v>
      </c>
      <c r="D107" s="84">
        <v>4417</v>
      </c>
      <c r="E107" s="16">
        <v>5541</v>
      </c>
      <c r="F107" s="16">
        <f t="shared" si="5"/>
        <v>1124</v>
      </c>
      <c r="G107" s="115">
        <f t="shared" si="6"/>
        <v>0.96663999999999994</v>
      </c>
      <c r="H107" s="245">
        <f t="shared" si="8"/>
        <v>0.18809544815004198</v>
      </c>
      <c r="I107" s="113">
        <f t="shared" si="7"/>
        <v>1.154735448150042</v>
      </c>
      <c r="J107" s="66"/>
      <c r="K107" s="73"/>
      <c r="L107" s="74"/>
    </row>
    <row r="108" spans="1:12" x14ac:dyDescent="0.25">
      <c r="A108" s="107">
        <v>95</v>
      </c>
      <c r="B108" s="122">
        <v>15708352</v>
      </c>
      <c r="C108" s="121">
        <v>42</v>
      </c>
      <c r="D108" s="84">
        <v>1573</v>
      </c>
      <c r="E108" s="16">
        <v>1573</v>
      </c>
      <c r="F108" s="16">
        <f t="shared" si="5"/>
        <v>0</v>
      </c>
      <c r="G108" s="115">
        <f t="shared" si="6"/>
        <v>0</v>
      </c>
      <c r="H108" s="245">
        <f t="shared" si="8"/>
        <v>0.16666685279117643</v>
      </c>
      <c r="I108" s="113">
        <f t="shared" si="7"/>
        <v>0.16666685279117643</v>
      </c>
      <c r="J108" s="66"/>
      <c r="K108" s="73"/>
      <c r="L108" s="74"/>
    </row>
    <row r="109" spans="1:12" x14ac:dyDescent="0.25">
      <c r="A109" s="107">
        <v>96</v>
      </c>
      <c r="B109" s="122">
        <v>15708616</v>
      </c>
      <c r="C109" s="121">
        <v>41.6</v>
      </c>
      <c r="D109" s="84">
        <v>4801</v>
      </c>
      <c r="E109" s="16">
        <v>6084</v>
      </c>
      <c r="F109" s="16">
        <f t="shared" si="5"/>
        <v>1283</v>
      </c>
      <c r="G109" s="115">
        <f t="shared" si="6"/>
        <v>1.10338</v>
      </c>
      <c r="H109" s="245">
        <f t="shared" si="8"/>
        <v>0.16507954943126046</v>
      </c>
      <c r="I109" s="113">
        <f t="shared" si="7"/>
        <v>1.2684595494312605</v>
      </c>
      <c r="J109" s="66"/>
      <c r="K109" s="78"/>
      <c r="L109" s="74"/>
    </row>
    <row r="110" spans="1:12" x14ac:dyDescent="0.25">
      <c r="A110" s="108">
        <v>97</v>
      </c>
      <c r="B110" s="120">
        <v>15705517</v>
      </c>
      <c r="C110" s="121">
        <v>45.3</v>
      </c>
      <c r="D110" s="84">
        <v>4635</v>
      </c>
      <c r="E110" s="16">
        <v>4715</v>
      </c>
      <c r="F110" s="16">
        <f t="shared" si="5"/>
        <v>80</v>
      </c>
      <c r="G110" s="115">
        <f t="shared" si="6"/>
        <v>6.88E-2</v>
      </c>
      <c r="H110" s="245">
        <f t="shared" si="8"/>
        <v>0.17976210551048313</v>
      </c>
      <c r="I110" s="112">
        <f t="shared" si="7"/>
        <v>0.24856210551048313</v>
      </c>
      <c r="J110" s="66"/>
      <c r="K110" s="78"/>
      <c r="L110" s="77"/>
    </row>
    <row r="111" spans="1:12" x14ac:dyDescent="0.25">
      <c r="A111" s="107">
        <v>98</v>
      </c>
      <c r="B111" s="120">
        <v>15708462</v>
      </c>
      <c r="C111" s="121">
        <v>60.1</v>
      </c>
      <c r="D111" s="84">
        <v>5499</v>
      </c>
      <c r="E111" s="16">
        <v>6424</v>
      </c>
      <c r="F111" s="16">
        <f t="shared" si="5"/>
        <v>925</v>
      </c>
      <c r="G111" s="115">
        <f t="shared" si="6"/>
        <v>0.79549999999999998</v>
      </c>
      <c r="H111" s="245">
        <f t="shared" si="8"/>
        <v>0.23849232982737387</v>
      </c>
      <c r="I111" s="113">
        <f t="shared" si="7"/>
        <v>1.0339923298273739</v>
      </c>
      <c r="J111" s="66"/>
      <c r="K111" s="78"/>
      <c r="L111" s="77"/>
    </row>
    <row r="112" spans="1:12" x14ac:dyDescent="0.25">
      <c r="A112" s="108">
        <v>99</v>
      </c>
      <c r="B112" s="120">
        <v>15705826</v>
      </c>
      <c r="C112" s="121">
        <v>71.2</v>
      </c>
      <c r="D112" s="84">
        <v>4326</v>
      </c>
      <c r="E112" s="16">
        <v>4970</v>
      </c>
      <c r="F112" s="16">
        <f t="shared" si="5"/>
        <v>644</v>
      </c>
      <c r="G112" s="115">
        <f t="shared" si="6"/>
        <v>0.55384</v>
      </c>
      <c r="H112" s="245">
        <f t="shared" si="8"/>
        <v>0.28253999806504193</v>
      </c>
      <c r="I112" s="112">
        <f t="shared" si="7"/>
        <v>0.83637999806504193</v>
      </c>
      <c r="J112" s="66"/>
      <c r="K112" s="78"/>
      <c r="L112" s="77"/>
    </row>
    <row r="113" spans="1:12" x14ac:dyDescent="0.25">
      <c r="A113" s="107">
        <v>100</v>
      </c>
      <c r="B113" s="120">
        <v>15705803</v>
      </c>
      <c r="C113" s="121">
        <v>45.7</v>
      </c>
      <c r="D113" s="84">
        <v>1829</v>
      </c>
      <c r="E113" s="84">
        <v>2483</v>
      </c>
      <c r="F113" s="84">
        <f t="shared" si="5"/>
        <v>654</v>
      </c>
      <c r="G113" s="115">
        <f t="shared" si="6"/>
        <v>0.56243999999999994</v>
      </c>
      <c r="H113" s="245">
        <f t="shared" si="8"/>
        <v>0.1813494088703991</v>
      </c>
      <c r="I113" s="113">
        <f t="shared" si="7"/>
        <v>0.74378940887039902</v>
      </c>
      <c r="J113" s="66"/>
      <c r="K113" s="73"/>
      <c r="L113" s="77"/>
    </row>
    <row r="114" spans="1:12" x14ac:dyDescent="0.25">
      <c r="A114" s="108">
        <v>101</v>
      </c>
      <c r="B114" s="120">
        <v>15708066</v>
      </c>
      <c r="C114" s="121">
        <v>70.5</v>
      </c>
      <c r="D114" s="84">
        <v>6410</v>
      </c>
      <c r="E114" s="84">
        <v>8682</v>
      </c>
      <c r="F114" s="84">
        <f t="shared" si="5"/>
        <v>2272</v>
      </c>
      <c r="G114" s="115">
        <f t="shared" si="6"/>
        <v>1.9539199999999999</v>
      </c>
      <c r="H114" s="245">
        <f t="shared" si="8"/>
        <v>0.27976221718518901</v>
      </c>
      <c r="I114" s="112">
        <f t="shared" si="7"/>
        <v>2.2336822171851889</v>
      </c>
      <c r="J114" s="66"/>
      <c r="K114" s="78"/>
      <c r="L114" s="74"/>
    </row>
    <row r="115" spans="1:12" x14ac:dyDescent="0.25">
      <c r="A115" s="107">
        <v>102</v>
      </c>
      <c r="B115" s="122">
        <v>15708622</v>
      </c>
      <c r="C115" s="121">
        <v>47.6</v>
      </c>
      <c r="D115" s="84">
        <v>3400</v>
      </c>
      <c r="E115" s="16">
        <v>4233</v>
      </c>
      <c r="F115" s="16">
        <f t="shared" si="5"/>
        <v>833</v>
      </c>
      <c r="G115" s="115">
        <f t="shared" si="6"/>
        <v>0.71638000000000002</v>
      </c>
      <c r="H115" s="245">
        <f t="shared" si="8"/>
        <v>0.18888909982999996</v>
      </c>
      <c r="I115" s="113">
        <f t="shared" si="7"/>
        <v>0.90526909982999992</v>
      </c>
      <c r="J115" s="66"/>
      <c r="K115" s="73"/>
      <c r="L115" s="74"/>
    </row>
    <row r="116" spans="1:12" x14ac:dyDescent="0.25">
      <c r="A116" s="107">
        <v>103</v>
      </c>
      <c r="B116" s="122">
        <v>15708104</v>
      </c>
      <c r="C116" s="121">
        <v>41.8</v>
      </c>
      <c r="D116" s="84">
        <v>1347</v>
      </c>
      <c r="E116" s="16">
        <v>1408</v>
      </c>
      <c r="F116" s="16">
        <f t="shared" si="5"/>
        <v>61</v>
      </c>
      <c r="G116" s="115">
        <f t="shared" si="6"/>
        <v>5.246E-2</v>
      </c>
      <c r="H116" s="245">
        <f t="shared" si="8"/>
        <v>0.16587320111121842</v>
      </c>
      <c r="I116" s="113">
        <f t="shared" si="7"/>
        <v>0.21833320111121843</v>
      </c>
      <c r="J116" s="66"/>
      <c r="K116" s="73"/>
      <c r="L116" s="74"/>
    </row>
    <row r="117" spans="1:12" x14ac:dyDescent="0.25">
      <c r="A117" s="107">
        <v>104</v>
      </c>
      <c r="B117" s="81">
        <v>15708388</v>
      </c>
      <c r="C117" s="75">
        <v>41.4</v>
      </c>
      <c r="D117" s="16">
        <v>4060</v>
      </c>
      <c r="E117" s="16">
        <v>4772</v>
      </c>
      <c r="F117" s="16">
        <f t="shared" si="5"/>
        <v>712</v>
      </c>
      <c r="G117" s="115">
        <f t="shared" si="6"/>
        <v>0.61231999999999998</v>
      </c>
      <c r="H117" s="245">
        <f t="shared" si="8"/>
        <v>0.16428589775130248</v>
      </c>
      <c r="I117" s="113">
        <f t="shared" si="7"/>
        <v>0.7766058977513024</v>
      </c>
      <c r="J117" s="66"/>
      <c r="K117" s="73"/>
      <c r="L117" s="74"/>
    </row>
    <row r="118" spans="1:12" x14ac:dyDescent="0.25">
      <c r="A118" s="107">
        <v>105</v>
      </c>
      <c r="B118" s="81">
        <v>15708121</v>
      </c>
      <c r="C118" s="75">
        <v>45.4</v>
      </c>
      <c r="D118" s="16">
        <v>5058</v>
      </c>
      <c r="E118" s="16">
        <v>6735</v>
      </c>
      <c r="F118" s="16">
        <f t="shared" si="5"/>
        <v>1677</v>
      </c>
      <c r="G118" s="115">
        <f t="shared" si="6"/>
        <v>1.4422200000000001</v>
      </c>
      <c r="H118" s="245">
        <f t="shared" si="8"/>
        <v>0.18015893135046213</v>
      </c>
      <c r="I118" s="113">
        <f t="shared" si="7"/>
        <v>1.6223789313504622</v>
      </c>
      <c r="J118" s="66"/>
      <c r="K118" s="73"/>
      <c r="L118" s="74"/>
    </row>
    <row r="119" spans="1:12" x14ac:dyDescent="0.25">
      <c r="A119" s="107">
        <v>106</v>
      </c>
      <c r="B119" s="85">
        <v>15708043</v>
      </c>
      <c r="C119" s="75">
        <v>60.2</v>
      </c>
      <c r="D119" s="16">
        <v>8148</v>
      </c>
      <c r="E119" s="16">
        <v>9637</v>
      </c>
      <c r="F119" s="16">
        <f t="shared" si="5"/>
        <v>1489</v>
      </c>
      <c r="G119" s="115">
        <f t="shared" si="6"/>
        <v>1.28054</v>
      </c>
      <c r="H119" s="245">
        <f t="shared" si="8"/>
        <v>0.23888915566735286</v>
      </c>
      <c r="I119" s="113">
        <f t="shared" si="7"/>
        <v>1.5194291556673529</v>
      </c>
      <c r="J119" s="66"/>
      <c r="K119" s="78"/>
      <c r="L119" s="74"/>
    </row>
    <row r="120" spans="1:12" x14ac:dyDescent="0.25">
      <c r="A120" s="108">
        <v>107</v>
      </c>
      <c r="B120" s="81">
        <v>15708227</v>
      </c>
      <c r="C120" s="75">
        <v>71.3</v>
      </c>
      <c r="D120" s="16">
        <v>5827</v>
      </c>
      <c r="E120" s="16">
        <v>6817</v>
      </c>
      <c r="F120" s="16">
        <f t="shared" si="5"/>
        <v>990</v>
      </c>
      <c r="G120" s="115">
        <f t="shared" si="6"/>
        <v>0.85139999999999993</v>
      </c>
      <c r="H120" s="245">
        <f t="shared" si="8"/>
        <v>0.2829368239050209</v>
      </c>
      <c r="I120" s="112">
        <f t="shared" si="7"/>
        <v>1.1343368239050209</v>
      </c>
      <c r="J120" s="66"/>
      <c r="K120" s="78"/>
      <c r="L120" s="74"/>
    </row>
    <row r="121" spans="1:12" x14ac:dyDescent="0.25">
      <c r="A121" s="107">
        <v>108</v>
      </c>
      <c r="B121" s="81">
        <v>15708438</v>
      </c>
      <c r="C121" s="75">
        <v>46</v>
      </c>
      <c r="D121" s="16">
        <v>5257</v>
      </c>
      <c r="E121" s="16">
        <v>6709</v>
      </c>
      <c r="F121" s="16">
        <f t="shared" si="5"/>
        <v>1452</v>
      </c>
      <c r="G121" s="115">
        <f t="shared" si="6"/>
        <v>1.2487200000000001</v>
      </c>
      <c r="H121" s="245">
        <f t="shared" si="8"/>
        <v>0.18253988639033608</v>
      </c>
      <c r="I121" s="113">
        <f t="shared" si="7"/>
        <v>1.4312598863903361</v>
      </c>
      <c r="J121" s="66"/>
      <c r="K121" s="73"/>
      <c r="L121" s="74"/>
    </row>
    <row r="122" spans="1:12" x14ac:dyDescent="0.25">
      <c r="A122" s="108">
        <v>109</v>
      </c>
      <c r="B122" s="81">
        <v>15708285</v>
      </c>
      <c r="C122" s="75">
        <v>70.400000000000006</v>
      </c>
      <c r="D122" s="16">
        <v>2791</v>
      </c>
      <c r="E122" s="16">
        <v>2791</v>
      </c>
      <c r="F122" s="16">
        <f t="shared" si="5"/>
        <v>0</v>
      </c>
      <c r="G122" s="115">
        <f t="shared" si="6"/>
        <v>0</v>
      </c>
      <c r="H122" s="245">
        <f t="shared" si="8"/>
        <v>0.27936539134521005</v>
      </c>
      <c r="I122" s="112">
        <f t="shared" si="7"/>
        <v>0.27936539134521005</v>
      </c>
      <c r="J122" s="66"/>
      <c r="K122" s="78"/>
      <c r="L122" s="74"/>
    </row>
    <row r="123" spans="1:12" x14ac:dyDescent="0.25">
      <c r="A123" s="108">
        <v>110</v>
      </c>
      <c r="B123" s="81">
        <v>15708248</v>
      </c>
      <c r="C123" s="75">
        <v>47.7</v>
      </c>
      <c r="D123" s="16">
        <v>2461</v>
      </c>
      <c r="E123" s="16">
        <v>3557</v>
      </c>
      <c r="F123" s="16">
        <f t="shared" si="5"/>
        <v>1096</v>
      </c>
      <c r="G123" s="115">
        <f t="shared" si="6"/>
        <v>0.94255999999999995</v>
      </c>
      <c r="H123" s="245">
        <f t="shared" si="8"/>
        <v>0.18928592566997895</v>
      </c>
      <c r="I123" s="112">
        <f t="shared" si="7"/>
        <v>1.1318459256699789</v>
      </c>
      <c r="J123" s="66"/>
      <c r="K123" s="78"/>
      <c r="L123" s="74"/>
    </row>
    <row r="124" spans="1:12" x14ac:dyDescent="0.25">
      <c r="A124" s="107">
        <v>111</v>
      </c>
      <c r="B124" s="81">
        <v>15708011</v>
      </c>
      <c r="C124" s="75">
        <v>41.6</v>
      </c>
      <c r="D124" s="16">
        <v>5050</v>
      </c>
      <c r="E124" s="16">
        <v>6509</v>
      </c>
      <c r="F124" s="16">
        <f t="shared" si="5"/>
        <v>1459</v>
      </c>
      <c r="G124" s="115">
        <f t="shared" si="6"/>
        <v>1.25474</v>
      </c>
      <c r="H124" s="245">
        <f t="shared" si="8"/>
        <v>0.16507954943126046</v>
      </c>
      <c r="I124" s="113">
        <f t="shared" si="7"/>
        <v>1.4198195494312604</v>
      </c>
      <c r="J124" s="66"/>
      <c r="K124" s="78"/>
      <c r="L124" s="74"/>
    </row>
    <row r="125" spans="1:12" x14ac:dyDescent="0.25">
      <c r="A125" s="107">
        <v>112</v>
      </c>
      <c r="B125" s="81">
        <v>15708208</v>
      </c>
      <c r="C125" s="75">
        <v>41.7</v>
      </c>
      <c r="D125" s="16">
        <v>4841</v>
      </c>
      <c r="E125" s="16">
        <v>5818</v>
      </c>
      <c r="F125" s="16">
        <f t="shared" si="5"/>
        <v>977</v>
      </c>
      <c r="G125" s="115">
        <f t="shared" si="6"/>
        <v>0.84021999999999997</v>
      </c>
      <c r="H125" s="245">
        <f t="shared" si="8"/>
        <v>0.16547637527123946</v>
      </c>
      <c r="I125" s="113">
        <f t="shared" si="7"/>
        <v>1.0056963752712393</v>
      </c>
      <c r="J125" s="66"/>
      <c r="K125" s="73"/>
      <c r="L125" s="74"/>
    </row>
    <row r="126" spans="1:12" x14ac:dyDescent="0.25">
      <c r="A126" s="107">
        <v>113</v>
      </c>
      <c r="B126" s="81">
        <v>15708187</v>
      </c>
      <c r="C126" s="75">
        <v>45.7</v>
      </c>
      <c r="D126" s="16">
        <v>5510</v>
      </c>
      <c r="E126" s="16">
        <v>6600</v>
      </c>
      <c r="F126" s="16">
        <f t="shared" si="5"/>
        <v>1090</v>
      </c>
      <c r="G126" s="115">
        <f t="shared" si="6"/>
        <v>0.93740000000000001</v>
      </c>
      <c r="H126" s="245">
        <f t="shared" si="8"/>
        <v>0.1813494088703991</v>
      </c>
      <c r="I126" s="113">
        <f t="shared" si="7"/>
        <v>1.1187494088703991</v>
      </c>
      <c r="J126" s="66"/>
      <c r="K126" s="73"/>
      <c r="L126" s="74"/>
    </row>
    <row r="127" spans="1:12" x14ac:dyDescent="0.25">
      <c r="A127" s="108">
        <v>114</v>
      </c>
      <c r="B127" s="81">
        <v>15705591</v>
      </c>
      <c r="C127" s="75">
        <v>59.9</v>
      </c>
      <c r="D127" s="16">
        <v>7304</v>
      </c>
      <c r="E127" s="16">
        <v>8933</v>
      </c>
      <c r="F127" s="16">
        <f t="shared" si="5"/>
        <v>1629</v>
      </c>
      <c r="G127" s="115">
        <f t="shared" si="6"/>
        <v>1.4009400000000001</v>
      </c>
      <c r="H127" s="245">
        <f t="shared" si="8"/>
        <v>0.23769867814741588</v>
      </c>
      <c r="I127" s="112">
        <f t="shared" si="7"/>
        <v>1.638638678147416</v>
      </c>
      <c r="J127" s="66"/>
      <c r="K127" s="78"/>
      <c r="L127" s="74"/>
    </row>
    <row r="128" spans="1:12" x14ac:dyDescent="0.25">
      <c r="A128" s="108">
        <v>115</v>
      </c>
      <c r="B128" s="81">
        <v>15705766</v>
      </c>
      <c r="C128" s="75">
        <v>70.5</v>
      </c>
      <c r="D128" s="16">
        <v>5998</v>
      </c>
      <c r="E128" s="16">
        <v>8491</v>
      </c>
      <c r="F128" s="16">
        <f t="shared" si="5"/>
        <v>2493</v>
      </c>
      <c r="G128" s="115">
        <f t="shared" si="6"/>
        <v>2.14398</v>
      </c>
      <c r="H128" s="245">
        <f t="shared" si="8"/>
        <v>0.27976221718518901</v>
      </c>
      <c r="I128" s="112">
        <f t="shared" si="7"/>
        <v>2.4237422171851888</v>
      </c>
      <c r="J128" s="66"/>
      <c r="K128" s="78"/>
      <c r="L128" s="74"/>
    </row>
    <row r="129" spans="1:12" x14ac:dyDescent="0.25">
      <c r="A129" s="107">
        <v>116</v>
      </c>
      <c r="B129" s="81">
        <v>15708601</v>
      </c>
      <c r="C129" s="75">
        <v>45.6</v>
      </c>
      <c r="D129" s="16">
        <v>6541</v>
      </c>
      <c r="E129" s="16">
        <v>7741</v>
      </c>
      <c r="F129" s="16">
        <f t="shared" si="5"/>
        <v>1200</v>
      </c>
      <c r="G129" s="115">
        <f t="shared" si="6"/>
        <v>1.032</v>
      </c>
      <c r="H129" s="245">
        <f t="shared" si="8"/>
        <v>0.18095258303042011</v>
      </c>
      <c r="I129" s="113">
        <f t="shared" si="7"/>
        <v>1.2129525830304202</v>
      </c>
      <c r="J129" s="66"/>
      <c r="K129" s="73"/>
      <c r="L129" s="74"/>
    </row>
    <row r="130" spans="1:12" x14ac:dyDescent="0.25">
      <c r="A130" s="107">
        <v>117</v>
      </c>
      <c r="B130" s="81">
        <v>15705738</v>
      </c>
      <c r="C130" s="75">
        <v>70.599999999999994</v>
      </c>
      <c r="D130" s="16">
        <v>9848</v>
      </c>
      <c r="E130" s="16">
        <v>11803</v>
      </c>
      <c r="F130" s="16">
        <f t="shared" si="5"/>
        <v>1955</v>
      </c>
      <c r="G130" s="115">
        <f t="shared" si="6"/>
        <v>1.6813</v>
      </c>
      <c r="H130" s="245">
        <f t="shared" si="8"/>
        <v>0.28015904302516798</v>
      </c>
      <c r="I130" s="113">
        <f t="shared" si="7"/>
        <v>1.9614590430251679</v>
      </c>
      <c r="J130" s="66"/>
      <c r="K130" s="78"/>
      <c r="L130" s="74"/>
    </row>
    <row r="131" spans="1:12" x14ac:dyDescent="0.25">
      <c r="A131" s="107">
        <v>118</v>
      </c>
      <c r="B131" s="81">
        <v>15705647</v>
      </c>
      <c r="C131" s="75">
        <v>47</v>
      </c>
      <c r="D131" s="16">
        <v>3620</v>
      </c>
      <c r="E131" s="16">
        <v>4606</v>
      </c>
      <c r="F131" s="16">
        <f t="shared" si="5"/>
        <v>986</v>
      </c>
      <c r="G131" s="115">
        <f t="shared" si="6"/>
        <v>0.84795999999999994</v>
      </c>
      <c r="H131" s="245">
        <f t="shared" si="8"/>
        <v>0.18650814479012601</v>
      </c>
      <c r="I131" s="113">
        <f t="shared" si="7"/>
        <v>1.0344681447901261</v>
      </c>
      <c r="J131" s="66"/>
      <c r="K131" s="73"/>
      <c r="L131" s="74"/>
    </row>
    <row r="132" spans="1:12" x14ac:dyDescent="0.25">
      <c r="A132" s="107">
        <v>119</v>
      </c>
      <c r="B132" s="81">
        <v>15702596</v>
      </c>
      <c r="C132" s="75">
        <v>41.3</v>
      </c>
      <c r="D132" s="16">
        <v>1594</v>
      </c>
      <c r="E132" s="16">
        <v>1594</v>
      </c>
      <c r="F132" s="16">
        <f t="shared" si="5"/>
        <v>0</v>
      </c>
      <c r="G132" s="115">
        <f t="shared" si="6"/>
        <v>0</v>
      </c>
      <c r="H132" s="245">
        <f t="shared" si="8"/>
        <v>0.16388907191132349</v>
      </c>
      <c r="I132" s="113">
        <f t="shared" si="7"/>
        <v>0.16388907191132349</v>
      </c>
      <c r="J132" s="66"/>
      <c r="K132" s="73"/>
      <c r="L132" s="74"/>
    </row>
    <row r="133" spans="1:12" x14ac:dyDescent="0.25">
      <c r="A133" s="108">
        <v>120</v>
      </c>
      <c r="B133" s="81">
        <v>15705820</v>
      </c>
      <c r="C133" s="75">
        <v>41.7</v>
      </c>
      <c r="D133" s="16">
        <v>5528</v>
      </c>
      <c r="E133" s="16">
        <v>6609</v>
      </c>
      <c r="F133" s="16">
        <f t="shared" si="5"/>
        <v>1081</v>
      </c>
      <c r="G133" s="115">
        <f t="shared" si="6"/>
        <v>0.92965999999999993</v>
      </c>
      <c r="H133" s="245">
        <f t="shared" si="8"/>
        <v>0.16547637527123946</v>
      </c>
      <c r="I133" s="112">
        <f t="shared" si="7"/>
        <v>1.0951363752712393</v>
      </c>
      <c r="J133" s="66"/>
      <c r="K133" s="78"/>
      <c r="L133" s="74"/>
    </row>
    <row r="134" spans="1:12" x14ac:dyDescent="0.25">
      <c r="A134" s="107">
        <v>121</v>
      </c>
      <c r="B134" s="81">
        <v>15705777</v>
      </c>
      <c r="C134" s="75">
        <v>45.4</v>
      </c>
      <c r="D134" s="16">
        <v>3991</v>
      </c>
      <c r="E134" s="16">
        <v>3991</v>
      </c>
      <c r="F134" s="16">
        <f t="shared" si="5"/>
        <v>0</v>
      </c>
      <c r="G134" s="115">
        <f t="shared" si="6"/>
        <v>0</v>
      </c>
      <c r="H134" s="245">
        <f t="shared" si="8"/>
        <v>0.18015893135046213</v>
      </c>
      <c r="I134" s="113">
        <f t="shared" si="7"/>
        <v>0.18015893135046213</v>
      </c>
      <c r="J134" s="66"/>
      <c r="K134" s="73"/>
      <c r="L134" s="74"/>
    </row>
    <row r="135" spans="1:12" x14ac:dyDescent="0.25">
      <c r="A135" s="107">
        <v>122</v>
      </c>
      <c r="B135" s="81">
        <v>15708339</v>
      </c>
      <c r="C135" s="75">
        <v>60.2</v>
      </c>
      <c r="D135" s="16">
        <v>7568</v>
      </c>
      <c r="E135" s="16">
        <v>8070</v>
      </c>
      <c r="F135" s="16">
        <f t="shared" si="5"/>
        <v>502</v>
      </c>
      <c r="G135" s="115">
        <f t="shared" si="6"/>
        <v>0.43171999999999999</v>
      </c>
      <c r="H135" s="245">
        <f t="shared" si="8"/>
        <v>0.23888915566735286</v>
      </c>
      <c r="I135" s="113">
        <f t="shared" si="7"/>
        <v>0.6706091556673528</v>
      </c>
      <c r="J135" s="66"/>
      <c r="K135" s="73"/>
      <c r="L135" s="74"/>
    </row>
    <row r="136" spans="1:12" x14ac:dyDescent="0.25">
      <c r="A136" s="108">
        <v>123</v>
      </c>
      <c r="B136" s="81">
        <v>15705781</v>
      </c>
      <c r="C136" s="75">
        <v>71</v>
      </c>
      <c r="D136" s="16">
        <v>4735</v>
      </c>
      <c r="E136" s="16">
        <v>4735</v>
      </c>
      <c r="F136" s="16">
        <f t="shared" si="5"/>
        <v>0</v>
      </c>
      <c r="G136" s="115">
        <f t="shared" si="6"/>
        <v>0</v>
      </c>
      <c r="H136" s="245">
        <f t="shared" si="8"/>
        <v>0.28174634638508395</v>
      </c>
      <c r="I136" s="112">
        <f t="shared" si="7"/>
        <v>0.28174634638508395</v>
      </c>
      <c r="J136" s="66"/>
      <c r="K136" s="78"/>
      <c r="L136" s="74"/>
    </row>
    <row r="137" spans="1:12" x14ac:dyDescent="0.25">
      <c r="A137" s="107">
        <v>124</v>
      </c>
      <c r="B137" s="86">
        <v>15705805</v>
      </c>
      <c r="C137" s="75">
        <v>46</v>
      </c>
      <c r="D137" s="16">
        <v>5949</v>
      </c>
      <c r="E137" s="16">
        <v>7854</v>
      </c>
      <c r="F137" s="16">
        <f t="shared" si="5"/>
        <v>1905</v>
      </c>
      <c r="G137" s="115">
        <f t="shared" si="6"/>
        <v>1.6382999999999999</v>
      </c>
      <c r="H137" s="245">
        <f t="shared" si="8"/>
        <v>0.18253988639033608</v>
      </c>
      <c r="I137" s="113">
        <f t="shared" si="7"/>
        <v>1.8208398863903359</v>
      </c>
      <c r="J137" s="66"/>
      <c r="K137" s="73"/>
      <c r="L137" s="74"/>
    </row>
    <row r="138" spans="1:12" x14ac:dyDescent="0.25">
      <c r="A138" s="107">
        <v>125</v>
      </c>
      <c r="B138" s="87">
        <v>15705540</v>
      </c>
      <c r="C138" s="75">
        <v>70.599999999999994</v>
      </c>
      <c r="D138" s="16">
        <v>5822</v>
      </c>
      <c r="E138" s="16">
        <v>6968</v>
      </c>
      <c r="F138" s="16">
        <f t="shared" si="5"/>
        <v>1146</v>
      </c>
      <c r="G138" s="115">
        <f t="shared" si="6"/>
        <v>0.98555999999999999</v>
      </c>
      <c r="H138" s="245">
        <f t="shared" si="8"/>
        <v>0.28015904302516798</v>
      </c>
      <c r="I138" s="113">
        <f t="shared" si="7"/>
        <v>1.2657190430251679</v>
      </c>
      <c r="J138" s="66"/>
      <c r="K138" s="78"/>
      <c r="L138" s="74"/>
    </row>
    <row r="139" spans="1:12" x14ac:dyDescent="0.25">
      <c r="A139" s="107">
        <v>126</v>
      </c>
      <c r="B139" s="10">
        <v>15705560</v>
      </c>
      <c r="C139" s="75">
        <v>47.3</v>
      </c>
      <c r="D139" s="16">
        <v>3474</v>
      </c>
      <c r="E139" s="16">
        <v>4108</v>
      </c>
      <c r="F139" s="16">
        <f t="shared" si="5"/>
        <v>634</v>
      </c>
      <c r="G139" s="115">
        <f t="shared" si="6"/>
        <v>0.54523999999999995</v>
      </c>
      <c r="H139" s="245">
        <f t="shared" si="8"/>
        <v>0.18769862231006296</v>
      </c>
      <c r="I139" s="113">
        <f t="shared" si="7"/>
        <v>0.7329386223100629</v>
      </c>
      <c r="J139" s="66"/>
      <c r="K139" s="73"/>
      <c r="L139" s="74"/>
    </row>
    <row r="140" spans="1:12" x14ac:dyDescent="0.25">
      <c r="A140" s="108">
        <v>127</v>
      </c>
      <c r="B140" s="10">
        <v>15705687</v>
      </c>
      <c r="C140" s="75">
        <v>42.1</v>
      </c>
      <c r="D140" s="16">
        <v>6083</v>
      </c>
      <c r="E140" s="16">
        <v>7449</v>
      </c>
      <c r="F140" s="16">
        <f t="shared" si="5"/>
        <v>1366</v>
      </c>
      <c r="G140" s="115">
        <f t="shared" si="6"/>
        <v>1.17476</v>
      </c>
      <c r="H140" s="245">
        <f t="shared" si="8"/>
        <v>0.16706367863115543</v>
      </c>
      <c r="I140" s="112">
        <f t="shared" si="7"/>
        <v>1.3418236786311555</v>
      </c>
      <c r="J140" s="66"/>
      <c r="K140" s="78"/>
      <c r="L140" s="74"/>
    </row>
    <row r="141" spans="1:12" x14ac:dyDescent="0.25">
      <c r="A141" s="108">
        <v>128</v>
      </c>
      <c r="B141" s="10">
        <v>15705516</v>
      </c>
      <c r="C141" s="75">
        <v>41.7</v>
      </c>
      <c r="D141" s="16">
        <v>3527</v>
      </c>
      <c r="E141" s="16">
        <v>4701</v>
      </c>
      <c r="F141" s="16">
        <f t="shared" si="5"/>
        <v>1174</v>
      </c>
      <c r="G141" s="115">
        <f t="shared" si="6"/>
        <v>1.0096399999999999</v>
      </c>
      <c r="H141" s="245">
        <f t="shared" si="8"/>
        <v>0.16547637527123946</v>
      </c>
      <c r="I141" s="112">
        <f t="shared" si="7"/>
        <v>1.1751163752712392</v>
      </c>
      <c r="J141" s="66"/>
      <c r="K141" s="78"/>
      <c r="L141" s="74"/>
    </row>
    <row r="142" spans="1:12" x14ac:dyDescent="0.25">
      <c r="A142" s="108">
        <v>129</v>
      </c>
      <c r="B142" s="10">
        <v>15705523</v>
      </c>
      <c r="C142" s="75">
        <v>45.4</v>
      </c>
      <c r="D142" s="16">
        <v>4823</v>
      </c>
      <c r="E142" s="16">
        <v>6191</v>
      </c>
      <c r="F142" s="16">
        <f t="shared" si="5"/>
        <v>1368</v>
      </c>
      <c r="G142" s="115">
        <f t="shared" si="6"/>
        <v>1.17648</v>
      </c>
      <c r="H142" s="245">
        <f t="shared" si="8"/>
        <v>0.18015893135046213</v>
      </c>
      <c r="I142" s="113">
        <f t="shared" si="7"/>
        <v>1.3566389313504621</v>
      </c>
      <c r="J142" s="66"/>
      <c r="K142" s="78"/>
      <c r="L142" s="74"/>
    </row>
    <row r="143" spans="1:12" x14ac:dyDescent="0.25">
      <c r="A143" s="111">
        <v>130</v>
      </c>
      <c r="B143" s="10">
        <v>15705627</v>
      </c>
      <c r="C143" s="75">
        <v>59.9</v>
      </c>
      <c r="D143" s="16">
        <v>8332</v>
      </c>
      <c r="E143" s="16">
        <v>9818</v>
      </c>
      <c r="F143" s="16">
        <f t="shared" ref="F143:F149" si="9">E143-D143</f>
        <v>1486</v>
      </c>
      <c r="G143" s="115">
        <f t="shared" ref="G143:G149" si="10">F143*0.00086</f>
        <v>1.27796</v>
      </c>
      <c r="H143" s="245">
        <f t="shared" si="8"/>
        <v>0.23769867814741588</v>
      </c>
      <c r="I143" s="113">
        <f t="shared" ref="I143:I149" si="11">G143+H143</f>
        <v>1.5156586781474159</v>
      </c>
      <c r="J143" s="66"/>
      <c r="K143" s="78"/>
      <c r="L143" s="74"/>
    </row>
    <row r="144" spans="1:12" x14ac:dyDescent="0.25">
      <c r="A144" s="107">
        <v>131</v>
      </c>
      <c r="B144" s="10">
        <v>15705803</v>
      </c>
      <c r="C144" s="75">
        <v>70.5</v>
      </c>
      <c r="D144" s="16">
        <v>8191</v>
      </c>
      <c r="E144" s="16">
        <v>8219</v>
      </c>
      <c r="F144" s="16">
        <f t="shared" si="9"/>
        <v>28</v>
      </c>
      <c r="G144" s="115">
        <f t="shared" si="10"/>
        <v>2.4080000000000001E-2</v>
      </c>
      <c r="H144" s="245">
        <f t="shared" ref="H144:H149" si="12">C144/7235.3*$H$10</f>
        <v>0.27976221718518901</v>
      </c>
      <c r="I144" s="113">
        <f t="shared" si="11"/>
        <v>0.303842217185189</v>
      </c>
      <c r="J144" s="66"/>
      <c r="K144" s="78"/>
      <c r="L144" s="74"/>
    </row>
    <row r="145" spans="1:12" x14ac:dyDescent="0.25">
      <c r="A145" s="108">
        <v>132</v>
      </c>
      <c r="B145" s="10">
        <v>15705824</v>
      </c>
      <c r="C145" s="75">
        <v>45.1</v>
      </c>
      <c r="D145" s="16">
        <v>8248</v>
      </c>
      <c r="E145" s="16">
        <v>9542</v>
      </c>
      <c r="F145" s="16">
        <f t="shared" si="9"/>
        <v>1294</v>
      </c>
      <c r="G145" s="115">
        <f t="shared" si="10"/>
        <v>1.1128400000000001</v>
      </c>
      <c r="H145" s="245">
        <f t="shared" si="12"/>
        <v>0.17896845383052518</v>
      </c>
      <c r="I145" s="112">
        <f t="shared" si="11"/>
        <v>1.2918084538305252</v>
      </c>
      <c r="J145" s="66"/>
      <c r="K145" s="73"/>
      <c r="L145" s="74"/>
    </row>
    <row r="146" spans="1:12" x14ac:dyDescent="0.25">
      <c r="A146" s="109">
        <v>133</v>
      </c>
      <c r="B146" s="10">
        <v>15705693</v>
      </c>
      <c r="C146" s="79">
        <v>70.5</v>
      </c>
      <c r="D146" s="16">
        <v>3890</v>
      </c>
      <c r="E146" s="16">
        <v>5480</v>
      </c>
      <c r="F146" s="16">
        <f t="shared" si="9"/>
        <v>1590</v>
      </c>
      <c r="G146" s="115">
        <f t="shared" si="10"/>
        <v>1.3673999999999999</v>
      </c>
      <c r="H146" s="245">
        <f t="shared" si="12"/>
        <v>0.27976221718518901</v>
      </c>
      <c r="I146" s="112">
        <f t="shared" si="11"/>
        <v>1.647162217185189</v>
      </c>
      <c r="J146" s="66"/>
      <c r="K146" s="78"/>
      <c r="L146" s="74"/>
    </row>
    <row r="147" spans="1:12" x14ac:dyDescent="0.25">
      <c r="A147" s="108">
        <v>134</v>
      </c>
      <c r="B147" s="10">
        <v>15705786</v>
      </c>
      <c r="C147" s="75">
        <v>46.9</v>
      </c>
      <c r="D147" s="16">
        <v>4735</v>
      </c>
      <c r="E147" s="16">
        <v>5959</v>
      </c>
      <c r="F147" s="16">
        <f t="shared" si="9"/>
        <v>1224</v>
      </c>
      <c r="G147" s="115">
        <f t="shared" si="10"/>
        <v>1.05264</v>
      </c>
      <c r="H147" s="245">
        <f t="shared" si="12"/>
        <v>0.18611131895014699</v>
      </c>
      <c r="I147" s="112">
        <f t="shared" si="11"/>
        <v>1.2387513189501469</v>
      </c>
      <c r="J147" s="66"/>
      <c r="K147" s="73"/>
      <c r="L147" s="74"/>
    </row>
    <row r="148" spans="1:12" x14ac:dyDescent="0.25">
      <c r="A148" s="108">
        <v>135</v>
      </c>
      <c r="B148" s="10">
        <v>15705757</v>
      </c>
      <c r="C148" s="75">
        <v>42.3</v>
      </c>
      <c r="D148" s="16">
        <v>5303</v>
      </c>
      <c r="E148" s="16">
        <v>6661</v>
      </c>
      <c r="F148" s="16">
        <f t="shared" si="9"/>
        <v>1358</v>
      </c>
      <c r="G148" s="115">
        <f t="shared" si="10"/>
        <v>1.16788</v>
      </c>
      <c r="H148" s="245">
        <f t="shared" si="12"/>
        <v>0.16785733031111338</v>
      </c>
      <c r="I148" s="112">
        <f t="shared" si="11"/>
        <v>1.3357373303111135</v>
      </c>
      <c r="J148" s="66"/>
      <c r="K148" s="78"/>
      <c r="L148" s="74"/>
    </row>
    <row r="149" spans="1:12" x14ac:dyDescent="0.25">
      <c r="A149" s="108">
        <v>136</v>
      </c>
      <c r="B149" s="10">
        <v>15705635</v>
      </c>
      <c r="C149" s="75">
        <v>41.2</v>
      </c>
      <c r="D149" s="16">
        <v>5210</v>
      </c>
      <c r="E149" s="16">
        <v>6442</v>
      </c>
      <c r="F149" s="16">
        <f t="shared" si="9"/>
        <v>1232</v>
      </c>
      <c r="G149" s="115">
        <f t="shared" si="10"/>
        <v>1.05952</v>
      </c>
      <c r="H149" s="245">
        <f t="shared" si="12"/>
        <v>0.16349224607134452</v>
      </c>
      <c r="I149" s="112">
        <f t="shared" si="11"/>
        <v>1.2230122460713446</v>
      </c>
      <c r="J149" s="66"/>
      <c r="K149" s="78"/>
      <c r="L149" s="74"/>
    </row>
    <row r="150" spans="1:12" x14ac:dyDescent="0.25">
      <c r="A150" s="298" t="s">
        <v>3</v>
      </c>
      <c r="B150" s="298"/>
      <c r="C150" s="104">
        <f>SUM(C14:C149)</f>
        <v>7235.2999999999984</v>
      </c>
      <c r="D150" s="104">
        <v>712637.48837209307</v>
      </c>
      <c r="E150" s="104">
        <f t="shared" ref="E150:I150" si="13">SUM(E14:E149)</f>
        <v>831254</v>
      </c>
      <c r="F150" s="104">
        <f t="shared" si="13"/>
        <v>138039.48837209301</v>
      </c>
      <c r="G150" s="105">
        <f t="shared" si="13"/>
        <v>123.48546000000003</v>
      </c>
      <c r="H150" s="106">
        <f t="shared" si="13"/>
        <v>28.711539999999996</v>
      </c>
      <c r="I150" s="106">
        <f t="shared" si="13"/>
        <v>152.19699999999992</v>
      </c>
      <c r="J150" s="88"/>
      <c r="K150" s="88"/>
      <c r="L150" s="89"/>
    </row>
    <row r="151" spans="1:12" x14ac:dyDescent="0.25">
      <c r="A151" s="91"/>
      <c r="B151" s="3"/>
      <c r="C151" s="91"/>
      <c r="D151" s="3"/>
      <c r="E151" s="3"/>
      <c r="F151" s="3"/>
      <c r="G151" s="92"/>
      <c r="H151" s="93"/>
      <c r="I151" s="94"/>
      <c r="J151" s="103"/>
      <c r="K151" s="103"/>
      <c r="L151" s="66"/>
    </row>
    <row r="152" spans="1:12" x14ac:dyDescent="0.25">
      <c r="A152" s="6"/>
      <c r="B152" s="6"/>
      <c r="C152" s="6"/>
      <c r="D152" s="8"/>
      <c r="E152" s="7"/>
      <c r="F152" s="7"/>
      <c r="G152" s="8"/>
      <c r="H152" s="4"/>
      <c r="I152" s="4"/>
      <c r="J152" s="66"/>
      <c r="K152" s="66"/>
      <c r="L152" s="66"/>
    </row>
    <row r="153" spans="1:12" x14ac:dyDescent="0.25">
      <c r="A153" s="91"/>
      <c r="B153" s="91" t="s">
        <v>43</v>
      </c>
      <c r="C153" s="91"/>
      <c r="D153" s="95"/>
      <c r="E153" s="95"/>
      <c r="F153" s="95"/>
      <c r="G153" s="96"/>
      <c r="H153" s="93"/>
      <c r="I153" s="94"/>
      <c r="J153" s="66"/>
      <c r="K153" s="66"/>
      <c r="L153" s="66"/>
    </row>
    <row r="154" spans="1:12" x14ac:dyDescent="0.25">
      <c r="A154" s="91"/>
      <c r="B154" s="3"/>
      <c r="C154" s="91"/>
      <c r="D154" s="3"/>
      <c r="E154" s="3"/>
      <c r="F154" s="3"/>
      <c r="G154" s="97"/>
      <c r="H154" s="93"/>
      <c r="I154" s="94"/>
      <c r="J154" s="66"/>
      <c r="K154" s="66"/>
      <c r="L154" s="66"/>
    </row>
    <row r="155" spans="1:12" x14ac:dyDescent="0.25">
      <c r="A155" s="91"/>
      <c r="B155" s="3"/>
      <c r="C155" s="91"/>
      <c r="D155" s="3"/>
      <c r="E155" s="3"/>
      <c r="F155" s="3"/>
      <c r="G155" s="97"/>
      <c r="H155" s="93"/>
      <c r="I155" s="94"/>
      <c r="J155" s="66"/>
      <c r="K155" s="66"/>
      <c r="L155" s="66"/>
    </row>
    <row r="156" spans="1:12" x14ac:dyDescent="0.25">
      <c r="A156" s="91"/>
      <c r="B156" s="3"/>
      <c r="C156" s="91"/>
      <c r="D156" s="3"/>
      <c r="E156" s="3"/>
      <c r="F156" s="3"/>
      <c r="G156" s="97"/>
      <c r="H156" s="93"/>
      <c r="I156" s="94"/>
      <c r="J156" s="66"/>
      <c r="K156" s="66"/>
      <c r="L156" s="66"/>
    </row>
    <row r="157" spans="1:12" x14ac:dyDescent="0.25">
      <c r="A157" s="91"/>
      <c r="B157" s="3"/>
      <c r="C157" s="91"/>
      <c r="D157" s="3"/>
      <c r="E157" s="3"/>
      <c r="F157" s="3"/>
      <c r="G157" s="97"/>
      <c r="H157" s="93"/>
      <c r="I157" s="94"/>
      <c r="J157" s="66"/>
      <c r="K157" s="66"/>
      <c r="L157" s="66"/>
    </row>
    <row r="158" spans="1:12" x14ac:dyDescent="0.25">
      <c r="A158" s="91"/>
      <c r="B158" s="3"/>
      <c r="C158" s="91"/>
      <c r="D158" s="3"/>
      <c r="E158" s="3"/>
      <c r="F158" s="3"/>
      <c r="G158" s="97"/>
      <c r="H158" s="93"/>
      <c r="I158" s="94"/>
      <c r="J158" s="66"/>
      <c r="K158" s="66"/>
      <c r="L158" s="66"/>
    </row>
    <row r="159" spans="1:12" x14ac:dyDescent="0.25">
      <c r="A159" s="91"/>
      <c r="B159" s="3"/>
      <c r="C159" s="91"/>
      <c r="D159" s="3"/>
      <c r="E159" s="3"/>
      <c r="F159" s="3"/>
      <c r="G159" s="97"/>
      <c r="H159" s="93"/>
      <c r="I159" s="94"/>
      <c r="J159" s="66"/>
      <c r="K159" s="66"/>
      <c r="L159" s="66"/>
    </row>
    <row r="160" spans="1:12" x14ac:dyDescent="0.25">
      <c r="A160" s="91"/>
      <c r="B160" s="3"/>
      <c r="C160" s="91"/>
      <c r="D160" s="3"/>
      <c r="E160" s="3"/>
      <c r="F160" s="3"/>
      <c r="G160" s="97"/>
      <c r="H160" s="93"/>
      <c r="I160" s="94"/>
      <c r="J160" s="66"/>
      <c r="K160" s="66"/>
      <c r="L160" s="66"/>
    </row>
  </sheetData>
  <mergeCells count="14">
    <mergeCell ref="E9:G9"/>
    <mergeCell ref="E10:G10"/>
    <mergeCell ref="K12:L12"/>
    <mergeCell ref="A150:B150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Декабрь15</vt:lpstr>
      <vt:lpstr>Январь16</vt:lpstr>
      <vt:lpstr>Февраль16</vt:lpstr>
      <vt:lpstr>Март16</vt:lpstr>
      <vt:lpstr>Апр16</vt:lpstr>
      <vt:lpstr>Окт16</vt:lpstr>
      <vt:lpstr>Нояб16</vt:lpstr>
      <vt:lpstr>декабрь 2016</vt:lpstr>
      <vt:lpstr>Нояб16!Заголовки_для_печати</vt:lpstr>
      <vt:lpstr>Окт16!Заголовки_для_печати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2017-01-09T09:07:17Z</dcterms:modified>
</cp:coreProperties>
</file>