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555" tabRatio="599" firstSheet="2" activeTab="7"/>
  </bookViews>
  <sheets>
    <sheet name="Янв18" sheetId="20" r:id="rId1"/>
    <sheet name="Февр18" sheetId="21" r:id="rId2"/>
    <sheet name="Март18" sheetId="22" r:id="rId3"/>
    <sheet name="Апр18" sheetId="23" r:id="rId4"/>
    <sheet name="Апр18 (Коррект)" sheetId="24" r:id="rId5"/>
    <sheet name="Октябрь18" sheetId="25" r:id="rId6"/>
    <sheet name="Ноябрь18" sheetId="26" r:id="rId7"/>
    <sheet name="Декабрь18" sheetId="27" r:id="rId8"/>
  </sheets>
  <calcPr calcId="145621"/>
</workbook>
</file>

<file path=xl/calcChain.xml><?xml version="1.0" encoding="utf-8"?>
<calcChain xmlns="http://schemas.openxmlformats.org/spreadsheetml/2006/main">
  <c r="C137" i="27" l="1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37" i="27" s="1"/>
  <c r="G11" i="27" s="1"/>
  <c r="G12" i="27" s="1"/>
  <c r="G135" i="27" l="1"/>
  <c r="G133" i="27"/>
  <c r="G131" i="27"/>
  <c r="G129" i="27"/>
  <c r="G127" i="27"/>
  <c r="G125" i="27"/>
  <c r="G123" i="27"/>
  <c r="G121" i="27"/>
  <c r="G119" i="27"/>
  <c r="G117" i="27"/>
  <c r="G115" i="27"/>
  <c r="G113" i="27"/>
  <c r="G111" i="27"/>
  <c r="G109" i="27"/>
  <c r="G107" i="27"/>
  <c r="G105" i="27"/>
  <c r="G103" i="27"/>
  <c r="G101" i="27"/>
  <c r="G99" i="27"/>
  <c r="G97" i="27"/>
  <c r="G95" i="27"/>
  <c r="G93" i="27"/>
  <c r="G91" i="27"/>
  <c r="G89" i="27"/>
  <c r="G87" i="27"/>
  <c r="G85" i="27"/>
  <c r="G83" i="27"/>
  <c r="G81" i="27"/>
  <c r="H81" i="27" s="1"/>
  <c r="G80" i="27"/>
  <c r="G78" i="27"/>
  <c r="G76" i="27"/>
  <c r="G74" i="27"/>
  <c r="G72" i="27"/>
  <c r="G70" i="27"/>
  <c r="G68" i="27"/>
  <c r="G66" i="27"/>
  <c r="G64" i="27"/>
  <c r="G62" i="27"/>
  <c r="G60" i="27"/>
  <c r="G58" i="27"/>
  <c r="H58" i="27" s="1"/>
  <c r="G56" i="27"/>
  <c r="H56" i="27" s="1"/>
  <c r="G54" i="27"/>
  <c r="G136" i="27"/>
  <c r="G134" i="27"/>
  <c r="G132" i="27"/>
  <c r="G130" i="27"/>
  <c r="G128" i="27"/>
  <c r="G126" i="27"/>
  <c r="G124" i="27"/>
  <c r="G122" i="27"/>
  <c r="G120" i="27"/>
  <c r="G118" i="27"/>
  <c r="G116" i="27"/>
  <c r="G114" i="27"/>
  <c r="G112" i="27"/>
  <c r="G110" i="27"/>
  <c r="G108" i="27"/>
  <c r="G106" i="27"/>
  <c r="G104" i="27"/>
  <c r="G102" i="27"/>
  <c r="G100" i="27"/>
  <c r="G98" i="27"/>
  <c r="G96" i="27"/>
  <c r="G94" i="27"/>
  <c r="G92" i="27"/>
  <c r="G90" i="27"/>
  <c r="G88" i="27"/>
  <c r="G86" i="27"/>
  <c r="G84" i="27"/>
  <c r="G82" i="27"/>
  <c r="G79" i="27"/>
  <c r="G77" i="27"/>
  <c r="G75" i="27"/>
  <c r="G73" i="27"/>
  <c r="G71" i="27"/>
  <c r="G69" i="27"/>
  <c r="G67" i="27"/>
  <c r="G65" i="27"/>
  <c r="G63" i="27"/>
  <c r="G61" i="27"/>
  <c r="G59" i="27"/>
  <c r="G57" i="27"/>
  <c r="G55" i="27"/>
  <c r="G52" i="27"/>
  <c r="G50" i="27"/>
  <c r="G48" i="27"/>
  <c r="G46" i="27"/>
  <c r="G44" i="27"/>
  <c r="G42" i="27"/>
  <c r="G40" i="27"/>
  <c r="G38" i="27"/>
  <c r="G36" i="27"/>
  <c r="G34" i="27"/>
  <c r="G32" i="27"/>
  <c r="G30" i="27"/>
  <c r="G28" i="27"/>
  <c r="G26" i="27"/>
  <c r="G24" i="27"/>
  <c r="G22" i="27"/>
  <c r="G20" i="27"/>
  <c r="G53" i="27"/>
  <c r="H53" i="27" s="1"/>
  <c r="G51" i="27"/>
  <c r="H51" i="27" s="1"/>
  <c r="G49" i="27"/>
  <c r="H49" i="27" s="1"/>
  <c r="G47" i="27"/>
  <c r="H47" i="27" s="1"/>
  <c r="G45" i="27"/>
  <c r="H45" i="27" s="1"/>
  <c r="G43" i="27"/>
  <c r="H43" i="27" s="1"/>
  <c r="G41" i="27"/>
  <c r="H41" i="27" s="1"/>
  <c r="G39" i="27"/>
  <c r="H39" i="27" s="1"/>
  <c r="G37" i="27"/>
  <c r="H37" i="27" s="1"/>
  <c r="G35" i="27"/>
  <c r="H35" i="27" s="1"/>
  <c r="G33" i="27"/>
  <c r="H33" i="27" s="1"/>
  <c r="G31" i="27"/>
  <c r="H31" i="27" s="1"/>
  <c r="G29" i="27"/>
  <c r="H29" i="27" s="1"/>
  <c r="G27" i="27"/>
  <c r="H27" i="27" s="1"/>
  <c r="G25" i="27"/>
  <c r="H25" i="27" s="1"/>
  <c r="G23" i="27"/>
  <c r="H23" i="27" s="1"/>
  <c r="G21" i="27"/>
  <c r="H21" i="27" s="1"/>
  <c r="G19" i="27"/>
  <c r="G137" i="27" s="1"/>
  <c r="H20" i="27"/>
  <c r="H22" i="27"/>
  <c r="H24" i="27"/>
  <c r="H26" i="27"/>
  <c r="H28" i="27"/>
  <c r="H30" i="27"/>
  <c r="H32" i="27"/>
  <c r="H34" i="27"/>
  <c r="H36" i="27"/>
  <c r="H38" i="27"/>
  <c r="H40" i="27"/>
  <c r="H42" i="27"/>
  <c r="H44" i="27"/>
  <c r="H46" i="27"/>
  <c r="H48" i="27"/>
  <c r="H50" i="27"/>
  <c r="H52" i="27"/>
  <c r="H54" i="27"/>
  <c r="H55" i="27"/>
  <c r="H57" i="27"/>
  <c r="H59" i="27"/>
  <c r="H61" i="27"/>
  <c r="H63" i="27"/>
  <c r="H65" i="27"/>
  <c r="H67" i="27"/>
  <c r="H69" i="27"/>
  <c r="H71" i="27"/>
  <c r="H73" i="27"/>
  <c r="H75" i="27"/>
  <c r="H77" i="27"/>
  <c r="H79" i="27"/>
  <c r="H82" i="27"/>
  <c r="H84" i="27"/>
  <c r="H86" i="27"/>
  <c r="H88" i="27"/>
  <c r="H90" i="27"/>
  <c r="H92" i="27"/>
  <c r="H94" i="27"/>
  <c r="H96" i="27"/>
  <c r="H98" i="27"/>
  <c r="H100" i="27"/>
  <c r="H102" i="27"/>
  <c r="H104" i="27"/>
  <c r="H106" i="27"/>
  <c r="H108" i="27"/>
  <c r="H110" i="27"/>
  <c r="H112" i="27"/>
  <c r="H114" i="27"/>
  <c r="H116" i="27"/>
  <c r="H118" i="27"/>
  <c r="H120" i="27"/>
  <c r="H122" i="27"/>
  <c r="H124" i="27"/>
  <c r="H126" i="27"/>
  <c r="H128" i="27"/>
  <c r="H130" i="27"/>
  <c r="H132" i="27"/>
  <c r="H134" i="27"/>
  <c r="H136" i="27"/>
  <c r="H19" i="27"/>
  <c r="H60" i="27"/>
  <c r="H62" i="27"/>
  <c r="H64" i="27"/>
  <c r="H66" i="27"/>
  <c r="H68" i="27"/>
  <c r="H70" i="27"/>
  <c r="H72" i="27"/>
  <c r="H74" i="27"/>
  <c r="H76" i="27"/>
  <c r="H78" i="27"/>
  <c r="H80" i="27"/>
  <c r="H83" i="27"/>
  <c r="H85" i="27"/>
  <c r="H87" i="27"/>
  <c r="H89" i="27"/>
  <c r="H91" i="27"/>
  <c r="H93" i="27"/>
  <c r="H95" i="27"/>
  <c r="H97" i="27"/>
  <c r="H99" i="27"/>
  <c r="H101" i="27"/>
  <c r="H103" i="27"/>
  <c r="H105" i="27"/>
  <c r="H107" i="27"/>
  <c r="H109" i="27"/>
  <c r="H111" i="27"/>
  <c r="H113" i="27"/>
  <c r="H115" i="27"/>
  <c r="H117" i="27"/>
  <c r="H119" i="27"/>
  <c r="H121" i="27"/>
  <c r="H123" i="27"/>
  <c r="H125" i="27"/>
  <c r="H127" i="27"/>
  <c r="H129" i="27"/>
  <c r="H131" i="27"/>
  <c r="H133" i="27"/>
  <c r="H135" i="27"/>
  <c r="H137" i="27" l="1"/>
  <c r="C137" i="26" l="1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37" i="26" s="1"/>
  <c r="G11" i="26" s="1"/>
  <c r="G12" i="26" s="1"/>
  <c r="G135" i="26" l="1"/>
  <c r="G133" i="26"/>
  <c r="G131" i="26"/>
  <c r="G129" i="26"/>
  <c r="G127" i="26"/>
  <c r="G125" i="26"/>
  <c r="G123" i="26"/>
  <c r="G121" i="26"/>
  <c r="G119" i="26"/>
  <c r="G117" i="26"/>
  <c r="G115" i="26"/>
  <c r="G113" i="26"/>
  <c r="G111" i="26"/>
  <c r="G109" i="26"/>
  <c r="G107" i="26"/>
  <c r="G105" i="26"/>
  <c r="G103" i="26"/>
  <c r="G101" i="26"/>
  <c r="G99" i="26"/>
  <c r="G97" i="26"/>
  <c r="G95" i="26"/>
  <c r="G93" i="26"/>
  <c r="G91" i="26"/>
  <c r="G89" i="26"/>
  <c r="G87" i="26"/>
  <c r="G85" i="26"/>
  <c r="G83" i="26"/>
  <c r="G81" i="26"/>
  <c r="G79" i="26"/>
  <c r="G77" i="26"/>
  <c r="G75" i="26"/>
  <c r="G73" i="26"/>
  <c r="G71" i="26"/>
  <c r="G69" i="26"/>
  <c r="G67" i="26"/>
  <c r="G65" i="26"/>
  <c r="G63" i="26"/>
  <c r="G61" i="26"/>
  <c r="G59" i="26"/>
  <c r="G57" i="26"/>
  <c r="H57" i="26" s="1"/>
  <c r="G55" i="26"/>
  <c r="H55" i="26" s="1"/>
  <c r="G136" i="26"/>
  <c r="G134" i="26"/>
  <c r="G132" i="26"/>
  <c r="G130" i="26"/>
  <c r="G128" i="26"/>
  <c r="G126" i="26"/>
  <c r="G124" i="26"/>
  <c r="G122" i="26"/>
  <c r="G120" i="26"/>
  <c r="G118" i="26"/>
  <c r="G116" i="26"/>
  <c r="G114" i="26"/>
  <c r="G112" i="26"/>
  <c r="G110" i="26"/>
  <c r="G108" i="26"/>
  <c r="G106" i="26"/>
  <c r="G104" i="26"/>
  <c r="G102" i="26"/>
  <c r="G100" i="26"/>
  <c r="G98" i="26"/>
  <c r="G96" i="26"/>
  <c r="G94" i="26"/>
  <c r="G92" i="26"/>
  <c r="G90" i="26"/>
  <c r="G88" i="26"/>
  <c r="G86" i="26"/>
  <c r="G84" i="26"/>
  <c r="G82" i="26"/>
  <c r="G80" i="26"/>
  <c r="G78" i="26"/>
  <c r="G76" i="26"/>
  <c r="G74" i="26"/>
  <c r="G72" i="26"/>
  <c r="G70" i="26"/>
  <c r="G68" i="26"/>
  <c r="G66" i="26"/>
  <c r="G64" i="26"/>
  <c r="G62" i="26"/>
  <c r="G60" i="26"/>
  <c r="G53" i="26"/>
  <c r="G51" i="26"/>
  <c r="G49" i="26"/>
  <c r="G47" i="26"/>
  <c r="G45" i="26"/>
  <c r="G43" i="26"/>
  <c r="G41" i="26"/>
  <c r="G39" i="26"/>
  <c r="G37" i="26"/>
  <c r="G35" i="26"/>
  <c r="G33" i="26"/>
  <c r="G31" i="26"/>
  <c r="G29" i="26"/>
  <c r="G27" i="26"/>
  <c r="G25" i="26"/>
  <c r="G23" i="26"/>
  <c r="G21" i="26"/>
  <c r="G19" i="26"/>
  <c r="G20" i="26"/>
  <c r="H20" i="26" s="1"/>
  <c r="G58" i="26"/>
  <c r="G56" i="26"/>
  <c r="G54" i="26"/>
  <c r="G52" i="26"/>
  <c r="H52" i="26" s="1"/>
  <c r="G50" i="26"/>
  <c r="H50" i="26" s="1"/>
  <c r="G48" i="26"/>
  <c r="H48" i="26" s="1"/>
  <c r="G46" i="26"/>
  <c r="H46" i="26" s="1"/>
  <c r="G44" i="26"/>
  <c r="H44" i="26" s="1"/>
  <c r="G42" i="26"/>
  <c r="H42" i="26" s="1"/>
  <c r="G40" i="26"/>
  <c r="H40" i="26" s="1"/>
  <c r="G38" i="26"/>
  <c r="H38" i="26" s="1"/>
  <c r="G36" i="26"/>
  <c r="H36" i="26" s="1"/>
  <c r="G34" i="26"/>
  <c r="H34" i="26" s="1"/>
  <c r="G32" i="26"/>
  <c r="H32" i="26" s="1"/>
  <c r="G30" i="26"/>
  <c r="H30" i="26" s="1"/>
  <c r="G28" i="26"/>
  <c r="H28" i="26" s="1"/>
  <c r="G26" i="26"/>
  <c r="H26" i="26" s="1"/>
  <c r="G24" i="26"/>
  <c r="H24" i="26" s="1"/>
  <c r="G22" i="26"/>
  <c r="H22" i="26" s="1"/>
  <c r="H21" i="26"/>
  <c r="H23" i="26"/>
  <c r="H25" i="26"/>
  <c r="H27" i="26"/>
  <c r="H29" i="26"/>
  <c r="H31" i="26"/>
  <c r="H33" i="26"/>
  <c r="H35" i="26"/>
  <c r="H37" i="26"/>
  <c r="H39" i="26"/>
  <c r="H41" i="26"/>
  <c r="H43" i="26"/>
  <c r="H45" i="26"/>
  <c r="H47" i="26"/>
  <c r="H49" i="26"/>
  <c r="H51" i="26"/>
  <c r="H53" i="26"/>
  <c r="H19" i="26"/>
  <c r="H60" i="26"/>
  <c r="H62" i="26"/>
  <c r="H64" i="26"/>
  <c r="H66" i="26"/>
  <c r="H68" i="26"/>
  <c r="H70" i="26"/>
  <c r="H72" i="26"/>
  <c r="H74" i="26"/>
  <c r="H76" i="26"/>
  <c r="H78" i="26"/>
  <c r="H80" i="26"/>
  <c r="H82" i="26"/>
  <c r="H84" i="26"/>
  <c r="H86" i="26"/>
  <c r="H88" i="26"/>
  <c r="H90" i="26"/>
  <c r="H92" i="26"/>
  <c r="H94" i="26"/>
  <c r="H96" i="26"/>
  <c r="H98" i="26"/>
  <c r="H100" i="26"/>
  <c r="H102" i="26"/>
  <c r="H104" i="26"/>
  <c r="H106" i="26"/>
  <c r="H108" i="26"/>
  <c r="H110" i="26"/>
  <c r="H112" i="26"/>
  <c r="H114" i="26"/>
  <c r="H116" i="26"/>
  <c r="H118" i="26"/>
  <c r="H120" i="26"/>
  <c r="H122" i="26"/>
  <c r="H124" i="26"/>
  <c r="H126" i="26"/>
  <c r="H128" i="26"/>
  <c r="H130" i="26"/>
  <c r="H132" i="26"/>
  <c r="H134" i="26"/>
  <c r="H136" i="26"/>
  <c r="H54" i="26"/>
  <c r="H56" i="26"/>
  <c r="H58" i="26"/>
  <c r="H59" i="26"/>
  <c r="H61" i="26"/>
  <c r="H63" i="26"/>
  <c r="H65" i="26"/>
  <c r="H67" i="26"/>
  <c r="H69" i="26"/>
  <c r="H71" i="26"/>
  <c r="H73" i="26"/>
  <c r="H75" i="26"/>
  <c r="H77" i="26"/>
  <c r="H79" i="26"/>
  <c r="H81" i="26"/>
  <c r="H83" i="26"/>
  <c r="H85" i="26"/>
  <c r="H87" i="26"/>
  <c r="H89" i="26"/>
  <c r="H91" i="26"/>
  <c r="H93" i="26"/>
  <c r="H95" i="26"/>
  <c r="H97" i="26"/>
  <c r="H99" i="26"/>
  <c r="H101" i="26"/>
  <c r="H103" i="26"/>
  <c r="H105" i="26"/>
  <c r="H107" i="26"/>
  <c r="H109" i="26"/>
  <c r="H111" i="26"/>
  <c r="H113" i="26"/>
  <c r="H115" i="26"/>
  <c r="H117" i="26"/>
  <c r="H119" i="26"/>
  <c r="H121" i="26"/>
  <c r="H123" i="26"/>
  <c r="H125" i="26"/>
  <c r="H127" i="26"/>
  <c r="H129" i="26"/>
  <c r="H131" i="26"/>
  <c r="H133" i="26"/>
  <c r="H135" i="26"/>
  <c r="H137" i="26" l="1"/>
  <c r="G137" i="26"/>
  <c r="C137" i="25" l="1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37" i="25" s="1"/>
  <c r="G11" i="25" s="1"/>
  <c r="G12" i="25" s="1"/>
  <c r="G135" i="25" l="1"/>
  <c r="G133" i="25"/>
  <c r="G131" i="25"/>
  <c r="G129" i="25"/>
  <c r="G127" i="25"/>
  <c r="G125" i="25"/>
  <c r="G123" i="25"/>
  <c r="G121" i="25"/>
  <c r="G119" i="25"/>
  <c r="G117" i="25"/>
  <c r="G115" i="25"/>
  <c r="G113" i="25"/>
  <c r="G111" i="25"/>
  <c r="G109" i="25"/>
  <c r="G107" i="25"/>
  <c r="G105" i="25"/>
  <c r="G103" i="25"/>
  <c r="G101" i="25"/>
  <c r="G99" i="25"/>
  <c r="G97" i="25"/>
  <c r="G95" i="25"/>
  <c r="G93" i="25"/>
  <c r="G91" i="25"/>
  <c r="G89" i="25"/>
  <c r="G87" i="25"/>
  <c r="G85" i="25"/>
  <c r="G83" i="25"/>
  <c r="G81" i="25"/>
  <c r="G79" i="25"/>
  <c r="G77" i="25"/>
  <c r="G75" i="25"/>
  <c r="G73" i="25"/>
  <c r="G71" i="25"/>
  <c r="G69" i="25"/>
  <c r="G67" i="25"/>
  <c r="G65" i="25"/>
  <c r="G63" i="25"/>
  <c r="G61" i="25"/>
  <c r="G59" i="25"/>
  <c r="G57" i="25"/>
  <c r="G55" i="25"/>
  <c r="G136" i="25"/>
  <c r="G134" i="25"/>
  <c r="G132" i="25"/>
  <c r="G130" i="25"/>
  <c r="G128" i="25"/>
  <c r="G126" i="25"/>
  <c r="G124" i="25"/>
  <c r="G122" i="25"/>
  <c r="G120" i="25"/>
  <c r="G118" i="25"/>
  <c r="G116" i="25"/>
  <c r="G114" i="25"/>
  <c r="G112" i="25"/>
  <c r="G110" i="25"/>
  <c r="G108" i="25"/>
  <c r="G106" i="25"/>
  <c r="G104" i="25"/>
  <c r="G102" i="25"/>
  <c r="G100" i="25"/>
  <c r="G98" i="25"/>
  <c r="G96" i="25"/>
  <c r="G94" i="25"/>
  <c r="G92" i="25"/>
  <c r="G90" i="25"/>
  <c r="G88" i="25"/>
  <c r="G86" i="25"/>
  <c r="G84" i="25"/>
  <c r="G82" i="25"/>
  <c r="G80" i="25"/>
  <c r="G78" i="25"/>
  <c r="G76" i="25"/>
  <c r="G74" i="25"/>
  <c r="G72" i="25"/>
  <c r="G70" i="25"/>
  <c r="G68" i="25"/>
  <c r="G66" i="25"/>
  <c r="G64" i="25"/>
  <c r="G62" i="25"/>
  <c r="G53" i="25"/>
  <c r="G51" i="25"/>
  <c r="G49" i="25"/>
  <c r="G47" i="25"/>
  <c r="G45" i="25"/>
  <c r="G43" i="25"/>
  <c r="G41" i="25"/>
  <c r="G39" i="25"/>
  <c r="G37" i="25"/>
  <c r="G35" i="25"/>
  <c r="G33" i="25"/>
  <c r="G31" i="25"/>
  <c r="G29" i="25"/>
  <c r="G27" i="25"/>
  <c r="G25" i="25"/>
  <c r="G23" i="25"/>
  <c r="G21" i="25"/>
  <c r="G19" i="25"/>
  <c r="G60" i="25"/>
  <c r="G58" i="25"/>
  <c r="G56" i="25"/>
  <c r="G54" i="25"/>
  <c r="G52" i="25"/>
  <c r="H52" i="25" s="1"/>
  <c r="G50" i="25"/>
  <c r="H50" i="25" s="1"/>
  <c r="G48" i="25"/>
  <c r="H48" i="25" s="1"/>
  <c r="G46" i="25"/>
  <c r="H46" i="25" s="1"/>
  <c r="G44" i="25"/>
  <c r="H44" i="25" s="1"/>
  <c r="G42" i="25"/>
  <c r="H42" i="25" s="1"/>
  <c r="G40" i="25"/>
  <c r="H40" i="25" s="1"/>
  <c r="G38" i="25"/>
  <c r="H38" i="25" s="1"/>
  <c r="G36" i="25"/>
  <c r="H36" i="25" s="1"/>
  <c r="G34" i="25"/>
  <c r="H34" i="25" s="1"/>
  <c r="G32" i="25"/>
  <c r="H32" i="25" s="1"/>
  <c r="G30" i="25"/>
  <c r="H30" i="25" s="1"/>
  <c r="G28" i="25"/>
  <c r="H28" i="25" s="1"/>
  <c r="G26" i="25"/>
  <c r="H26" i="25" s="1"/>
  <c r="G24" i="25"/>
  <c r="H24" i="25" s="1"/>
  <c r="G22" i="25"/>
  <c r="H22" i="25" s="1"/>
  <c r="G20" i="25"/>
  <c r="H20" i="25" s="1"/>
  <c r="H21" i="25"/>
  <c r="H23" i="25"/>
  <c r="H25" i="25"/>
  <c r="H27" i="25"/>
  <c r="H29" i="25"/>
  <c r="H31" i="25"/>
  <c r="H33" i="25"/>
  <c r="H35" i="25"/>
  <c r="H37" i="25"/>
  <c r="H39" i="25"/>
  <c r="H41" i="25"/>
  <c r="H43" i="25"/>
  <c r="H45" i="25"/>
  <c r="H47" i="25"/>
  <c r="H49" i="25"/>
  <c r="H51" i="25"/>
  <c r="H53" i="25"/>
  <c r="H55" i="25"/>
  <c r="H57" i="25"/>
  <c r="H59" i="25"/>
  <c r="H19" i="25"/>
  <c r="H62" i="25"/>
  <c r="H64" i="25"/>
  <c r="H66" i="25"/>
  <c r="H68" i="25"/>
  <c r="H70" i="25"/>
  <c r="H72" i="25"/>
  <c r="H74" i="25"/>
  <c r="H76" i="25"/>
  <c r="H78" i="25"/>
  <c r="H80" i="25"/>
  <c r="H82" i="25"/>
  <c r="H84" i="25"/>
  <c r="H86" i="25"/>
  <c r="H88" i="25"/>
  <c r="H90" i="25"/>
  <c r="H92" i="25"/>
  <c r="H94" i="25"/>
  <c r="H96" i="25"/>
  <c r="H98" i="25"/>
  <c r="H100" i="25"/>
  <c r="H102" i="25"/>
  <c r="H104" i="25"/>
  <c r="H106" i="25"/>
  <c r="H108" i="25"/>
  <c r="H110" i="25"/>
  <c r="H112" i="25"/>
  <c r="H114" i="25"/>
  <c r="H116" i="25"/>
  <c r="H118" i="25"/>
  <c r="H120" i="25"/>
  <c r="H122" i="25"/>
  <c r="H124" i="25"/>
  <c r="H126" i="25"/>
  <c r="H128" i="25"/>
  <c r="H130" i="25"/>
  <c r="H132" i="25"/>
  <c r="H134" i="25"/>
  <c r="H136" i="25"/>
  <c r="H54" i="25"/>
  <c r="H56" i="25"/>
  <c r="H58" i="25"/>
  <c r="H60" i="25"/>
  <c r="H61" i="25"/>
  <c r="H63" i="25"/>
  <c r="H65" i="25"/>
  <c r="H67" i="25"/>
  <c r="H69" i="25"/>
  <c r="H71" i="25"/>
  <c r="H73" i="25"/>
  <c r="H75" i="25"/>
  <c r="H77" i="25"/>
  <c r="H79" i="25"/>
  <c r="H81" i="25"/>
  <c r="H83" i="25"/>
  <c r="H85" i="25"/>
  <c r="H87" i="25"/>
  <c r="H89" i="25"/>
  <c r="H91" i="25"/>
  <c r="H93" i="25"/>
  <c r="H95" i="25"/>
  <c r="H97" i="25"/>
  <c r="H99" i="25"/>
  <c r="H101" i="25"/>
  <c r="H103" i="25"/>
  <c r="H105" i="25"/>
  <c r="H107" i="25"/>
  <c r="H109" i="25"/>
  <c r="H111" i="25"/>
  <c r="H113" i="25"/>
  <c r="H115" i="25"/>
  <c r="H117" i="25"/>
  <c r="H119" i="25"/>
  <c r="H121" i="25"/>
  <c r="H123" i="25"/>
  <c r="H125" i="25"/>
  <c r="H127" i="25"/>
  <c r="H129" i="25"/>
  <c r="H131" i="25"/>
  <c r="H133" i="25"/>
  <c r="H135" i="25"/>
  <c r="D10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28" i="24"/>
  <c r="C128" i="24"/>
  <c r="G137" i="23"/>
  <c r="H137" i="23"/>
  <c r="F137" i="23"/>
  <c r="G11" i="23" s="1"/>
  <c r="G12" i="23" s="1"/>
  <c r="H137" i="25" l="1"/>
  <c r="G137" i="25"/>
  <c r="C137" i="23"/>
  <c r="C145" i="22" l="1"/>
  <c r="C137" i="22"/>
  <c r="E112" i="21" l="1"/>
  <c r="E113" i="21" l="1"/>
  <c r="E81" i="21" l="1"/>
  <c r="D139" i="21" l="1"/>
  <c r="C145" i="21"/>
  <c r="F144" i="21"/>
  <c r="F143" i="21"/>
  <c r="F142" i="21"/>
  <c r="F141" i="21"/>
  <c r="F140" i="21"/>
  <c r="C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37" i="21" l="1"/>
  <c r="G11" i="21" s="1"/>
  <c r="G12" i="21" s="1"/>
  <c r="F145" i="21"/>
  <c r="F22" i="20"/>
  <c r="F140" i="20" s="1"/>
  <c r="G14" i="20" s="1"/>
  <c r="G15" i="20" s="1"/>
  <c r="G107" i="20" s="1"/>
  <c r="H107" i="20" s="1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C140" i="20"/>
  <c r="D142" i="20"/>
  <c r="E142" i="20"/>
  <c r="F143" i="20"/>
  <c r="F144" i="20"/>
  <c r="F145" i="20"/>
  <c r="F146" i="20"/>
  <c r="F147" i="20"/>
  <c r="C148" i="20"/>
  <c r="G135" i="21" l="1"/>
  <c r="H135" i="21" s="1"/>
  <c r="G131" i="21"/>
  <c r="H131" i="21" s="1"/>
  <c r="G127" i="21"/>
  <c r="H127" i="21" s="1"/>
  <c r="G123" i="21"/>
  <c r="H123" i="21" s="1"/>
  <c r="G119" i="21"/>
  <c r="H119" i="21" s="1"/>
  <c r="G115" i="21"/>
  <c r="H115" i="21" s="1"/>
  <c r="G111" i="21"/>
  <c r="H111" i="21" s="1"/>
  <c r="G107" i="21"/>
  <c r="H107" i="21" s="1"/>
  <c r="G103" i="21"/>
  <c r="H103" i="21" s="1"/>
  <c r="G99" i="21"/>
  <c r="H99" i="21" s="1"/>
  <c r="G95" i="21"/>
  <c r="H95" i="21" s="1"/>
  <c r="G91" i="21"/>
  <c r="H91" i="21" s="1"/>
  <c r="G87" i="21"/>
  <c r="H87" i="21" s="1"/>
  <c r="G83" i="21"/>
  <c r="H83" i="21" s="1"/>
  <c r="G79" i="21"/>
  <c r="H79" i="21" s="1"/>
  <c r="G75" i="21"/>
  <c r="H75" i="21" s="1"/>
  <c r="G71" i="21"/>
  <c r="H71" i="21" s="1"/>
  <c r="G67" i="21"/>
  <c r="H67" i="21" s="1"/>
  <c r="G63" i="21"/>
  <c r="H63" i="21" s="1"/>
  <c r="G59" i="21"/>
  <c r="H59" i="21" s="1"/>
  <c r="G55" i="21"/>
  <c r="H55" i="21" s="1"/>
  <c r="G51" i="21"/>
  <c r="H51" i="21" s="1"/>
  <c r="G47" i="21"/>
  <c r="H47" i="21" s="1"/>
  <c r="G43" i="21"/>
  <c r="H43" i="21" s="1"/>
  <c r="G39" i="21"/>
  <c r="H39" i="21" s="1"/>
  <c r="G35" i="21"/>
  <c r="H35" i="21" s="1"/>
  <c r="G31" i="21"/>
  <c r="H31" i="21" s="1"/>
  <c r="G27" i="21"/>
  <c r="H27" i="21" s="1"/>
  <c r="G23" i="21"/>
  <c r="H23" i="21" s="1"/>
  <c r="G19" i="21"/>
  <c r="G113" i="21"/>
  <c r="H113" i="21" s="1"/>
  <c r="G109" i="21"/>
  <c r="H109" i="21" s="1"/>
  <c r="G105" i="21"/>
  <c r="H105" i="21" s="1"/>
  <c r="G97" i="21"/>
  <c r="H97" i="21" s="1"/>
  <c r="G93" i="21"/>
  <c r="H93" i="21" s="1"/>
  <c r="G89" i="21"/>
  <c r="H89" i="21" s="1"/>
  <c r="G81" i="21"/>
  <c r="H81" i="21" s="1"/>
  <c r="G77" i="21"/>
  <c r="H77" i="21" s="1"/>
  <c r="G69" i="21"/>
  <c r="H69" i="21" s="1"/>
  <c r="G61" i="21"/>
  <c r="H61" i="21" s="1"/>
  <c r="G57" i="21"/>
  <c r="H57" i="21" s="1"/>
  <c r="G136" i="21"/>
  <c r="H136" i="21" s="1"/>
  <c r="G132" i="21"/>
  <c r="H132" i="21" s="1"/>
  <c r="G128" i="21"/>
  <c r="H128" i="21" s="1"/>
  <c r="G124" i="21"/>
  <c r="H124" i="21" s="1"/>
  <c r="G120" i="21"/>
  <c r="H120" i="21" s="1"/>
  <c r="G116" i="21"/>
  <c r="H116" i="21" s="1"/>
  <c r="G112" i="21"/>
  <c r="H112" i="21" s="1"/>
  <c r="G108" i="21"/>
  <c r="H108" i="21" s="1"/>
  <c r="G104" i="21"/>
  <c r="H104" i="21" s="1"/>
  <c r="G100" i="21"/>
  <c r="H100" i="21" s="1"/>
  <c r="G96" i="21"/>
  <c r="H96" i="21" s="1"/>
  <c r="G92" i="21"/>
  <c r="H92" i="21" s="1"/>
  <c r="G88" i="21"/>
  <c r="H88" i="21" s="1"/>
  <c r="G84" i="21"/>
  <c r="H84" i="21" s="1"/>
  <c r="G80" i="21"/>
  <c r="H80" i="21" s="1"/>
  <c r="G76" i="21"/>
  <c r="H76" i="21" s="1"/>
  <c r="G72" i="21"/>
  <c r="H72" i="21" s="1"/>
  <c r="G68" i="21"/>
  <c r="H68" i="21" s="1"/>
  <c r="G64" i="21"/>
  <c r="H64" i="21" s="1"/>
  <c r="G60" i="21"/>
  <c r="H60" i="21" s="1"/>
  <c r="G56" i="21"/>
  <c r="H56" i="21" s="1"/>
  <c r="G52" i="21"/>
  <c r="H52" i="21" s="1"/>
  <c r="G48" i="21"/>
  <c r="H48" i="21" s="1"/>
  <c r="G44" i="21"/>
  <c r="H44" i="21" s="1"/>
  <c r="G40" i="21"/>
  <c r="H40" i="21" s="1"/>
  <c r="G36" i="21"/>
  <c r="H36" i="21" s="1"/>
  <c r="G32" i="21"/>
  <c r="H32" i="21" s="1"/>
  <c r="G28" i="21"/>
  <c r="H28" i="21" s="1"/>
  <c r="G24" i="21"/>
  <c r="H24" i="21" s="1"/>
  <c r="G20" i="21"/>
  <c r="H20" i="21" s="1"/>
  <c r="G133" i="21"/>
  <c r="H133" i="21" s="1"/>
  <c r="G129" i="21"/>
  <c r="H129" i="21" s="1"/>
  <c r="G125" i="21"/>
  <c r="H125" i="21" s="1"/>
  <c r="G121" i="21"/>
  <c r="H121" i="21" s="1"/>
  <c r="G117" i="21"/>
  <c r="H117" i="21" s="1"/>
  <c r="G101" i="21"/>
  <c r="H101" i="21" s="1"/>
  <c r="G85" i="21"/>
  <c r="H85" i="21" s="1"/>
  <c r="G73" i="21"/>
  <c r="H73" i="21" s="1"/>
  <c r="G65" i="21"/>
  <c r="H65" i="21" s="1"/>
  <c r="G134" i="21"/>
  <c r="H134" i="21" s="1"/>
  <c r="G126" i="21"/>
  <c r="H126" i="21" s="1"/>
  <c r="G118" i="21"/>
  <c r="H118" i="21" s="1"/>
  <c r="G110" i="21"/>
  <c r="H110" i="21" s="1"/>
  <c r="G102" i="21"/>
  <c r="H102" i="21" s="1"/>
  <c r="G94" i="21"/>
  <c r="H94" i="21" s="1"/>
  <c r="G86" i="21"/>
  <c r="H86" i="21" s="1"/>
  <c r="G78" i="21"/>
  <c r="H78" i="21" s="1"/>
  <c r="G70" i="21"/>
  <c r="H70" i="21" s="1"/>
  <c r="G62" i="21"/>
  <c r="H62" i="21" s="1"/>
  <c r="G54" i="21"/>
  <c r="H54" i="21" s="1"/>
  <c r="G50" i="21"/>
  <c r="H50" i="21" s="1"/>
  <c r="G46" i="21"/>
  <c r="H46" i="21" s="1"/>
  <c r="G42" i="21"/>
  <c r="H42" i="21" s="1"/>
  <c r="G38" i="21"/>
  <c r="H38" i="21" s="1"/>
  <c r="G34" i="21"/>
  <c r="H34" i="21" s="1"/>
  <c r="G30" i="21"/>
  <c r="H30" i="21" s="1"/>
  <c r="G26" i="21"/>
  <c r="H26" i="21" s="1"/>
  <c r="G22" i="21"/>
  <c r="H22" i="21" s="1"/>
  <c r="G130" i="21"/>
  <c r="H130" i="21" s="1"/>
  <c r="G122" i="21"/>
  <c r="H122" i="21" s="1"/>
  <c r="G114" i="21"/>
  <c r="H114" i="21" s="1"/>
  <c r="G106" i="21"/>
  <c r="H106" i="21" s="1"/>
  <c r="G98" i="21"/>
  <c r="H98" i="21" s="1"/>
  <c r="G90" i="21"/>
  <c r="H90" i="21" s="1"/>
  <c r="G82" i="21"/>
  <c r="H82" i="21" s="1"/>
  <c r="G74" i="21"/>
  <c r="H74" i="21" s="1"/>
  <c r="G66" i="21"/>
  <c r="H66" i="21" s="1"/>
  <c r="G58" i="21"/>
  <c r="H58" i="21" s="1"/>
  <c r="G53" i="21"/>
  <c r="H53" i="21" s="1"/>
  <c r="G49" i="21"/>
  <c r="H49" i="21" s="1"/>
  <c r="G45" i="21"/>
  <c r="H45" i="21" s="1"/>
  <c r="G41" i="21"/>
  <c r="H41" i="21" s="1"/>
  <c r="G37" i="21"/>
  <c r="H37" i="21" s="1"/>
  <c r="G33" i="21"/>
  <c r="H33" i="21" s="1"/>
  <c r="G29" i="21"/>
  <c r="H29" i="21" s="1"/>
  <c r="G25" i="21"/>
  <c r="H25" i="21" s="1"/>
  <c r="G21" i="21"/>
  <c r="H21" i="21" s="1"/>
  <c r="F148" i="20"/>
  <c r="G139" i="20"/>
  <c r="H139" i="20" s="1"/>
  <c r="G137" i="20"/>
  <c r="H137" i="20" s="1"/>
  <c r="G135" i="20"/>
  <c r="H135" i="20" s="1"/>
  <c r="G133" i="20"/>
  <c r="H133" i="20" s="1"/>
  <c r="G131" i="20"/>
  <c r="H131" i="20" s="1"/>
  <c r="G129" i="20"/>
  <c r="H129" i="20" s="1"/>
  <c r="G127" i="20"/>
  <c r="H127" i="20" s="1"/>
  <c r="G125" i="20"/>
  <c r="H125" i="20" s="1"/>
  <c r="G123" i="20"/>
  <c r="H123" i="20" s="1"/>
  <c r="G121" i="20"/>
  <c r="H121" i="20" s="1"/>
  <c r="G119" i="20"/>
  <c r="H119" i="20" s="1"/>
  <c r="G117" i="20"/>
  <c r="H117" i="20" s="1"/>
  <c r="G115" i="20"/>
  <c r="H115" i="20" s="1"/>
  <c r="G113" i="20"/>
  <c r="H113" i="20" s="1"/>
  <c r="G111" i="20"/>
  <c r="H111" i="20" s="1"/>
  <c r="G109" i="20"/>
  <c r="H109" i="20" s="1"/>
  <c r="G23" i="20"/>
  <c r="H23" i="20" s="1"/>
  <c r="G25" i="20"/>
  <c r="H25" i="20" s="1"/>
  <c r="G27" i="20"/>
  <c r="H27" i="20" s="1"/>
  <c r="G29" i="20"/>
  <c r="H29" i="20" s="1"/>
  <c r="G31" i="20"/>
  <c r="H31" i="20" s="1"/>
  <c r="G33" i="20"/>
  <c r="H33" i="20" s="1"/>
  <c r="G35" i="20"/>
  <c r="H35" i="20" s="1"/>
  <c r="G37" i="20"/>
  <c r="H37" i="20" s="1"/>
  <c r="G39" i="20"/>
  <c r="H39" i="20" s="1"/>
  <c r="G41" i="20"/>
  <c r="H41" i="20" s="1"/>
  <c r="G43" i="20"/>
  <c r="H43" i="20" s="1"/>
  <c r="G45" i="20"/>
  <c r="H45" i="20" s="1"/>
  <c r="G47" i="20"/>
  <c r="H47" i="20" s="1"/>
  <c r="G49" i="20"/>
  <c r="H49" i="20" s="1"/>
  <c r="G51" i="20"/>
  <c r="H51" i="20" s="1"/>
  <c r="G53" i="20"/>
  <c r="H53" i="20" s="1"/>
  <c r="G55" i="20"/>
  <c r="H55" i="20" s="1"/>
  <c r="G57" i="20"/>
  <c r="H57" i="20" s="1"/>
  <c r="G59" i="20"/>
  <c r="H59" i="20" s="1"/>
  <c r="G61" i="20"/>
  <c r="H61" i="20" s="1"/>
  <c r="G63" i="20"/>
  <c r="H63" i="20" s="1"/>
  <c r="G65" i="20"/>
  <c r="H65" i="20" s="1"/>
  <c r="G67" i="20"/>
  <c r="H67" i="20" s="1"/>
  <c r="G69" i="20"/>
  <c r="H69" i="20" s="1"/>
  <c r="G71" i="20"/>
  <c r="H71" i="20" s="1"/>
  <c r="G73" i="20"/>
  <c r="H73" i="20" s="1"/>
  <c r="G75" i="20"/>
  <c r="H75" i="20" s="1"/>
  <c r="G77" i="20"/>
  <c r="H77" i="20" s="1"/>
  <c r="G79" i="20"/>
  <c r="H79" i="20" s="1"/>
  <c r="G81" i="20"/>
  <c r="H81" i="20" s="1"/>
  <c r="G83" i="20"/>
  <c r="H83" i="20" s="1"/>
  <c r="G85" i="20"/>
  <c r="H85" i="20" s="1"/>
  <c r="G87" i="20"/>
  <c r="H87" i="20" s="1"/>
  <c r="G89" i="20"/>
  <c r="H89" i="20" s="1"/>
  <c r="G91" i="20"/>
  <c r="H91" i="20" s="1"/>
  <c r="G93" i="20"/>
  <c r="H93" i="20" s="1"/>
  <c r="G95" i="20"/>
  <c r="H95" i="20" s="1"/>
  <c r="G97" i="20"/>
  <c r="H97" i="20" s="1"/>
  <c r="G99" i="20"/>
  <c r="H99" i="20" s="1"/>
  <c r="G101" i="20"/>
  <c r="H101" i="20" s="1"/>
  <c r="G103" i="20"/>
  <c r="H103" i="20" s="1"/>
  <c r="G105" i="20"/>
  <c r="H105" i="20" s="1"/>
  <c r="G22" i="20"/>
  <c r="G24" i="20"/>
  <c r="H24" i="20" s="1"/>
  <c r="G26" i="20"/>
  <c r="H26" i="20" s="1"/>
  <c r="G28" i="20"/>
  <c r="H28" i="20" s="1"/>
  <c r="G30" i="20"/>
  <c r="H30" i="20" s="1"/>
  <c r="G32" i="20"/>
  <c r="H32" i="20" s="1"/>
  <c r="G34" i="20"/>
  <c r="H34" i="20" s="1"/>
  <c r="G36" i="20"/>
  <c r="H36" i="20" s="1"/>
  <c r="G38" i="20"/>
  <c r="H38" i="20" s="1"/>
  <c r="G40" i="20"/>
  <c r="H40" i="20" s="1"/>
  <c r="G42" i="20"/>
  <c r="H42" i="20" s="1"/>
  <c r="G44" i="20"/>
  <c r="H44" i="20" s="1"/>
  <c r="G46" i="20"/>
  <c r="H46" i="20" s="1"/>
  <c r="G48" i="20"/>
  <c r="H48" i="20" s="1"/>
  <c r="G50" i="20"/>
  <c r="H50" i="20" s="1"/>
  <c r="G52" i="20"/>
  <c r="H52" i="20" s="1"/>
  <c r="G54" i="20"/>
  <c r="H54" i="20" s="1"/>
  <c r="G56" i="20"/>
  <c r="H56" i="20" s="1"/>
  <c r="G58" i="20"/>
  <c r="H58" i="20" s="1"/>
  <c r="G60" i="20"/>
  <c r="H60" i="20" s="1"/>
  <c r="G62" i="20"/>
  <c r="H62" i="20" s="1"/>
  <c r="G64" i="20"/>
  <c r="H64" i="20" s="1"/>
  <c r="G66" i="20"/>
  <c r="H66" i="20" s="1"/>
  <c r="G68" i="20"/>
  <c r="H68" i="20" s="1"/>
  <c r="G70" i="20"/>
  <c r="H70" i="20" s="1"/>
  <c r="G72" i="20"/>
  <c r="H72" i="20" s="1"/>
  <c r="G74" i="20"/>
  <c r="H74" i="20" s="1"/>
  <c r="G76" i="20"/>
  <c r="H76" i="20" s="1"/>
  <c r="G78" i="20"/>
  <c r="H78" i="20" s="1"/>
  <c r="G80" i="20"/>
  <c r="H80" i="20" s="1"/>
  <c r="G82" i="20"/>
  <c r="H82" i="20" s="1"/>
  <c r="G84" i="20"/>
  <c r="H84" i="20" s="1"/>
  <c r="G86" i="20"/>
  <c r="H86" i="20" s="1"/>
  <c r="G88" i="20"/>
  <c r="H88" i="20" s="1"/>
  <c r="G90" i="20"/>
  <c r="H90" i="20" s="1"/>
  <c r="G92" i="20"/>
  <c r="H92" i="20" s="1"/>
  <c r="G94" i="20"/>
  <c r="H94" i="20" s="1"/>
  <c r="G96" i="20"/>
  <c r="H96" i="20" s="1"/>
  <c r="G98" i="20"/>
  <c r="H98" i="20" s="1"/>
  <c r="G100" i="20"/>
  <c r="H100" i="20" s="1"/>
  <c r="G102" i="20"/>
  <c r="H102" i="20" s="1"/>
  <c r="G104" i="20"/>
  <c r="H104" i="20" s="1"/>
  <c r="G138" i="20"/>
  <c r="H138" i="20" s="1"/>
  <c r="G136" i="20"/>
  <c r="H136" i="20" s="1"/>
  <c r="G134" i="20"/>
  <c r="H134" i="20" s="1"/>
  <c r="G132" i="20"/>
  <c r="H132" i="20" s="1"/>
  <c r="G130" i="20"/>
  <c r="H130" i="20" s="1"/>
  <c r="G128" i="20"/>
  <c r="H128" i="20" s="1"/>
  <c r="G126" i="20"/>
  <c r="H126" i="20" s="1"/>
  <c r="G124" i="20"/>
  <c r="H124" i="20" s="1"/>
  <c r="G122" i="20"/>
  <c r="H122" i="20" s="1"/>
  <c r="G120" i="20"/>
  <c r="H120" i="20" s="1"/>
  <c r="G118" i="20"/>
  <c r="H118" i="20" s="1"/>
  <c r="G116" i="20"/>
  <c r="H116" i="20" s="1"/>
  <c r="G114" i="20"/>
  <c r="H114" i="20" s="1"/>
  <c r="G112" i="20"/>
  <c r="H112" i="20" s="1"/>
  <c r="G110" i="20"/>
  <c r="H110" i="20" s="1"/>
  <c r="G108" i="20"/>
  <c r="H108" i="20" s="1"/>
  <c r="G106" i="20"/>
  <c r="H106" i="20" s="1"/>
  <c r="G137" i="21" l="1"/>
  <c r="H19" i="21"/>
  <c r="H137" i="21" s="1"/>
  <c r="H22" i="20"/>
  <c r="H140" i="20" s="1"/>
  <c r="G140" i="20"/>
</calcChain>
</file>

<file path=xl/comments1.xml><?xml version="1.0" encoding="utf-8"?>
<comments xmlns="http://schemas.openxmlformats.org/spreadsheetml/2006/main">
  <authors>
    <author>Автор</author>
  </authors>
  <commentList>
    <comment ref="C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23.11.18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</commentList>
</comments>
</file>

<file path=xl/sharedStrings.xml><?xml version="1.0" encoding="utf-8"?>
<sst xmlns="http://schemas.openxmlformats.org/spreadsheetml/2006/main" count="305" uniqueCount="69">
  <si>
    <t>№ кв</t>
  </si>
  <si>
    <t>Номер теплосчетчика                      (М-Сal MC)</t>
  </si>
  <si>
    <t>Общая площадь, м2</t>
  </si>
  <si>
    <t>93а</t>
  </si>
  <si>
    <t>Итого по квартирам:</t>
  </si>
  <si>
    <t>Номер теплосчетчика</t>
  </si>
  <si>
    <t>Примечание</t>
  </si>
  <si>
    <t>ВКТ-7 сет.№ 093. Зав.№00242093</t>
  </si>
  <si>
    <t>общий</t>
  </si>
  <si>
    <t>в том числе:</t>
  </si>
  <si>
    <t>ВКТ-7 сет.№ 055. Зав.№00234655</t>
  </si>
  <si>
    <t>кв+МОП</t>
  </si>
  <si>
    <t>ВКТ-7 сет.№ 023. Зав.№00231523</t>
  </si>
  <si>
    <t>вентиляция</t>
  </si>
  <si>
    <t>ВКТ-7 сет.№ 042. Зав.№00231542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</si>
  <si>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</si>
  <si>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</si>
  <si>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</si>
  <si>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</si>
  <si>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</si>
  <si>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ГВС</t>
  </si>
  <si>
    <t xml:space="preserve">нежилые 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</si>
  <si>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</si>
  <si>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</si>
  <si>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нп 1</t>
  </si>
  <si>
    <t>нп 2</t>
  </si>
  <si>
    <t>нп 3</t>
  </si>
  <si>
    <t>нп 4</t>
  </si>
  <si>
    <t>нп 5</t>
  </si>
  <si>
    <t>№        неж. пом</t>
  </si>
  <si>
    <t>Итого по неж.пом.</t>
  </si>
  <si>
    <t>Справочно: 1 кВт = 0,00086Гкал</t>
  </si>
  <si>
    <t>Разница, Гкал</t>
  </si>
  <si>
    <t>Разн, Гкал</t>
  </si>
  <si>
    <t>Всего, Гкал</t>
  </si>
  <si>
    <t>Тариф на тепло 1765,73 руб./Гкал (население / прочие)</t>
  </si>
  <si>
    <t>Показания кВт на 23.12.17</t>
  </si>
  <si>
    <t xml:space="preserve"> Расчет показателей отопления в жилом доме по адресу:                                  г. Белгород, Народный б-р, д. 3а                                                                                  </t>
  </si>
  <si>
    <t>S/N41582240 (Гкал)</t>
  </si>
  <si>
    <t>Показания кВт на 25.01.18</t>
  </si>
  <si>
    <t>Разница, Гкал                   с 23.12.17 по -25.01.18 гг.</t>
  </si>
  <si>
    <t xml:space="preserve">  за период с  23.12.17 по 25.01.18 гг.</t>
  </si>
  <si>
    <t xml:space="preserve"> Расчет показателей отопления в жилом доме по адресу:                                  г. Белгород, Народный б-р, д. 3а                                                                                </t>
  </si>
  <si>
    <t xml:space="preserve">  за период с  26.01.18 по 25.02.18 гг.</t>
  </si>
  <si>
    <t>Разница, Гкал                   с 26.01.18 по -25.02.18 гг.</t>
  </si>
  <si>
    <t>Показания кВт на 23.02.18</t>
  </si>
  <si>
    <t xml:space="preserve">  за период с  26.02.18 по 25.03.18 гг.</t>
  </si>
  <si>
    <t>Разница, Гкал                   с 26.02.18 по -25.03.18 гг.</t>
  </si>
  <si>
    <t>Показания кВт на 25.03.18</t>
  </si>
  <si>
    <t>Показания кВт на 23.03.18</t>
  </si>
  <si>
    <t>Показания кВт на 17.04.18</t>
  </si>
  <si>
    <t xml:space="preserve">  за период с  26.03.18 по 17.04.18 гг.</t>
  </si>
  <si>
    <t>Разница, Гкал                   с 26.03.18 по -18.04.18 гг.</t>
  </si>
  <si>
    <t>Корректировка по отоплению в жилом доме по адресу</t>
  </si>
  <si>
    <t xml:space="preserve">г. Белгород, Народный б-р, д. 3а                                                                                  </t>
  </si>
  <si>
    <t xml:space="preserve">  за февраль 2018г. в апреле 2018г. </t>
  </si>
  <si>
    <t>Произведена в связи с ошибочным начислением в феврале 2018г. по квартире №94.</t>
  </si>
  <si>
    <t xml:space="preserve">  за период с 17.04.18 по 26.10.18 гг.</t>
  </si>
  <si>
    <t>Разница, Гкал                   с 18.04.18 по - 26.10.18 гг.</t>
  </si>
  <si>
    <r>
      <t xml:space="preserve">Тариф на тепло </t>
    </r>
    <r>
      <rPr>
        <sz val="9"/>
        <color rgb="FFFF0000"/>
        <rFont val="Times New Roman"/>
        <family val="1"/>
        <charset val="204"/>
      </rPr>
      <t>1832,82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</si>
  <si>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>Показания кВт на 26.10.18</t>
  </si>
  <si>
    <t xml:space="preserve">  за период с 26.10.18 по 23.11.18 гг.</t>
  </si>
  <si>
    <t>Разница, Гкал                   с 26.10.18 по - 23.11.18 гг.</t>
  </si>
  <si>
    <t>Показания кВт на 23.11.18</t>
  </si>
  <si>
    <t>Исп.  Давиденко И.О.</t>
  </si>
  <si>
    <t>Тариф на тепло 1832,82 руб./Гкал (население / прочие)</t>
  </si>
  <si>
    <t xml:space="preserve">  за период с 23.11.18 по 24.12.18 гг.</t>
  </si>
  <si>
    <t>Разница, Гкал                   с 23.11.18 по  24.12.18 гг.</t>
  </si>
  <si>
    <t>Показания кВт на 24.12.18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</si>
</sst>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00000"/>
  </numFmts>
  <fonts count="28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/>
    <xf numFmtId="0" fontId="6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/>
    <xf numFmtId="167" fontId="16" fillId="0" borderId="3" xfId="0" applyNumberFormat="1" applyFont="1" applyFill="1" applyBorder="1"/>
    <xf numFmtId="167" fontId="16" fillId="0" borderId="1" xfId="0" applyNumberFormat="1" applyFont="1" applyFill="1" applyBorder="1"/>
    <xf numFmtId="0" fontId="16" fillId="0" borderId="0" xfId="0" applyFont="1" applyFill="1"/>
    <xf numFmtId="164" fontId="16" fillId="0" borderId="1" xfId="0" applyNumberFormat="1" applyFont="1" applyFill="1" applyBorder="1"/>
    <xf numFmtId="0" fontId="11" fillId="0" borderId="0" xfId="0" applyFont="1" applyFill="1"/>
    <xf numFmtId="166" fontId="17" fillId="0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/>
    <xf numFmtId="164" fontId="11" fillId="0" borderId="0" xfId="0" applyNumberFormat="1" applyFont="1" applyFill="1" applyBorder="1"/>
    <xf numFmtId="1" fontId="11" fillId="0" borderId="0" xfId="0" applyNumberFormat="1" applyFont="1" applyFill="1" applyBorder="1"/>
    <xf numFmtId="164" fontId="11" fillId="0" borderId="0" xfId="0" applyNumberFormat="1" applyFont="1" applyFill="1"/>
    <xf numFmtId="1" fontId="6" fillId="0" borderId="0" xfId="0" applyNumberFormat="1" applyFont="1" applyFill="1"/>
    <xf numFmtId="0" fontId="16" fillId="0" borderId="1" xfId="0" applyFont="1" applyFill="1" applyBorder="1"/>
    <xf numFmtId="1" fontId="16" fillId="0" borderId="1" xfId="0" applyNumberFormat="1" applyFont="1" applyFill="1" applyBorder="1"/>
    <xf numFmtId="1" fontId="16" fillId="0" borderId="1" xfId="0" applyNumberFormat="1" applyFont="1" applyFill="1" applyBorder="1" applyAlignment="1">
      <alignment vertical="center"/>
    </xf>
    <xf numFmtId="2" fontId="16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0" fontId="16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 applyAlignment="1">
      <alignment horizontal="right" vertical="center"/>
    </xf>
    <xf numFmtId="1" fontId="16" fillId="0" borderId="1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/>
    <xf numFmtId="0" fontId="0" fillId="0" borderId="0" xfId="0" applyFont="1" applyFill="1"/>
    <xf numFmtId="165" fontId="6" fillId="0" borderId="1" xfId="0" applyNumberFormat="1" applyFont="1" applyFill="1" applyBorder="1"/>
    <xf numFmtId="1" fontId="0" fillId="0" borderId="0" xfId="0" applyNumberFormat="1" applyFill="1"/>
    <xf numFmtId="0" fontId="19" fillId="0" borderId="1" xfId="0" applyFont="1" applyFill="1" applyBorder="1" applyAlignment="1">
      <alignment horizontal="right" vertical="center"/>
    </xf>
    <xf numFmtId="0" fontId="20" fillId="0" borderId="3" xfId="0" applyFont="1" applyFill="1" applyBorder="1"/>
    <xf numFmtId="1" fontId="20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/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" fontId="21" fillId="0" borderId="0" xfId="0" applyNumberFormat="1" applyFont="1" applyFill="1"/>
    <xf numFmtId="0" fontId="16" fillId="0" borderId="3" xfId="0" applyFont="1" applyFill="1" applyBorder="1"/>
    <xf numFmtId="0" fontId="24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/>
    </xf>
    <xf numFmtId="165" fontId="16" fillId="0" borderId="1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6" fillId="2" borderId="1" xfId="0" applyNumberFormat="1" applyFont="1" applyFill="1" applyBorder="1"/>
    <xf numFmtId="166" fontId="6" fillId="2" borderId="1" xfId="0" applyNumberFormat="1" applyFont="1" applyFill="1" applyBorder="1"/>
    <xf numFmtId="1" fontId="6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1" fontId="12" fillId="0" borderId="0" xfId="0" applyNumberFormat="1" applyFont="1" applyFill="1" applyAlignment="1">
      <alignment horizontal="left" vertical="top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2"/>
  <sheetViews>
    <sheetView topLeftCell="A4" workbookViewId="0">
      <pane xSplit="2" ySplit="18" topLeftCell="C22" activePane="bottomRight" state="frozen"/>
      <selection activeCell="A4" sqref="A4"/>
      <selection pane="topRight" activeCell="C4" sqref="C4"/>
      <selection pane="bottomLeft" activeCell="A22" sqref="A22"/>
      <selection pane="bottomRight" activeCell="G86" sqref="G86"/>
    </sheetView>
  </sheetViews>
  <sheetFormatPr defaultRowHeight="15" x14ac:dyDescent="0.25"/>
  <cols>
    <col min="1" max="1" width="4.85546875" style="29" customWidth="1"/>
    <col min="2" max="2" width="12.7109375" style="29" customWidth="1"/>
    <col min="3" max="3" width="8.28515625" style="29" customWidth="1"/>
    <col min="4" max="4" width="10.5703125" style="29" customWidth="1"/>
    <col min="5" max="5" width="10.5703125" style="14" customWidth="1"/>
    <col min="6" max="6" width="10.85546875" style="14" customWidth="1"/>
    <col min="7" max="7" width="11.85546875" style="16" customWidth="1"/>
    <col min="8" max="8" width="10.7109375" style="16" customWidth="1"/>
    <col min="9" max="9" width="2.140625" style="14" customWidth="1"/>
    <col min="10" max="10" width="25.28515625" style="22" customWidth="1"/>
    <col min="11" max="11" width="4.7109375" style="29" customWidth="1"/>
    <col min="12" max="12" width="10.7109375" style="29" bestFit="1" customWidth="1"/>
    <col min="13" max="16384" width="9.140625" style="28"/>
  </cols>
  <sheetData>
    <row r="1" spans="1:12" ht="20.25" x14ac:dyDescent="0.3">
      <c r="A1" s="102" t="s">
        <v>16</v>
      </c>
      <c r="B1" s="102"/>
      <c r="C1" s="102"/>
      <c r="D1" s="102"/>
      <c r="E1" s="102"/>
      <c r="F1" s="102"/>
      <c r="G1" s="102"/>
      <c r="H1" s="102"/>
      <c r="I1" s="62"/>
      <c r="J1" s="62"/>
      <c r="K1" s="62"/>
      <c r="L1" s="62"/>
    </row>
    <row r="2" spans="1:12" ht="14.45" customHeight="1" x14ac:dyDescent="0.3">
      <c r="A2" s="64"/>
      <c r="B2" s="64"/>
      <c r="C2" s="64"/>
      <c r="D2" s="64"/>
      <c r="E2" s="60"/>
      <c r="F2" s="60"/>
      <c r="G2" s="61"/>
      <c r="H2" s="61"/>
      <c r="I2" s="60"/>
      <c r="J2" s="59"/>
      <c r="K2" s="64"/>
      <c r="L2" s="64"/>
    </row>
    <row r="3" spans="1:12" ht="36.75" customHeight="1" x14ac:dyDescent="0.25">
      <c r="A3" s="103" t="s">
        <v>42</v>
      </c>
      <c r="B3" s="103"/>
      <c r="C3" s="103"/>
      <c r="D3" s="103"/>
      <c r="E3" s="103"/>
      <c r="F3" s="103"/>
      <c r="G3" s="103"/>
      <c r="H3" s="103"/>
      <c r="I3" s="58"/>
      <c r="J3" s="58"/>
      <c r="K3" s="58"/>
      <c r="L3" s="57"/>
    </row>
    <row r="4" spans="1:12" ht="19.5" customHeight="1" x14ac:dyDescent="0.25">
      <c r="A4" s="118" t="s">
        <v>16</v>
      </c>
      <c r="B4" s="118"/>
      <c r="C4" s="118"/>
      <c r="D4" s="118"/>
      <c r="E4" s="118"/>
      <c r="F4" s="118"/>
      <c r="G4" s="118"/>
      <c r="H4" s="118"/>
      <c r="I4" s="58"/>
      <c r="J4" s="58"/>
      <c r="K4" s="58"/>
      <c r="L4" s="57"/>
    </row>
    <row r="5" spans="1:12" ht="12.75" customHeight="1" x14ac:dyDescent="0.3">
      <c r="A5" s="64"/>
      <c r="B5" s="64"/>
      <c r="C5" s="64"/>
      <c r="D5" s="64"/>
      <c r="E5" s="64"/>
      <c r="F5" s="60"/>
      <c r="G5" s="61"/>
      <c r="H5" s="61"/>
      <c r="I5" s="58"/>
      <c r="J5" s="58"/>
      <c r="K5" s="58"/>
      <c r="L5" s="57"/>
    </row>
    <row r="6" spans="1:12" ht="36.75" customHeight="1" x14ac:dyDescent="0.25">
      <c r="A6" s="103" t="s">
        <v>37</v>
      </c>
      <c r="B6" s="103"/>
      <c r="C6" s="103"/>
      <c r="D6" s="103"/>
      <c r="E6" s="103"/>
      <c r="F6" s="103"/>
      <c r="G6" s="103"/>
      <c r="H6" s="103"/>
      <c r="I6" s="58"/>
      <c r="J6" s="58"/>
      <c r="K6" s="58"/>
      <c r="L6" s="57"/>
    </row>
    <row r="7" spans="1:12" ht="19.5" customHeight="1" x14ac:dyDescent="0.25">
      <c r="A7" s="103" t="s">
        <v>41</v>
      </c>
      <c r="B7" s="103"/>
      <c r="C7" s="103"/>
      <c r="D7" s="103"/>
      <c r="E7" s="103"/>
      <c r="F7" s="103"/>
      <c r="G7" s="103"/>
      <c r="H7" s="103"/>
      <c r="I7" s="58"/>
      <c r="J7" s="58"/>
      <c r="K7" s="58"/>
      <c r="L7" s="57"/>
    </row>
    <row r="8" spans="1:12" ht="17.45" customHeight="1" x14ac:dyDescent="0.25">
      <c r="A8" s="51"/>
      <c r="B8" s="51"/>
      <c r="C8" s="51"/>
      <c r="D8" s="51"/>
      <c r="E8" s="65"/>
      <c r="F8" s="65"/>
      <c r="G8" s="65"/>
      <c r="H8" s="65"/>
      <c r="I8" s="65"/>
      <c r="J8" s="56"/>
      <c r="K8" s="51"/>
      <c r="L8" s="51"/>
    </row>
    <row r="9" spans="1:12" ht="16.149999999999999" customHeight="1" x14ac:dyDescent="0.25">
      <c r="A9" s="104" t="s">
        <v>17</v>
      </c>
      <c r="B9" s="105"/>
      <c r="C9" s="105"/>
      <c r="D9" s="105"/>
      <c r="E9" s="105"/>
      <c r="F9" s="105"/>
      <c r="G9" s="106"/>
      <c r="H9" s="55"/>
      <c r="I9" s="48" t="s">
        <v>22</v>
      </c>
      <c r="J9" s="107" t="s">
        <v>23</v>
      </c>
      <c r="K9" s="108"/>
      <c r="L9" s="51"/>
    </row>
    <row r="10" spans="1:12" ht="37.9" customHeight="1" x14ac:dyDescent="0.25">
      <c r="A10" s="113" t="s">
        <v>5</v>
      </c>
      <c r="B10" s="113"/>
      <c r="C10" s="113"/>
      <c r="D10" s="113"/>
      <c r="E10" s="113" t="s">
        <v>6</v>
      </c>
      <c r="F10" s="113"/>
      <c r="G10" s="27" t="s">
        <v>40</v>
      </c>
      <c r="H10" s="54"/>
      <c r="I10" s="48"/>
      <c r="J10" s="109"/>
      <c r="K10" s="110"/>
      <c r="L10" s="51"/>
    </row>
    <row r="11" spans="1:12" ht="13.9" customHeight="1" x14ac:dyDescent="0.25">
      <c r="A11" s="114" t="s">
        <v>7</v>
      </c>
      <c r="B11" s="114"/>
      <c r="C11" s="114"/>
      <c r="D11" s="114"/>
      <c r="E11" s="113" t="s">
        <v>8</v>
      </c>
      <c r="F11" s="113"/>
      <c r="G11" s="9"/>
      <c r="H11" s="49"/>
      <c r="I11" s="48"/>
      <c r="J11" s="109"/>
      <c r="K11" s="110"/>
      <c r="L11" s="51"/>
    </row>
    <row r="12" spans="1:12" ht="13.9" customHeight="1" x14ac:dyDescent="0.25">
      <c r="A12" s="115" t="s">
        <v>9</v>
      </c>
      <c r="B12" s="116"/>
      <c r="C12" s="116"/>
      <c r="D12" s="117"/>
      <c r="E12" s="113"/>
      <c r="F12" s="113"/>
      <c r="G12" s="53"/>
      <c r="H12" s="49"/>
      <c r="I12" s="48"/>
      <c r="J12" s="109"/>
      <c r="K12" s="110"/>
      <c r="L12" s="51"/>
    </row>
    <row r="13" spans="1:12" ht="13.9" customHeight="1" x14ac:dyDescent="0.25">
      <c r="A13" s="114" t="s">
        <v>10</v>
      </c>
      <c r="B13" s="114"/>
      <c r="C13" s="114"/>
      <c r="D13" s="114"/>
      <c r="E13" s="113" t="s">
        <v>11</v>
      </c>
      <c r="F13" s="113"/>
      <c r="G13" s="53">
        <v>108.53400000000001</v>
      </c>
      <c r="H13" s="49"/>
      <c r="I13" s="48"/>
      <c r="J13" s="111"/>
      <c r="K13" s="112"/>
      <c r="L13" s="51"/>
    </row>
    <row r="14" spans="1:12" ht="13.9" customHeight="1" x14ac:dyDescent="0.25">
      <c r="A14" s="120" t="s">
        <v>9</v>
      </c>
      <c r="B14" s="121"/>
      <c r="C14" s="121"/>
      <c r="D14" s="122"/>
      <c r="E14" s="113" t="s">
        <v>18</v>
      </c>
      <c r="F14" s="113"/>
      <c r="G14" s="50">
        <f>F140</f>
        <v>99.02191999999998</v>
      </c>
      <c r="H14" s="49"/>
      <c r="I14" s="48"/>
      <c r="J14" s="47"/>
      <c r="K14" s="52"/>
      <c r="L14" s="51"/>
    </row>
    <row r="15" spans="1:12" ht="13.9" customHeight="1" x14ac:dyDescent="0.25">
      <c r="A15" s="123"/>
      <c r="B15" s="124"/>
      <c r="C15" s="124"/>
      <c r="D15" s="125"/>
      <c r="E15" s="113" t="s">
        <v>19</v>
      </c>
      <c r="F15" s="113"/>
      <c r="G15" s="50">
        <f>G13-G14</f>
        <v>9.5120800000000258</v>
      </c>
      <c r="H15" s="49"/>
      <c r="I15" s="48"/>
      <c r="J15" s="47" t="s">
        <v>31</v>
      </c>
      <c r="K15" s="52"/>
      <c r="L15" s="51"/>
    </row>
    <row r="16" spans="1:12" ht="13.9" customHeight="1" x14ac:dyDescent="0.25">
      <c r="A16" s="114" t="s">
        <v>12</v>
      </c>
      <c r="B16" s="114"/>
      <c r="C16" s="114"/>
      <c r="D16" s="114"/>
      <c r="E16" s="113" t="s">
        <v>13</v>
      </c>
      <c r="F16" s="113"/>
      <c r="G16" s="53">
        <v>0</v>
      </c>
      <c r="H16" s="49"/>
      <c r="I16" s="48"/>
      <c r="J16" s="47"/>
      <c r="K16" s="52"/>
      <c r="L16" s="51"/>
    </row>
    <row r="17" spans="1:18" ht="13.9" customHeight="1" x14ac:dyDescent="0.25">
      <c r="A17" s="114" t="s">
        <v>14</v>
      </c>
      <c r="B17" s="114"/>
      <c r="C17" s="114"/>
      <c r="D17" s="114"/>
      <c r="E17" s="113" t="s">
        <v>21</v>
      </c>
      <c r="F17" s="113"/>
      <c r="G17" s="50">
        <v>17.181000000000001</v>
      </c>
      <c r="H17" s="49"/>
      <c r="I17" s="48"/>
      <c r="J17" s="119" t="s">
        <v>35</v>
      </c>
      <c r="K17" s="119"/>
      <c r="L17" s="47"/>
    </row>
    <row r="18" spans="1:18" ht="13.9" customHeight="1" x14ac:dyDescent="0.25">
      <c r="A18" s="114"/>
      <c r="B18" s="114"/>
      <c r="C18" s="114"/>
      <c r="D18" s="114"/>
      <c r="E18" s="113" t="s">
        <v>20</v>
      </c>
      <c r="F18" s="113"/>
      <c r="G18" s="50"/>
      <c r="H18" s="49"/>
      <c r="I18" s="48"/>
      <c r="J18" s="119"/>
      <c r="K18" s="119"/>
      <c r="L18" s="47"/>
    </row>
    <row r="19" spans="1:18" ht="16.149999999999999" customHeight="1" x14ac:dyDescent="0.25">
      <c r="G19" s="14"/>
      <c r="H19" s="14"/>
    </row>
    <row r="20" spans="1:18" ht="14.45" customHeight="1" x14ac:dyDescent="0.25"/>
    <row r="21" spans="1:18" s="41" customFormat="1" ht="42" customHeight="1" x14ac:dyDescent="0.25">
      <c r="A21" s="1" t="s">
        <v>0</v>
      </c>
      <c r="B21" s="46" t="s">
        <v>1</v>
      </c>
      <c r="C21" s="1" t="s">
        <v>2</v>
      </c>
      <c r="D21" s="10" t="s">
        <v>36</v>
      </c>
      <c r="E21" s="10" t="s">
        <v>39</v>
      </c>
      <c r="F21" s="10" t="s">
        <v>32</v>
      </c>
      <c r="G21" s="45" t="s">
        <v>15</v>
      </c>
      <c r="H21" s="44" t="s">
        <v>34</v>
      </c>
      <c r="I21" s="43"/>
      <c r="J21" s="42"/>
    </row>
    <row r="22" spans="1:18" x14ac:dyDescent="0.25">
      <c r="A22" s="3">
        <v>1</v>
      </c>
      <c r="B22" s="3">
        <v>49694375</v>
      </c>
      <c r="C22" s="3">
        <v>51.7</v>
      </c>
      <c r="D22" s="23">
        <v>30533</v>
      </c>
      <c r="E22" s="23">
        <v>32123</v>
      </c>
      <c r="F22" s="2">
        <f t="shared" ref="F22:F53" si="0">(E22-D22)*0.00086</f>
        <v>1.3673999999999999</v>
      </c>
      <c r="G22" s="12">
        <f>C22/6908.6*$G$15</f>
        <v>7.1182951104420772E-2</v>
      </c>
      <c r="H22" s="13">
        <f t="shared" ref="H22:H53" si="1">F22+G22</f>
        <v>1.4385829511044208</v>
      </c>
      <c r="Q22" s="37"/>
      <c r="R22" s="37"/>
    </row>
    <row r="23" spans="1:18" x14ac:dyDescent="0.25">
      <c r="A23" s="3">
        <v>2</v>
      </c>
      <c r="B23" s="3">
        <v>49694370</v>
      </c>
      <c r="C23" s="3">
        <v>48.8</v>
      </c>
      <c r="D23" s="23">
        <v>23825</v>
      </c>
      <c r="E23" s="23">
        <v>25074</v>
      </c>
      <c r="F23" s="2">
        <f t="shared" si="0"/>
        <v>1.0741399999999999</v>
      </c>
      <c r="G23" s="12">
        <f>C23/6908.6*$G$15</f>
        <v>6.7190096980575112E-2</v>
      </c>
      <c r="H23" s="13">
        <f t="shared" si="1"/>
        <v>1.1413300969805751</v>
      </c>
      <c r="Q23" s="37"/>
      <c r="R23" s="37"/>
    </row>
    <row r="24" spans="1:18" x14ac:dyDescent="0.25">
      <c r="A24" s="3">
        <v>3</v>
      </c>
      <c r="B24" s="3">
        <v>49694359</v>
      </c>
      <c r="C24" s="3">
        <v>79.8</v>
      </c>
      <c r="D24" s="23">
        <v>26562</v>
      </c>
      <c r="E24" s="23">
        <v>27878</v>
      </c>
      <c r="F24" s="2">
        <f t="shared" si="0"/>
        <v>1.1317599999999999</v>
      </c>
      <c r="G24" s="12">
        <f>C24/6908.6*$G$15</f>
        <v>0.10987233071823554</v>
      </c>
      <c r="H24" s="13">
        <f t="shared" si="1"/>
        <v>1.2416323307182355</v>
      </c>
      <c r="Q24" s="37"/>
      <c r="R24" s="37"/>
    </row>
    <row r="25" spans="1:18" x14ac:dyDescent="0.25">
      <c r="A25" s="3">
        <v>4</v>
      </c>
      <c r="B25" s="3">
        <v>49694358</v>
      </c>
      <c r="C25" s="3">
        <v>84.3</v>
      </c>
      <c r="D25" s="23">
        <v>54679</v>
      </c>
      <c r="E25" s="23">
        <v>57976</v>
      </c>
      <c r="F25" s="2">
        <f t="shared" si="0"/>
        <v>2.8354200000000001</v>
      </c>
      <c r="G25" s="12">
        <f>C25/6908.6*$G$15</f>
        <v>0.1160681388414443</v>
      </c>
      <c r="H25" s="13">
        <f t="shared" si="1"/>
        <v>2.9514881388414445</v>
      </c>
      <c r="Q25" s="37"/>
      <c r="R25" s="37"/>
    </row>
    <row r="26" spans="1:18" x14ac:dyDescent="0.25">
      <c r="A26" s="3">
        <v>5</v>
      </c>
      <c r="B26" s="3">
        <v>49694360</v>
      </c>
      <c r="C26" s="3">
        <v>84.4</v>
      </c>
      <c r="D26" s="23">
        <v>39658</v>
      </c>
      <c r="E26" s="23">
        <v>41869</v>
      </c>
      <c r="F26" s="2">
        <f t="shared" si="0"/>
        <v>1.9014599999999999</v>
      </c>
      <c r="G26" s="12">
        <f t="shared" ref="G26:G57" si="2">C26*$G$15/6908.6</f>
        <v>0.1162058234664045</v>
      </c>
      <c r="H26" s="13">
        <f t="shared" si="1"/>
        <v>2.0176658234664044</v>
      </c>
      <c r="Q26" s="37"/>
      <c r="R26" s="37"/>
    </row>
    <row r="27" spans="1:18" x14ac:dyDescent="0.25">
      <c r="A27" s="3">
        <v>6</v>
      </c>
      <c r="B27" s="3">
        <v>49694353</v>
      </c>
      <c r="C27" s="3">
        <v>57.9</v>
      </c>
      <c r="D27" s="23">
        <v>15363</v>
      </c>
      <c r="E27" s="23">
        <v>16017</v>
      </c>
      <c r="F27" s="2">
        <f t="shared" si="0"/>
        <v>0.56243999999999994</v>
      </c>
      <c r="G27" s="12">
        <f t="shared" si="2"/>
        <v>7.9719397851952839E-2</v>
      </c>
      <c r="H27" s="13">
        <f t="shared" si="1"/>
        <v>0.64215939785195275</v>
      </c>
      <c r="Q27" s="37"/>
      <c r="R27" s="37"/>
    </row>
    <row r="28" spans="1:18" x14ac:dyDescent="0.25">
      <c r="A28" s="3">
        <v>7</v>
      </c>
      <c r="B28" s="3">
        <v>49694367</v>
      </c>
      <c r="C28" s="3">
        <v>43.1</v>
      </c>
      <c r="D28" s="23">
        <v>19504</v>
      </c>
      <c r="E28" s="23">
        <v>20556</v>
      </c>
      <c r="F28" s="2">
        <f t="shared" si="0"/>
        <v>0.90471999999999997</v>
      </c>
      <c r="G28" s="12">
        <f t="shared" si="2"/>
        <v>5.9342073357844007E-2</v>
      </c>
      <c r="H28" s="13">
        <f t="shared" si="1"/>
        <v>0.964062073357844</v>
      </c>
      <c r="Q28" s="37"/>
      <c r="R28" s="37"/>
    </row>
    <row r="29" spans="1:18" x14ac:dyDescent="0.25">
      <c r="A29" s="3">
        <v>8</v>
      </c>
      <c r="B29" s="39">
        <v>49694352</v>
      </c>
      <c r="C29" s="3">
        <v>45.5</v>
      </c>
      <c r="D29" s="23">
        <v>18675</v>
      </c>
      <c r="E29" s="23">
        <v>20109</v>
      </c>
      <c r="F29" s="2">
        <f t="shared" si="0"/>
        <v>1.2332399999999999</v>
      </c>
      <c r="G29" s="12">
        <f t="shared" si="2"/>
        <v>6.2646504356888691E-2</v>
      </c>
      <c r="H29" s="13">
        <f t="shared" si="1"/>
        <v>1.2958865043568886</v>
      </c>
      <c r="J29" s="40"/>
      <c r="Q29" s="37"/>
      <c r="R29" s="37"/>
    </row>
    <row r="30" spans="1:18" x14ac:dyDescent="0.25">
      <c r="A30" s="3">
        <v>9</v>
      </c>
      <c r="B30" s="39">
        <v>49694372</v>
      </c>
      <c r="C30" s="3">
        <v>52</v>
      </c>
      <c r="D30" s="23">
        <v>18259</v>
      </c>
      <c r="E30" s="23">
        <v>18259</v>
      </c>
      <c r="F30" s="2">
        <f t="shared" si="0"/>
        <v>0</v>
      </c>
      <c r="G30" s="12">
        <f t="shared" si="2"/>
        <v>7.1596004979301353E-2</v>
      </c>
      <c r="H30" s="13">
        <f t="shared" si="1"/>
        <v>7.1596004979301353E-2</v>
      </c>
      <c r="Q30" s="37"/>
      <c r="R30" s="37"/>
    </row>
    <row r="31" spans="1:18" x14ac:dyDescent="0.25">
      <c r="A31" s="3">
        <v>10</v>
      </c>
      <c r="B31" s="4">
        <v>49694378</v>
      </c>
      <c r="C31" s="3">
        <v>52.6</v>
      </c>
      <c r="D31" s="23">
        <v>29047</v>
      </c>
      <c r="E31" s="23">
        <v>30637</v>
      </c>
      <c r="F31" s="2">
        <f t="shared" si="0"/>
        <v>1.3673999999999999</v>
      </c>
      <c r="G31" s="12">
        <f t="shared" si="2"/>
        <v>7.2422112729062529E-2</v>
      </c>
      <c r="H31" s="13">
        <f t="shared" si="1"/>
        <v>1.4398221127290625</v>
      </c>
      <c r="Q31" s="37"/>
      <c r="R31" s="37"/>
    </row>
    <row r="32" spans="1:18" x14ac:dyDescent="0.25">
      <c r="A32" s="3">
        <v>11</v>
      </c>
      <c r="B32" s="4">
        <v>49694373</v>
      </c>
      <c r="C32" s="3">
        <v>50.5</v>
      </c>
      <c r="D32" s="23">
        <v>11882</v>
      </c>
      <c r="E32" s="23">
        <v>11882</v>
      </c>
      <c r="F32" s="2">
        <f t="shared" si="0"/>
        <v>0</v>
      </c>
      <c r="G32" s="12">
        <f t="shared" si="2"/>
        <v>6.9530735604898419E-2</v>
      </c>
      <c r="H32" s="13">
        <f t="shared" si="1"/>
        <v>6.9530735604898419E-2</v>
      </c>
      <c r="Q32" s="37"/>
      <c r="R32" s="37"/>
    </row>
    <row r="33" spans="1:18" x14ac:dyDescent="0.25">
      <c r="A33" s="3">
        <v>12</v>
      </c>
      <c r="B33" s="4">
        <v>49694377</v>
      </c>
      <c r="C33" s="3">
        <v>80.900000000000006</v>
      </c>
      <c r="D33" s="23">
        <v>25399</v>
      </c>
      <c r="E33" s="23">
        <v>26203</v>
      </c>
      <c r="F33" s="2">
        <f t="shared" si="0"/>
        <v>0.69143999999999994</v>
      </c>
      <c r="G33" s="12">
        <f t="shared" si="2"/>
        <v>0.11138686159279769</v>
      </c>
      <c r="H33" s="13">
        <f t="shared" si="1"/>
        <v>0.80282686159279759</v>
      </c>
      <c r="Q33" s="37"/>
      <c r="R33" s="37"/>
    </row>
    <row r="34" spans="1:18" x14ac:dyDescent="0.25">
      <c r="A34" s="3">
        <v>13</v>
      </c>
      <c r="B34" s="39">
        <v>49694366</v>
      </c>
      <c r="C34" s="3">
        <v>83.6</v>
      </c>
      <c r="D34" s="23">
        <v>28056</v>
      </c>
      <c r="E34" s="23">
        <v>29332</v>
      </c>
      <c r="F34" s="2">
        <f t="shared" si="0"/>
        <v>1.0973599999999999</v>
      </c>
      <c r="G34" s="12">
        <f t="shared" si="2"/>
        <v>0.11510434646672293</v>
      </c>
      <c r="H34" s="13">
        <f t="shared" si="1"/>
        <v>1.2124643464667229</v>
      </c>
      <c r="J34" s="40"/>
      <c r="Q34" s="37"/>
      <c r="R34" s="37"/>
    </row>
    <row r="35" spans="1:18" x14ac:dyDescent="0.25">
      <c r="A35" s="3">
        <v>14</v>
      </c>
      <c r="B35" s="39">
        <v>48446947</v>
      </c>
      <c r="C35" s="3">
        <v>85</v>
      </c>
      <c r="D35" s="23">
        <v>31647</v>
      </c>
      <c r="E35" s="23">
        <v>33665</v>
      </c>
      <c r="F35" s="2">
        <f t="shared" si="0"/>
        <v>1.7354799999999999</v>
      </c>
      <c r="G35" s="12">
        <f t="shared" si="2"/>
        <v>0.11703193121616566</v>
      </c>
      <c r="H35" s="13">
        <f t="shared" si="1"/>
        <v>1.8525119312161655</v>
      </c>
      <c r="Q35" s="37"/>
      <c r="R35" s="37"/>
    </row>
    <row r="36" spans="1:18" x14ac:dyDescent="0.25">
      <c r="A36" s="3">
        <v>15</v>
      </c>
      <c r="B36" s="3">
        <v>49694351</v>
      </c>
      <c r="C36" s="3">
        <v>57.9</v>
      </c>
      <c r="D36" s="23">
        <v>21367</v>
      </c>
      <c r="E36" s="23">
        <v>22450</v>
      </c>
      <c r="F36" s="2">
        <f t="shared" si="0"/>
        <v>0.93137999999999999</v>
      </c>
      <c r="G36" s="12">
        <f t="shared" si="2"/>
        <v>7.9719397851952839E-2</v>
      </c>
      <c r="H36" s="13">
        <f t="shared" si="1"/>
        <v>1.0110993978519529</v>
      </c>
      <c r="Q36" s="37"/>
      <c r="R36" s="37"/>
    </row>
    <row r="37" spans="1:18" x14ac:dyDescent="0.25">
      <c r="A37" s="3">
        <v>16</v>
      </c>
      <c r="B37" s="3">
        <v>49694368</v>
      </c>
      <c r="C37" s="3">
        <v>42.3</v>
      </c>
      <c r="D37" s="23">
        <v>19519</v>
      </c>
      <c r="E37" s="23">
        <v>20107</v>
      </c>
      <c r="F37" s="2">
        <f t="shared" si="0"/>
        <v>0.50568000000000002</v>
      </c>
      <c r="G37" s="12">
        <f t="shared" si="2"/>
        <v>5.8240596358162443E-2</v>
      </c>
      <c r="H37" s="13">
        <f t="shared" si="1"/>
        <v>0.5639205963581625</v>
      </c>
      <c r="Q37" s="37"/>
      <c r="R37" s="37"/>
    </row>
    <row r="38" spans="1:18" x14ac:dyDescent="0.25">
      <c r="A38" s="3">
        <v>17</v>
      </c>
      <c r="B38" s="3">
        <v>49694356</v>
      </c>
      <c r="C38" s="3">
        <v>45.8</v>
      </c>
      <c r="D38" s="23">
        <v>21801</v>
      </c>
      <c r="E38" s="23">
        <v>23024</v>
      </c>
      <c r="F38" s="2">
        <f t="shared" si="0"/>
        <v>1.0517799999999999</v>
      </c>
      <c r="G38" s="12">
        <f t="shared" si="2"/>
        <v>6.3059558231769272E-2</v>
      </c>
      <c r="H38" s="13">
        <f t="shared" si="1"/>
        <v>1.1148395582317692</v>
      </c>
      <c r="Q38" s="37"/>
      <c r="R38" s="37"/>
    </row>
    <row r="39" spans="1:18" x14ac:dyDescent="0.25">
      <c r="A39" s="3">
        <v>18</v>
      </c>
      <c r="B39" s="3">
        <v>49694371</v>
      </c>
      <c r="C39" s="3">
        <v>51.9</v>
      </c>
      <c r="D39" s="23">
        <v>20240</v>
      </c>
      <c r="E39" s="23">
        <v>21523</v>
      </c>
      <c r="F39" s="2">
        <f t="shared" si="0"/>
        <v>1.10338</v>
      </c>
      <c r="G39" s="12">
        <f t="shared" si="2"/>
        <v>7.1458320354341159E-2</v>
      </c>
      <c r="H39" s="13">
        <f t="shared" si="1"/>
        <v>1.1748383203543411</v>
      </c>
      <c r="Q39" s="37"/>
      <c r="R39" s="37"/>
    </row>
    <row r="40" spans="1:18" x14ac:dyDescent="0.25">
      <c r="A40" s="3">
        <v>19</v>
      </c>
      <c r="B40" s="3">
        <v>49694357</v>
      </c>
      <c r="C40" s="3">
        <v>52.8</v>
      </c>
      <c r="D40" s="23">
        <v>2057</v>
      </c>
      <c r="E40" s="23">
        <v>2057</v>
      </c>
      <c r="F40" s="2">
        <f t="shared" si="0"/>
        <v>0</v>
      </c>
      <c r="G40" s="12">
        <f t="shared" si="2"/>
        <v>7.2697481978982903E-2</v>
      </c>
      <c r="H40" s="13">
        <f t="shared" si="1"/>
        <v>7.2697481978982903E-2</v>
      </c>
      <c r="Q40" s="37"/>
      <c r="R40" s="37"/>
    </row>
    <row r="41" spans="1:18" x14ac:dyDescent="0.25">
      <c r="A41" s="3">
        <v>20</v>
      </c>
      <c r="B41" s="3">
        <v>49690023</v>
      </c>
      <c r="C41" s="3">
        <v>50.8</v>
      </c>
      <c r="D41" s="23">
        <v>5366</v>
      </c>
      <c r="E41" s="23">
        <v>6657</v>
      </c>
      <c r="F41" s="2">
        <f t="shared" si="0"/>
        <v>1.11026</v>
      </c>
      <c r="G41" s="12">
        <f t="shared" si="2"/>
        <v>6.9943789479779014E-2</v>
      </c>
      <c r="H41" s="13">
        <f t="shared" si="1"/>
        <v>1.180203789479779</v>
      </c>
      <c r="Q41" s="37"/>
      <c r="R41" s="37"/>
    </row>
    <row r="42" spans="1:18" x14ac:dyDescent="0.25">
      <c r="A42" s="3">
        <v>21</v>
      </c>
      <c r="B42" s="3">
        <v>49690017</v>
      </c>
      <c r="C42" s="3">
        <v>80.7</v>
      </c>
      <c r="D42" s="24">
        <v>17239</v>
      </c>
      <c r="E42" s="24">
        <v>17602</v>
      </c>
      <c r="F42" s="2">
        <f t="shared" si="0"/>
        <v>0.31218000000000001</v>
      </c>
      <c r="G42" s="12">
        <f t="shared" si="2"/>
        <v>0.11111149234287729</v>
      </c>
      <c r="H42" s="13">
        <f t="shared" si="1"/>
        <v>0.42329149234287733</v>
      </c>
      <c r="Q42" s="37"/>
      <c r="R42" s="37"/>
    </row>
    <row r="43" spans="1:18" x14ac:dyDescent="0.25">
      <c r="A43" s="3">
        <v>22</v>
      </c>
      <c r="B43" s="3">
        <v>49690009</v>
      </c>
      <c r="C43" s="3">
        <v>86.3</v>
      </c>
      <c r="D43" s="24">
        <v>31391</v>
      </c>
      <c r="E43" s="24">
        <v>32976</v>
      </c>
      <c r="F43" s="2">
        <f t="shared" si="0"/>
        <v>1.3631</v>
      </c>
      <c r="G43" s="12">
        <f t="shared" si="2"/>
        <v>0.11882183134064819</v>
      </c>
      <c r="H43" s="13">
        <f t="shared" si="1"/>
        <v>1.4819218313406481</v>
      </c>
      <c r="Q43" s="37"/>
      <c r="R43" s="37"/>
    </row>
    <row r="44" spans="1:18" x14ac:dyDescent="0.25">
      <c r="A44" s="3">
        <v>23</v>
      </c>
      <c r="B44" s="3">
        <v>49690012</v>
      </c>
      <c r="C44" s="3">
        <v>87.1</v>
      </c>
      <c r="D44" s="24">
        <v>37924</v>
      </c>
      <c r="E44" s="24">
        <v>39723</v>
      </c>
      <c r="F44" s="2">
        <f t="shared" si="0"/>
        <v>1.54714</v>
      </c>
      <c r="G44" s="12">
        <f t="shared" si="2"/>
        <v>0.11992330834032974</v>
      </c>
      <c r="H44" s="13">
        <f t="shared" si="1"/>
        <v>1.6670633083403297</v>
      </c>
      <c r="Q44" s="37"/>
      <c r="R44" s="37"/>
    </row>
    <row r="45" spans="1:18" x14ac:dyDescent="0.25">
      <c r="A45" s="3">
        <v>24</v>
      </c>
      <c r="B45" s="3">
        <v>49694361</v>
      </c>
      <c r="C45" s="3">
        <v>57.4</v>
      </c>
      <c r="D45" s="24">
        <v>20800</v>
      </c>
      <c r="E45" s="24">
        <v>21829</v>
      </c>
      <c r="F45" s="2">
        <f t="shared" si="0"/>
        <v>0.88493999999999995</v>
      </c>
      <c r="G45" s="12">
        <f t="shared" si="2"/>
        <v>7.903097472715187E-2</v>
      </c>
      <c r="H45" s="13">
        <f t="shared" si="1"/>
        <v>0.96397097472715187</v>
      </c>
      <c r="Q45" s="37"/>
      <c r="R45" s="37"/>
    </row>
    <row r="46" spans="1:18" x14ac:dyDescent="0.25">
      <c r="A46" s="3">
        <v>25</v>
      </c>
      <c r="B46" s="3">
        <v>49694376</v>
      </c>
      <c r="C46" s="3">
        <v>42.6</v>
      </c>
      <c r="D46" s="24">
        <v>8116</v>
      </c>
      <c r="E46" s="24">
        <v>8314</v>
      </c>
      <c r="F46" s="2">
        <f t="shared" si="0"/>
        <v>0.17027999999999999</v>
      </c>
      <c r="G46" s="12">
        <f t="shared" si="2"/>
        <v>5.8653650233043038E-2</v>
      </c>
      <c r="H46" s="13">
        <f t="shared" si="1"/>
        <v>0.22893365023304302</v>
      </c>
      <c r="Q46" s="37"/>
      <c r="R46" s="37"/>
    </row>
    <row r="47" spans="1:18" x14ac:dyDescent="0.25">
      <c r="A47" s="3">
        <v>26</v>
      </c>
      <c r="B47" s="3">
        <v>49690027</v>
      </c>
      <c r="C47" s="3">
        <v>45.7</v>
      </c>
      <c r="D47" s="24">
        <v>13093</v>
      </c>
      <c r="E47" s="24">
        <v>14025</v>
      </c>
      <c r="F47" s="2">
        <f t="shared" si="0"/>
        <v>0.80152000000000001</v>
      </c>
      <c r="G47" s="12">
        <f t="shared" si="2"/>
        <v>6.2921873606809078E-2</v>
      </c>
      <c r="H47" s="13">
        <f t="shared" si="1"/>
        <v>0.86444187360680913</v>
      </c>
      <c r="Q47" s="37"/>
      <c r="R47" s="37"/>
    </row>
    <row r="48" spans="1:18" x14ac:dyDescent="0.25">
      <c r="A48" s="3">
        <v>27</v>
      </c>
      <c r="B48" s="3">
        <v>49694363</v>
      </c>
      <c r="C48" s="3">
        <v>52.1</v>
      </c>
      <c r="D48" s="24">
        <v>28859</v>
      </c>
      <c r="E48" s="24">
        <v>30148</v>
      </c>
      <c r="F48" s="2">
        <f t="shared" si="0"/>
        <v>1.1085400000000001</v>
      </c>
      <c r="G48" s="12">
        <f t="shared" si="2"/>
        <v>7.1733689604261547E-2</v>
      </c>
      <c r="H48" s="13">
        <f t="shared" si="1"/>
        <v>1.1802736896042616</v>
      </c>
      <c r="Q48" s="37"/>
      <c r="R48" s="37"/>
    </row>
    <row r="49" spans="1:18" x14ac:dyDescent="0.25">
      <c r="A49" s="3">
        <v>28</v>
      </c>
      <c r="B49" s="3">
        <v>49690013</v>
      </c>
      <c r="C49" s="3">
        <v>52.6</v>
      </c>
      <c r="D49" s="24">
        <v>28961</v>
      </c>
      <c r="E49" s="24">
        <v>30662</v>
      </c>
      <c r="F49" s="2">
        <f t="shared" si="0"/>
        <v>1.46286</v>
      </c>
      <c r="G49" s="12">
        <f t="shared" si="2"/>
        <v>7.2422112729062529E-2</v>
      </c>
      <c r="H49" s="13">
        <f t="shared" si="1"/>
        <v>1.5352821127290626</v>
      </c>
      <c r="Q49" s="37"/>
      <c r="R49" s="37"/>
    </row>
    <row r="50" spans="1:18" x14ac:dyDescent="0.25">
      <c r="A50" s="3">
        <v>29</v>
      </c>
      <c r="B50" s="3">
        <v>49694355</v>
      </c>
      <c r="C50" s="3">
        <v>50.3</v>
      </c>
      <c r="D50" s="24">
        <v>24222</v>
      </c>
      <c r="E50" s="24">
        <v>25530</v>
      </c>
      <c r="F50" s="2">
        <f t="shared" si="0"/>
        <v>1.1248799999999999</v>
      </c>
      <c r="G50" s="12">
        <f t="shared" si="2"/>
        <v>6.9255366354978032E-2</v>
      </c>
      <c r="H50" s="13">
        <f t="shared" si="1"/>
        <v>1.1941353663549779</v>
      </c>
      <c r="Q50" s="37"/>
      <c r="R50" s="37"/>
    </row>
    <row r="51" spans="1:18" x14ac:dyDescent="0.25">
      <c r="A51" s="3">
        <v>30</v>
      </c>
      <c r="B51" s="3">
        <v>48446938</v>
      </c>
      <c r="C51" s="3">
        <v>79</v>
      </c>
      <c r="D51" s="24">
        <v>24625</v>
      </c>
      <c r="E51" s="24">
        <v>25764</v>
      </c>
      <c r="F51" s="2">
        <f t="shared" si="0"/>
        <v>0.97953999999999997</v>
      </c>
      <c r="G51" s="12">
        <f t="shared" si="2"/>
        <v>0.10877085371855398</v>
      </c>
      <c r="H51" s="13">
        <f t="shared" si="1"/>
        <v>1.088310853718554</v>
      </c>
      <c r="Q51" s="37"/>
      <c r="R51" s="37"/>
    </row>
    <row r="52" spans="1:18" x14ac:dyDescent="0.25">
      <c r="A52" s="3">
        <v>31</v>
      </c>
      <c r="B52" s="3">
        <v>49690019</v>
      </c>
      <c r="C52" s="3">
        <v>86</v>
      </c>
      <c r="D52" s="24">
        <v>40601</v>
      </c>
      <c r="E52" s="24">
        <v>42358</v>
      </c>
      <c r="F52" s="2">
        <f t="shared" si="0"/>
        <v>1.51102</v>
      </c>
      <c r="G52" s="12">
        <f t="shared" si="2"/>
        <v>0.11840877746576763</v>
      </c>
      <c r="H52" s="13">
        <f t="shared" si="1"/>
        <v>1.6294287774657676</v>
      </c>
      <c r="Q52" s="37"/>
      <c r="R52" s="37"/>
    </row>
    <row r="53" spans="1:18" x14ac:dyDescent="0.25">
      <c r="A53" s="3">
        <v>32</v>
      </c>
      <c r="B53" s="3">
        <v>49690026</v>
      </c>
      <c r="C53" s="3">
        <v>87.4</v>
      </c>
      <c r="D53" s="24">
        <v>36177</v>
      </c>
      <c r="E53" s="24">
        <v>38134</v>
      </c>
      <c r="F53" s="2">
        <f t="shared" si="0"/>
        <v>1.68302</v>
      </c>
      <c r="G53" s="12">
        <f t="shared" si="2"/>
        <v>0.12033636221521037</v>
      </c>
      <c r="H53" s="13">
        <f t="shared" si="1"/>
        <v>1.8033563622152102</v>
      </c>
      <c r="Q53" s="37"/>
      <c r="R53" s="37"/>
    </row>
    <row r="54" spans="1:18" x14ac:dyDescent="0.25">
      <c r="A54" s="3">
        <v>33</v>
      </c>
      <c r="B54" s="3">
        <v>49694364</v>
      </c>
      <c r="C54" s="3">
        <v>57.1</v>
      </c>
      <c r="D54" s="24">
        <v>22042</v>
      </c>
      <c r="E54" s="24">
        <v>23336</v>
      </c>
      <c r="F54" s="2">
        <f t="shared" ref="F54:F84" si="3">(E54-D54)*0.00086</f>
        <v>1.1128400000000001</v>
      </c>
      <c r="G54" s="12">
        <f t="shared" si="2"/>
        <v>7.8617920852271289E-2</v>
      </c>
      <c r="H54" s="13">
        <f t="shared" ref="H54:H85" si="4">F54+G54</f>
        <v>1.1914579208522713</v>
      </c>
      <c r="Q54" s="37"/>
      <c r="R54" s="37"/>
    </row>
    <row r="55" spans="1:18" x14ac:dyDescent="0.25">
      <c r="A55" s="3">
        <v>34</v>
      </c>
      <c r="B55" s="3">
        <v>49690020</v>
      </c>
      <c r="C55" s="3">
        <v>42.9</v>
      </c>
      <c r="D55" s="24">
        <v>10073</v>
      </c>
      <c r="E55" s="24">
        <v>10794</v>
      </c>
      <c r="F55" s="2">
        <f t="shared" si="3"/>
        <v>0.62005999999999994</v>
      </c>
      <c r="G55" s="12">
        <f t="shared" si="2"/>
        <v>5.9066704107923612E-2</v>
      </c>
      <c r="H55" s="13">
        <f t="shared" si="4"/>
        <v>0.67912670410792353</v>
      </c>
      <c r="Q55" s="37"/>
      <c r="R55" s="37"/>
    </row>
    <row r="56" spans="1:18" x14ac:dyDescent="0.25">
      <c r="A56" s="3">
        <v>35</v>
      </c>
      <c r="B56" s="3">
        <v>49690028</v>
      </c>
      <c r="C56" s="3">
        <v>44.3</v>
      </c>
      <c r="D56" s="24">
        <v>17543</v>
      </c>
      <c r="E56" s="24">
        <v>18490</v>
      </c>
      <c r="F56" s="2">
        <f t="shared" si="3"/>
        <v>0.81442000000000003</v>
      </c>
      <c r="G56" s="12">
        <f t="shared" si="2"/>
        <v>6.0994288857366338E-2</v>
      </c>
      <c r="H56" s="13">
        <f t="shared" si="4"/>
        <v>0.87541428885736638</v>
      </c>
      <c r="Q56" s="37"/>
      <c r="R56" s="37"/>
    </row>
    <row r="57" spans="1:18" x14ac:dyDescent="0.25">
      <c r="A57" s="3">
        <v>36</v>
      </c>
      <c r="B57" s="3">
        <v>49690015</v>
      </c>
      <c r="C57" s="3">
        <v>51.7</v>
      </c>
      <c r="D57" s="24">
        <v>24442</v>
      </c>
      <c r="E57" s="24">
        <v>26040</v>
      </c>
      <c r="F57" s="2">
        <f t="shared" si="3"/>
        <v>1.3742799999999999</v>
      </c>
      <c r="G57" s="12">
        <f t="shared" si="2"/>
        <v>7.1182951104420772E-2</v>
      </c>
      <c r="H57" s="13">
        <f t="shared" si="4"/>
        <v>1.4454629511044208</v>
      </c>
      <c r="Q57" s="37"/>
      <c r="R57" s="37"/>
    </row>
    <row r="58" spans="1:18" x14ac:dyDescent="0.25">
      <c r="A58" s="3">
        <v>37</v>
      </c>
      <c r="B58" s="3">
        <v>49690008</v>
      </c>
      <c r="C58" s="3">
        <v>52.3</v>
      </c>
      <c r="D58" s="24">
        <v>24472</v>
      </c>
      <c r="E58" s="24">
        <v>25569</v>
      </c>
      <c r="F58" s="2">
        <f t="shared" si="3"/>
        <v>0.94341999999999993</v>
      </c>
      <c r="G58" s="12">
        <f t="shared" ref="G58:G89" si="5">C58*$G$15/6908.6</f>
        <v>7.2009058854181934E-2</v>
      </c>
      <c r="H58" s="13">
        <f t="shared" si="4"/>
        <v>1.0154290588541819</v>
      </c>
      <c r="Q58" s="37"/>
      <c r="R58" s="37"/>
    </row>
    <row r="59" spans="1:18" x14ac:dyDescent="0.25">
      <c r="A59" s="3">
        <v>38</v>
      </c>
      <c r="B59" s="3">
        <v>49690029</v>
      </c>
      <c r="C59" s="3">
        <v>50.2</v>
      </c>
      <c r="D59" s="24">
        <v>19687</v>
      </c>
      <c r="E59" s="24">
        <v>19687</v>
      </c>
      <c r="F59" s="2">
        <f t="shared" si="3"/>
        <v>0</v>
      </c>
      <c r="G59" s="12">
        <f t="shared" si="5"/>
        <v>6.9117681730017838E-2</v>
      </c>
      <c r="H59" s="13">
        <f t="shared" si="4"/>
        <v>6.9117681730017838E-2</v>
      </c>
      <c r="Q59" s="37"/>
      <c r="R59" s="37"/>
    </row>
    <row r="60" spans="1:18" x14ac:dyDescent="0.25">
      <c r="A60" s="3">
        <v>39</v>
      </c>
      <c r="B60" s="3">
        <v>49690016</v>
      </c>
      <c r="C60" s="3">
        <v>79.7</v>
      </c>
      <c r="D60" s="24">
        <v>15210</v>
      </c>
      <c r="E60" s="24">
        <v>15914</v>
      </c>
      <c r="F60" s="2">
        <f t="shared" si="3"/>
        <v>0.60543999999999998</v>
      </c>
      <c r="G60" s="12">
        <f t="shared" si="5"/>
        <v>0.10973464609327535</v>
      </c>
      <c r="H60" s="13">
        <f t="shared" si="4"/>
        <v>0.7151746460932753</v>
      </c>
      <c r="Q60" s="37"/>
      <c r="R60" s="37"/>
    </row>
    <row r="61" spans="1:18" x14ac:dyDescent="0.25">
      <c r="A61" s="3">
        <v>40</v>
      </c>
      <c r="B61" s="3">
        <v>49690024</v>
      </c>
      <c r="C61" s="3">
        <v>86.4</v>
      </c>
      <c r="D61" s="24">
        <v>25049</v>
      </c>
      <c r="E61" s="24">
        <v>27007</v>
      </c>
      <c r="F61" s="2">
        <f t="shared" si="3"/>
        <v>1.68388</v>
      </c>
      <c r="G61" s="12">
        <f t="shared" si="5"/>
        <v>0.1189595159656084</v>
      </c>
      <c r="H61" s="13">
        <f t="shared" si="4"/>
        <v>1.8028395159656085</v>
      </c>
      <c r="Q61" s="37"/>
      <c r="R61" s="37"/>
    </row>
    <row r="62" spans="1:18" x14ac:dyDescent="0.25">
      <c r="A62" s="3">
        <v>41</v>
      </c>
      <c r="B62" s="3">
        <v>49690035</v>
      </c>
      <c r="C62" s="3">
        <v>87.4</v>
      </c>
      <c r="D62" s="24">
        <v>31560</v>
      </c>
      <c r="E62" s="24">
        <v>33255</v>
      </c>
      <c r="F62" s="2">
        <f t="shared" si="3"/>
        <v>1.4577</v>
      </c>
      <c r="G62" s="12">
        <f t="shared" si="5"/>
        <v>0.12033636221521037</v>
      </c>
      <c r="H62" s="13">
        <f t="shared" si="4"/>
        <v>1.5780363622152103</v>
      </c>
      <c r="Q62" s="37"/>
      <c r="R62" s="37"/>
    </row>
    <row r="63" spans="1:18" x14ac:dyDescent="0.25">
      <c r="A63" s="3">
        <v>42</v>
      </c>
      <c r="B63" s="3">
        <v>49690040</v>
      </c>
      <c r="C63" s="3">
        <v>57.4</v>
      </c>
      <c r="D63" s="24">
        <v>21293</v>
      </c>
      <c r="E63" s="24">
        <v>22137</v>
      </c>
      <c r="F63" s="2">
        <f t="shared" si="3"/>
        <v>0.72583999999999993</v>
      </c>
      <c r="G63" s="12">
        <f t="shared" si="5"/>
        <v>7.903097472715187E-2</v>
      </c>
      <c r="H63" s="13">
        <f t="shared" si="4"/>
        <v>0.80487097472715186</v>
      </c>
      <c r="Q63" s="37"/>
      <c r="R63" s="37"/>
    </row>
    <row r="64" spans="1:18" x14ac:dyDescent="0.25">
      <c r="A64" s="3">
        <v>43</v>
      </c>
      <c r="B64" s="3">
        <v>49690038</v>
      </c>
      <c r="C64" s="3">
        <v>42.4</v>
      </c>
      <c r="D64" s="24">
        <v>18633</v>
      </c>
      <c r="E64" s="24">
        <v>19540</v>
      </c>
      <c r="F64" s="2">
        <f t="shared" si="3"/>
        <v>0.78001999999999994</v>
      </c>
      <c r="G64" s="12">
        <f t="shared" si="5"/>
        <v>5.8378280983122637E-2</v>
      </c>
      <c r="H64" s="13">
        <f t="shared" si="4"/>
        <v>0.83839828098312252</v>
      </c>
      <c r="Q64" s="37"/>
      <c r="R64" s="37"/>
    </row>
    <row r="65" spans="1:18" x14ac:dyDescent="0.25">
      <c r="A65" s="3">
        <v>44</v>
      </c>
      <c r="B65" s="3">
        <v>49690010</v>
      </c>
      <c r="C65" s="3">
        <v>45.4</v>
      </c>
      <c r="D65" s="24">
        <v>14537</v>
      </c>
      <c r="E65" s="24">
        <v>14930</v>
      </c>
      <c r="F65" s="2">
        <f t="shared" si="3"/>
        <v>0.33798</v>
      </c>
      <c r="G65" s="12">
        <f t="shared" si="5"/>
        <v>6.2508819731928483E-2</v>
      </c>
      <c r="H65" s="13">
        <f t="shared" si="4"/>
        <v>0.40048881973192851</v>
      </c>
      <c r="Q65" s="37"/>
      <c r="R65" s="37"/>
    </row>
    <row r="66" spans="1:18" x14ac:dyDescent="0.25">
      <c r="A66" s="3">
        <v>45</v>
      </c>
      <c r="B66" s="3">
        <v>49690033</v>
      </c>
      <c r="C66" s="3">
        <v>51.4</v>
      </c>
      <c r="D66" s="24">
        <v>19146</v>
      </c>
      <c r="E66" s="24">
        <v>20713</v>
      </c>
      <c r="F66" s="2">
        <f t="shared" si="3"/>
        <v>1.34762</v>
      </c>
      <c r="G66" s="12">
        <f t="shared" si="5"/>
        <v>7.0769897229540177E-2</v>
      </c>
      <c r="H66" s="13">
        <f t="shared" si="4"/>
        <v>1.4183898972295401</v>
      </c>
      <c r="Q66" s="37"/>
      <c r="R66" s="37"/>
    </row>
    <row r="67" spans="1:18" x14ac:dyDescent="0.25">
      <c r="A67" s="3">
        <v>46</v>
      </c>
      <c r="B67" s="3">
        <v>49690054</v>
      </c>
      <c r="C67" s="3">
        <v>53.1</v>
      </c>
      <c r="D67" s="24">
        <v>23808</v>
      </c>
      <c r="E67" s="24">
        <v>25334</v>
      </c>
      <c r="F67" s="2">
        <f t="shared" si="3"/>
        <v>1.31236</v>
      </c>
      <c r="G67" s="12">
        <f t="shared" si="5"/>
        <v>7.3110535853863498E-2</v>
      </c>
      <c r="H67" s="13">
        <f t="shared" si="4"/>
        <v>1.3854705358538635</v>
      </c>
      <c r="Q67" s="37"/>
      <c r="R67" s="37"/>
    </row>
    <row r="68" spans="1:18" x14ac:dyDescent="0.25">
      <c r="A68" s="3">
        <v>47</v>
      </c>
      <c r="B68" s="3">
        <v>49690036</v>
      </c>
      <c r="C68" s="3">
        <v>49.9</v>
      </c>
      <c r="D68" s="24">
        <v>6798</v>
      </c>
      <c r="E68" s="24">
        <v>6909</v>
      </c>
      <c r="F68" s="2">
        <f t="shared" si="3"/>
        <v>9.5460000000000003E-2</v>
      </c>
      <c r="G68" s="12">
        <f t="shared" si="5"/>
        <v>6.8704627855137257E-2</v>
      </c>
      <c r="H68" s="13">
        <f t="shared" si="4"/>
        <v>0.16416462785513725</v>
      </c>
      <c r="Q68" s="37"/>
      <c r="R68" s="37"/>
    </row>
    <row r="69" spans="1:18" x14ac:dyDescent="0.25">
      <c r="A69" s="3">
        <v>48</v>
      </c>
      <c r="B69" s="3">
        <v>49690043</v>
      </c>
      <c r="C69" s="3">
        <v>79.900000000000006</v>
      </c>
      <c r="D69" s="24">
        <v>14567</v>
      </c>
      <c r="E69" s="24">
        <v>16057</v>
      </c>
      <c r="F69" s="2">
        <f t="shared" si="3"/>
        <v>1.2813999999999999</v>
      </c>
      <c r="G69" s="12">
        <f t="shared" si="5"/>
        <v>0.11001001534319574</v>
      </c>
      <c r="H69" s="13">
        <f t="shared" si="4"/>
        <v>1.3914100153431956</v>
      </c>
      <c r="Q69" s="37"/>
      <c r="R69" s="37"/>
    </row>
    <row r="70" spans="1:18" x14ac:dyDescent="0.25">
      <c r="A70" s="3">
        <v>49</v>
      </c>
      <c r="B70" s="3">
        <v>49690052</v>
      </c>
      <c r="C70" s="3">
        <v>78</v>
      </c>
      <c r="D70" s="24">
        <v>39863</v>
      </c>
      <c r="E70" s="24">
        <v>41990</v>
      </c>
      <c r="F70" s="2">
        <f t="shared" si="3"/>
        <v>1.8292199999999998</v>
      </c>
      <c r="G70" s="12">
        <f t="shared" si="5"/>
        <v>0.10739400746895203</v>
      </c>
      <c r="H70" s="13">
        <f t="shared" si="4"/>
        <v>1.936614007468952</v>
      </c>
      <c r="Q70" s="37"/>
      <c r="R70" s="37"/>
    </row>
    <row r="71" spans="1:18" x14ac:dyDescent="0.25">
      <c r="A71" s="3">
        <v>50</v>
      </c>
      <c r="B71" s="3">
        <v>49690050</v>
      </c>
      <c r="C71" s="3">
        <v>87</v>
      </c>
      <c r="D71" s="24">
        <v>16391</v>
      </c>
      <c r="E71" s="24">
        <v>18279</v>
      </c>
      <c r="F71" s="2">
        <f t="shared" si="3"/>
        <v>1.62368</v>
      </c>
      <c r="G71" s="12">
        <f t="shared" si="5"/>
        <v>0.11978562371536958</v>
      </c>
      <c r="H71" s="13">
        <f t="shared" si="4"/>
        <v>1.7434656237153696</v>
      </c>
      <c r="Q71" s="37"/>
      <c r="R71" s="37"/>
    </row>
    <row r="72" spans="1:18" x14ac:dyDescent="0.25">
      <c r="A72" s="3">
        <v>51</v>
      </c>
      <c r="B72" s="3">
        <v>49690014</v>
      </c>
      <c r="C72" s="3">
        <v>57</v>
      </c>
      <c r="D72" s="24">
        <v>6820</v>
      </c>
      <c r="E72" s="24">
        <v>6820</v>
      </c>
      <c r="F72" s="2">
        <f t="shared" si="3"/>
        <v>0</v>
      </c>
      <c r="G72" s="12">
        <f t="shared" si="5"/>
        <v>7.8480236227311095E-2</v>
      </c>
      <c r="H72" s="13">
        <f t="shared" si="4"/>
        <v>7.8480236227311095E-2</v>
      </c>
      <c r="Q72" s="37"/>
      <c r="R72" s="37"/>
    </row>
    <row r="73" spans="1:18" x14ac:dyDescent="0.25">
      <c r="A73" s="3">
        <v>52</v>
      </c>
      <c r="B73" s="3">
        <v>49690037</v>
      </c>
      <c r="C73" s="3">
        <v>42.2</v>
      </c>
      <c r="D73" s="24">
        <v>12898</v>
      </c>
      <c r="E73" s="24">
        <v>12898</v>
      </c>
      <c r="F73" s="2">
        <f t="shared" si="3"/>
        <v>0</v>
      </c>
      <c r="G73" s="12">
        <f t="shared" si="5"/>
        <v>5.8102911733202249E-2</v>
      </c>
      <c r="H73" s="13">
        <f t="shared" si="4"/>
        <v>5.8102911733202249E-2</v>
      </c>
      <c r="Q73" s="37"/>
      <c r="R73" s="37"/>
    </row>
    <row r="74" spans="1:18" x14ac:dyDescent="0.25">
      <c r="A74" s="3">
        <v>53</v>
      </c>
      <c r="B74" s="3">
        <v>49690056</v>
      </c>
      <c r="C74" s="3">
        <v>45.5</v>
      </c>
      <c r="D74" s="24">
        <v>12206</v>
      </c>
      <c r="E74" s="24">
        <v>12821</v>
      </c>
      <c r="F74" s="2">
        <f t="shared" si="3"/>
        <v>0.52890000000000004</v>
      </c>
      <c r="G74" s="12">
        <f t="shared" si="5"/>
        <v>6.2646504356888691E-2</v>
      </c>
      <c r="H74" s="13">
        <f t="shared" si="4"/>
        <v>0.59154650435688871</v>
      </c>
      <c r="Q74" s="37"/>
      <c r="R74" s="37"/>
    </row>
    <row r="75" spans="1:18" x14ac:dyDescent="0.25">
      <c r="A75" s="3">
        <v>54</v>
      </c>
      <c r="B75" s="3">
        <v>49690032</v>
      </c>
      <c r="C75" s="3">
        <v>51.6</v>
      </c>
      <c r="D75" s="24">
        <v>10255</v>
      </c>
      <c r="E75" s="24">
        <v>10975</v>
      </c>
      <c r="F75" s="2">
        <f t="shared" si="3"/>
        <v>0.61919999999999997</v>
      </c>
      <c r="G75" s="12">
        <f t="shared" si="5"/>
        <v>7.1045266479460578E-2</v>
      </c>
      <c r="H75" s="13">
        <f t="shared" si="4"/>
        <v>0.6902452664794605</v>
      </c>
      <c r="Q75" s="37"/>
      <c r="R75" s="37"/>
    </row>
    <row r="76" spans="1:18" x14ac:dyDescent="0.25">
      <c r="A76" s="3">
        <v>55</v>
      </c>
      <c r="B76" s="3">
        <v>49690055</v>
      </c>
      <c r="C76" s="3">
        <v>52.7</v>
      </c>
      <c r="D76" s="24">
        <v>28074</v>
      </c>
      <c r="E76" s="24">
        <v>29207</v>
      </c>
      <c r="F76" s="2">
        <f t="shared" si="3"/>
        <v>0.97438000000000002</v>
      </c>
      <c r="G76" s="12">
        <f t="shared" si="5"/>
        <v>7.2559797354022723E-2</v>
      </c>
      <c r="H76" s="13">
        <f t="shared" si="4"/>
        <v>1.0469397973540226</v>
      </c>
      <c r="Q76" s="37"/>
      <c r="R76" s="37"/>
    </row>
    <row r="77" spans="1:18" x14ac:dyDescent="0.25">
      <c r="A77" s="3">
        <v>56</v>
      </c>
      <c r="B77" s="3">
        <v>49690058</v>
      </c>
      <c r="C77" s="3">
        <v>49.9</v>
      </c>
      <c r="D77" s="24">
        <v>18726</v>
      </c>
      <c r="E77" s="24">
        <v>19826</v>
      </c>
      <c r="F77" s="2">
        <f t="shared" si="3"/>
        <v>0.94599999999999995</v>
      </c>
      <c r="G77" s="12">
        <f t="shared" si="5"/>
        <v>6.8704627855137257E-2</v>
      </c>
      <c r="H77" s="13">
        <f t="shared" si="4"/>
        <v>1.0147046278551373</v>
      </c>
      <c r="Q77" s="37"/>
      <c r="R77" s="37"/>
    </row>
    <row r="78" spans="1:18" x14ac:dyDescent="0.25">
      <c r="A78" s="3">
        <v>57</v>
      </c>
      <c r="B78" s="3">
        <v>49690011</v>
      </c>
      <c r="C78" s="3">
        <v>79.5</v>
      </c>
      <c r="D78" s="24">
        <v>21759</v>
      </c>
      <c r="E78" s="24">
        <v>22957</v>
      </c>
      <c r="F78" s="2">
        <f t="shared" si="3"/>
        <v>1.0302800000000001</v>
      </c>
      <c r="G78" s="12">
        <f t="shared" si="5"/>
        <v>0.10945927684335495</v>
      </c>
      <c r="H78" s="13">
        <f t="shared" si="4"/>
        <v>1.139739276843355</v>
      </c>
      <c r="Q78" s="37"/>
      <c r="R78" s="37"/>
    </row>
    <row r="79" spans="1:18" x14ac:dyDescent="0.25">
      <c r="A79" s="3">
        <v>58</v>
      </c>
      <c r="B79" s="3">
        <v>49690061</v>
      </c>
      <c r="C79" s="3">
        <v>78.099999999999994</v>
      </c>
      <c r="D79" s="24">
        <v>33402</v>
      </c>
      <c r="E79" s="24">
        <v>35169</v>
      </c>
      <c r="F79" s="2">
        <f t="shared" si="3"/>
        <v>1.51962</v>
      </c>
      <c r="G79" s="12">
        <f t="shared" si="5"/>
        <v>0.10753169209391221</v>
      </c>
      <c r="H79" s="13">
        <f t="shared" si="4"/>
        <v>1.6271516920939122</v>
      </c>
      <c r="Q79" s="37"/>
      <c r="R79" s="37"/>
    </row>
    <row r="80" spans="1:18" x14ac:dyDescent="0.25">
      <c r="A80" s="3">
        <v>59</v>
      </c>
      <c r="B80" s="3">
        <v>49690059</v>
      </c>
      <c r="C80" s="3">
        <v>87</v>
      </c>
      <c r="D80" s="24">
        <v>30284</v>
      </c>
      <c r="E80" s="24">
        <v>31498</v>
      </c>
      <c r="F80" s="2">
        <f t="shared" si="3"/>
        <v>1.0440400000000001</v>
      </c>
      <c r="G80" s="12">
        <f t="shared" si="5"/>
        <v>0.11978562371536958</v>
      </c>
      <c r="H80" s="13">
        <f t="shared" si="4"/>
        <v>1.1638256237153697</v>
      </c>
      <c r="Q80" s="37"/>
      <c r="R80" s="37"/>
    </row>
    <row r="81" spans="1:18" x14ac:dyDescent="0.25">
      <c r="A81" s="3">
        <v>60</v>
      </c>
      <c r="B81" s="3">
        <v>49690049</v>
      </c>
      <c r="C81" s="3">
        <v>56.7</v>
      </c>
      <c r="D81" s="24">
        <v>21513</v>
      </c>
      <c r="E81" s="24">
        <v>22683</v>
      </c>
      <c r="F81" s="2">
        <f t="shared" si="3"/>
        <v>1.0062</v>
      </c>
      <c r="G81" s="12">
        <f t="shared" si="5"/>
        <v>7.8067182352430514E-2</v>
      </c>
      <c r="H81" s="13">
        <f t="shared" si="4"/>
        <v>1.0842671823524306</v>
      </c>
      <c r="Q81" s="37"/>
      <c r="R81" s="37"/>
    </row>
    <row r="82" spans="1:18" x14ac:dyDescent="0.25">
      <c r="A82" s="3">
        <v>61</v>
      </c>
      <c r="B82" s="3">
        <v>49690044</v>
      </c>
      <c r="C82" s="3">
        <v>42.5</v>
      </c>
      <c r="D82" s="24">
        <v>12104</v>
      </c>
      <c r="E82" s="24">
        <v>12860</v>
      </c>
      <c r="F82" s="2">
        <f t="shared" si="3"/>
        <v>0.65015999999999996</v>
      </c>
      <c r="G82" s="12">
        <f t="shared" si="5"/>
        <v>5.851596560808283E-2</v>
      </c>
      <c r="H82" s="13">
        <f t="shared" si="4"/>
        <v>0.70867596560808277</v>
      </c>
      <c r="Q82" s="37"/>
      <c r="R82" s="37"/>
    </row>
    <row r="83" spans="1:18" x14ac:dyDescent="0.25">
      <c r="A83" s="3">
        <v>62</v>
      </c>
      <c r="B83" s="3">
        <v>49690047</v>
      </c>
      <c r="C83" s="3">
        <v>45.1</v>
      </c>
      <c r="D83" s="24">
        <v>7134</v>
      </c>
      <c r="E83" s="24">
        <v>7136</v>
      </c>
      <c r="F83" s="2">
        <f t="shared" si="3"/>
        <v>1.72E-3</v>
      </c>
      <c r="G83" s="12">
        <f t="shared" si="5"/>
        <v>6.2095765857047902E-2</v>
      </c>
      <c r="H83" s="13">
        <f t="shared" si="4"/>
        <v>6.3815765857047901E-2</v>
      </c>
      <c r="Q83" s="37"/>
      <c r="R83" s="37"/>
    </row>
    <row r="84" spans="1:18" x14ac:dyDescent="0.25">
      <c r="A84" s="3">
        <v>63</v>
      </c>
      <c r="B84" s="3">
        <v>49690046</v>
      </c>
      <c r="C84" s="3">
        <v>51.3</v>
      </c>
      <c r="D84" s="24">
        <v>8511</v>
      </c>
      <c r="E84" s="24">
        <v>8511</v>
      </c>
      <c r="F84" s="2">
        <f t="shared" si="3"/>
        <v>0</v>
      </c>
      <c r="G84" s="12">
        <f t="shared" si="5"/>
        <v>7.0632212604579983E-2</v>
      </c>
      <c r="H84" s="13">
        <f t="shared" si="4"/>
        <v>7.0632212604579983E-2</v>
      </c>
      <c r="Q84" s="37"/>
      <c r="R84" s="37"/>
    </row>
    <row r="85" spans="1:18" x14ac:dyDescent="0.25">
      <c r="A85" s="3">
        <v>64</v>
      </c>
      <c r="B85" s="38" t="s">
        <v>38</v>
      </c>
      <c r="C85" s="3">
        <v>52.3</v>
      </c>
      <c r="D85" s="26">
        <v>5.73</v>
      </c>
      <c r="E85" s="26">
        <v>6.22</v>
      </c>
      <c r="F85" s="2">
        <f>E85-D85</f>
        <v>0.48999999999999932</v>
      </c>
      <c r="G85" s="12">
        <f t="shared" si="5"/>
        <v>7.2009058854181934E-2</v>
      </c>
      <c r="H85" s="13">
        <f t="shared" si="4"/>
        <v>0.56200905885418129</v>
      </c>
      <c r="Q85" s="37"/>
      <c r="R85" s="37"/>
    </row>
    <row r="86" spans="1:18" x14ac:dyDescent="0.25">
      <c r="A86" s="3">
        <v>65</v>
      </c>
      <c r="B86" s="3">
        <v>49690060</v>
      </c>
      <c r="C86" s="3">
        <v>49.5</v>
      </c>
      <c r="D86" s="24">
        <v>22656</v>
      </c>
      <c r="E86" s="24">
        <v>23758</v>
      </c>
      <c r="F86" s="2">
        <f t="shared" ref="F86:F117" si="6">(E86-D86)*0.00086</f>
        <v>0.94772000000000001</v>
      </c>
      <c r="G86" s="12">
        <f t="shared" si="5"/>
        <v>6.8153889355296482E-2</v>
      </c>
      <c r="H86" s="13">
        <f t="shared" ref="H86:H117" si="7">F86+G86</f>
        <v>1.0158738893552965</v>
      </c>
      <c r="Q86" s="37"/>
      <c r="R86" s="37"/>
    </row>
    <row r="87" spans="1:18" x14ac:dyDescent="0.25">
      <c r="A87" s="3">
        <v>66</v>
      </c>
      <c r="B87" s="3">
        <v>49690051</v>
      </c>
      <c r="C87" s="3">
        <v>78.900000000000006</v>
      </c>
      <c r="D87" s="24">
        <v>18399</v>
      </c>
      <c r="E87" s="24">
        <v>19000</v>
      </c>
      <c r="F87" s="2">
        <f t="shared" si="6"/>
        <v>0.51685999999999999</v>
      </c>
      <c r="G87" s="12">
        <f t="shared" si="5"/>
        <v>0.1086331690935938</v>
      </c>
      <c r="H87" s="13">
        <f t="shared" si="7"/>
        <v>0.62549316909359376</v>
      </c>
      <c r="Q87" s="37"/>
      <c r="R87" s="37"/>
    </row>
    <row r="88" spans="1:18" x14ac:dyDescent="0.25">
      <c r="A88" s="3">
        <v>67</v>
      </c>
      <c r="B88" s="3">
        <v>49694374</v>
      </c>
      <c r="C88" s="3">
        <v>78.099999999999994</v>
      </c>
      <c r="D88" s="24">
        <v>7676</v>
      </c>
      <c r="E88" s="24">
        <v>7676</v>
      </c>
      <c r="F88" s="2">
        <f t="shared" si="6"/>
        <v>0</v>
      </c>
      <c r="G88" s="12">
        <f t="shared" si="5"/>
        <v>0.10753169209391221</v>
      </c>
      <c r="H88" s="13">
        <f t="shared" si="7"/>
        <v>0.10753169209391221</v>
      </c>
      <c r="Q88" s="37"/>
      <c r="R88" s="37"/>
    </row>
    <row r="89" spans="1:18" x14ac:dyDescent="0.25">
      <c r="A89" s="3">
        <v>68</v>
      </c>
      <c r="B89" s="3">
        <v>49690030</v>
      </c>
      <c r="C89" s="3">
        <v>78.099999999999994</v>
      </c>
      <c r="D89" s="24">
        <v>29419</v>
      </c>
      <c r="E89" s="24">
        <v>30664</v>
      </c>
      <c r="F89" s="2">
        <f t="shared" si="6"/>
        <v>1.0707</v>
      </c>
      <c r="G89" s="12">
        <f t="shared" si="5"/>
        <v>0.10753169209391221</v>
      </c>
      <c r="H89" s="13">
        <f t="shared" si="7"/>
        <v>1.1782316920939122</v>
      </c>
      <c r="Q89" s="37"/>
      <c r="R89" s="37"/>
    </row>
    <row r="90" spans="1:18" x14ac:dyDescent="0.25">
      <c r="A90" s="3">
        <v>69</v>
      </c>
      <c r="B90" s="3">
        <v>49690022</v>
      </c>
      <c r="C90" s="3">
        <v>56.8</v>
      </c>
      <c r="D90" s="24">
        <v>8587</v>
      </c>
      <c r="E90" s="24">
        <v>9138</v>
      </c>
      <c r="F90" s="2">
        <f t="shared" si="6"/>
        <v>0.47386</v>
      </c>
      <c r="G90" s="12">
        <f t="shared" ref="G90:G121" si="8">C90*$G$15/6908.6</f>
        <v>7.8204866977390694E-2</v>
      </c>
      <c r="H90" s="13">
        <f t="shared" si="7"/>
        <v>0.55206486697739066</v>
      </c>
      <c r="Q90" s="37"/>
      <c r="R90" s="37"/>
    </row>
    <row r="91" spans="1:18" x14ac:dyDescent="0.25">
      <c r="A91" s="3">
        <v>70</v>
      </c>
      <c r="B91" s="3">
        <v>49690018</v>
      </c>
      <c r="C91" s="3">
        <v>42</v>
      </c>
      <c r="D91" s="24">
        <v>13021</v>
      </c>
      <c r="E91" s="24">
        <v>13979</v>
      </c>
      <c r="F91" s="2">
        <f t="shared" si="6"/>
        <v>0.82387999999999995</v>
      </c>
      <c r="G91" s="12">
        <f t="shared" si="8"/>
        <v>5.7827542483281862E-2</v>
      </c>
      <c r="H91" s="13">
        <f t="shared" si="7"/>
        <v>0.88170754248328176</v>
      </c>
      <c r="Q91" s="37"/>
      <c r="R91" s="37"/>
    </row>
    <row r="92" spans="1:18" x14ac:dyDescent="0.25">
      <c r="A92" s="3">
        <v>71</v>
      </c>
      <c r="B92" s="3">
        <v>49690021</v>
      </c>
      <c r="C92" s="3">
        <v>45.2</v>
      </c>
      <c r="D92" s="24">
        <v>15534</v>
      </c>
      <c r="E92" s="24">
        <v>16621</v>
      </c>
      <c r="F92" s="2">
        <f t="shared" si="6"/>
        <v>0.93481999999999998</v>
      </c>
      <c r="G92" s="12">
        <f t="shared" si="8"/>
        <v>6.2233450482008103E-2</v>
      </c>
      <c r="H92" s="13">
        <f t="shared" si="7"/>
        <v>0.99705345048200811</v>
      </c>
      <c r="Q92" s="37"/>
      <c r="R92" s="37"/>
    </row>
    <row r="93" spans="1:18" x14ac:dyDescent="0.25">
      <c r="A93" s="3">
        <v>72</v>
      </c>
      <c r="B93" s="3">
        <v>49690037</v>
      </c>
      <c r="C93" s="3">
        <v>51.4</v>
      </c>
      <c r="D93" s="24">
        <v>4978</v>
      </c>
      <c r="E93" s="24">
        <v>4978</v>
      </c>
      <c r="F93" s="2">
        <f t="shared" si="6"/>
        <v>0</v>
      </c>
      <c r="G93" s="12">
        <f t="shared" si="8"/>
        <v>7.0769897229540177E-2</v>
      </c>
      <c r="H93" s="13">
        <f t="shared" si="7"/>
        <v>7.0769897229540177E-2</v>
      </c>
      <c r="Q93" s="37"/>
      <c r="R93" s="37"/>
    </row>
    <row r="94" spans="1:18" x14ac:dyDescent="0.25">
      <c r="A94" s="3">
        <v>73</v>
      </c>
      <c r="B94" s="3">
        <v>49690034</v>
      </c>
      <c r="C94" s="3">
        <v>52.1</v>
      </c>
      <c r="D94" s="24">
        <v>18834</v>
      </c>
      <c r="E94" s="24">
        <v>20148</v>
      </c>
      <c r="F94" s="2">
        <f t="shared" si="6"/>
        <v>1.1300399999999999</v>
      </c>
      <c r="G94" s="12">
        <f t="shared" si="8"/>
        <v>7.1733689604261547E-2</v>
      </c>
      <c r="H94" s="13">
        <f t="shared" si="7"/>
        <v>1.2017736896042615</v>
      </c>
      <c r="Q94" s="37"/>
      <c r="R94" s="37"/>
    </row>
    <row r="95" spans="1:18" x14ac:dyDescent="0.25">
      <c r="A95" s="3">
        <v>74</v>
      </c>
      <c r="B95" s="3">
        <v>49777205</v>
      </c>
      <c r="C95" s="3">
        <v>49.7</v>
      </c>
      <c r="D95" s="24">
        <v>13363</v>
      </c>
      <c r="E95" s="24">
        <v>14214</v>
      </c>
      <c r="F95" s="2">
        <f t="shared" si="6"/>
        <v>0.73185999999999996</v>
      </c>
      <c r="G95" s="12">
        <f t="shared" si="8"/>
        <v>6.8429258605216869E-2</v>
      </c>
      <c r="H95" s="13">
        <f t="shared" si="7"/>
        <v>0.80028925860521682</v>
      </c>
      <c r="Q95" s="37"/>
      <c r="R95" s="37"/>
    </row>
    <row r="96" spans="1:18" x14ac:dyDescent="0.25">
      <c r="A96" s="3">
        <v>75</v>
      </c>
      <c r="B96" s="3">
        <v>49730686</v>
      </c>
      <c r="C96" s="3">
        <v>79</v>
      </c>
      <c r="D96" s="24">
        <v>21932</v>
      </c>
      <c r="E96" s="24">
        <v>23381</v>
      </c>
      <c r="F96" s="2">
        <f t="shared" si="6"/>
        <v>1.24614</v>
      </c>
      <c r="G96" s="12">
        <f t="shared" si="8"/>
        <v>0.10877085371855398</v>
      </c>
      <c r="H96" s="13">
        <f t="shared" si="7"/>
        <v>1.3549108537185539</v>
      </c>
      <c r="Q96" s="37"/>
      <c r="R96" s="37"/>
    </row>
    <row r="97" spans="1:18" x14ac:dyDescent="0.25">
      <c r="A97" s="3">
        <v>76</v>
      </c>
      <c r="B97" s="3">
        <v>49690025</v>
      </c>
      <c r="C97" s="3">
        <v>78.3</v>
      </c>
      <c r="D97" s="24">
        <v>33838</v>
      </c>
      <c r="E97" s="24">
        <v>34385</v>
      </c>
      <c r="F97" s="2">
        <f t="shared" si="6"/>
        <v>0.47042</v>
      </c>
      <c r="G97" s="12">
        <f t="shared" si="8"/>
        <v>0.10780706134383261</v>
      </c>
      <c r="H97" s="13">
        <f t="shared" si="7"/>
        <v>0.57822706134383262</v>
      </c>
      <c r="Q97" s="37"/>
      <c r="R97" s="37"/>
    </row>
    <row r="98" spans="1:18" x14ac:dyDescent="0.25">
      <c r="A98" s="3">
        <v>77</v>
      </c>
      <c r="B98" s="3">
        <v>49690042</v>
      </c>
      <c r="C98" s="3">
        <v>78.2</v>
      </c>
      <c r="D98" s="24">
        <v>9998</v>
      </c>
      <c r="E98" s="24">
        <v>9998</v>
      </c>
      <c r="F98" s="2">
        <f t="shared" si="6"/>
        <v>0</v>
      </c>
      <c r="G98" s="12">
        <f t="shared" si="8"/>
        <v>0.10766937671887242</v>
      </c>
      <c r="H98" s="13">
        <f t="shared" si="7"/>
        <v>0.10766937671887242</v>
      </c>
      <c r="Q98" s="37"/>
      <c r="R98" s="37"/>
    </row>
    <row r="99" spans="1:18" x14ac:dyDescent="0.25">
      <c r="A99" s="3">
        <v>78</v>
      </c>
      <c r="B99" s="3">
        <v>49730694</v>
      </c>
      <c r="C99" s="3">
        <v>56.7</v>
      </c>
      <c r="D99" s="24">
        <v>8462</v>
      </c>
      <c r="E99" s="24">
        <v>9370</v>
      </c>
      <c r="F99" s="2">
        <f t="shared" si="6"/>
        <v>0.78088000000000002</v>
      </c>
      <c r="G99" s="12">
        <f t="shared" si="8"/>
        <v>7.8067182352430514E-2</v>
      </c>
      <c r="H99" s="13">
        <f t="shared" si="7"/>
        <v>0.8589471823524305</v>
      </c>
      <c r="Q99" s="37"/>
      <c r="R99" s="37"/>
    </row>
    <row r="100" spans="1:18" x14ac:dyDescent="0.25">
      <c r="A100" s="3">
        <v>79</v>
      </c>
      <c r="B100" s="3">
        <v>49690039</v>
      </c>
      <c r="C100" s="3">
        <v>42</v>
      </c>
      <c r="D100" s="24">
        <v>3149</v>
      </c>
      <c r="E100" s="24">
        <v>3171</v>
      </c>
      <c r="F100" s="2">
        <f t="shared" si="6"/>
        <v>1.8919999999999999E-2</v>
      </c>
      <c r="G100" s="12">
        <f t="shared" si="8"/>
        <v>5.7827542483281862E-2</v>
      </c>
      <c r="H100" s="13">
        <f t="shared" si="7"/>
        <v>7.6747542483281861E-2</v>
      </c>
      <c r="Q100" s="37"/>
      <c r="R100" s="37"/>
    </row>
    <row r="101" spans="1:18" x14ac:dyDescent="0.25">
      <c r="A101" s="3">
        <v>80</v>
      </c>
      <c r="B101" s="3">
        <v>49730693</v>
      </c>
      <c r="C101" s="3">
        <v>44.9</v>
      </c>
      <c r="D101" s="24">
        <v>18191</v>
      </c>
      <c r="E101" s="24">
        <v>19241</v>
      </c>
      <c r="F101" s="2">
        <f t="shared" si="6"/>
        <v>0.90300000000000002</v>
      </c>
      <c r="G101" s="12">
        <f t="shared" si="8"/>
        <v>6.1820396607127515E-2</v>
      </c>
      <c r="H101" s="13">
        <f t="shared" si="7"/>
        <v>0.96482039660712759</v>
      </c>
      <c r="Q101" s="37"/>
      <c r="R101" s="37"/>
    </row>
    <row r="102" spans="1:18" x14ac:dyDescent="0.25">
      <c r="A102" s="3">
        <v>81</v>
      </c>
      <c r="B102" s="3">
        <v>49730689</v>
      </c>
      <c r="C102" s="3">
        <v>51.3</v>
      </c>
      <c r="D102" s="24">
        <v>19055</v>
      </c>
      <c r="E102" s="24">
        <v>19055</v>
      </c>
      <c r="F102" s="2">
        <f t="shared" si="6"/>
        <v>0</v>
      </c>
      <c r="G102" s="12">
        <f t="shared" si="8"/>
        <v>7.0632212604579983E-2</v>
      </c>
      <c r="H102" s="13">
        <f t="shared" si="7"/>
        <v>7.0632212604579983E-2</v>
      </c>
      <c r="Q102" s="37"/>
      <c r="R102" s="37"/>
    </row>
    <row r="103" spans="1:18" x14ac:dyDescent="0.25">
      <c r="A103" s="3">
        <v>82</v>
      </c>
      <c r="B103" s="3">
        <v>49777206</v>
      </c>
      <c r="C103" s="3">
        <v>51.6</v>
      </c>
      <c r="D103" s="24">
        <v>28432</v>
      </c>
      <c r="E103" s="24">
        <v>30129</v>
      </c>
      <c r="F103" s="2">
        <f t="shared" si="6"/>
        <v>1.4594199999999999</v>
      </c>
      <c r="G103" s="12">
        <f t="shared" si="8"/>
        <v>7.1045266479460578E-2</v>
      </c>
      <c r="H103" s="13">
        <f t="shared" si="7"/>
        <v>1.5304652664794605</v>
      </c>
      <c r="Q103" s="37"/>
      <c r="R103" s="37"/>
    </row>
    <row r="104" spans="1:18" x14ac:dyDescent="0.25">
      <c r="A104" s="3">
        <v>83</v>
      </c>
      <c r="B104" s="3">
        <v>49777193</v>
      </c>
      <c r="C104" s="3">
        <v>49.7</v>
      </c>
      <c r="D104" s="24">
        <v>4439</v>
      </c>
      <c r="E104" s="24">
        <v>4439</v>
      </c>
      <c r="F104" s="2">
        <f t="shared" si="6"/>
        <v>0</v>
      </c>
      <c r="G104" s="12">
        <f t="shared" si="8"/>
        <v>6.8429258605216869E-2</v>
      </c>
      <c r="H104" s="13">
        <f t="shared" si="7"/>
        <v>6.8429258605216869E-2</v>
      </c>
      <c r="Q104" s="37"/>
      <c r="R104" s="37"/>
    </row>
    <row r="105" spans="1:18" x14ac:dyDescent="0.25">
      <c r="A105" s="3">
        <v>84</v>
      </c>
      <c r="B105" s="3">
        <v>49777196</v>
      </c>
      <c r="C105" s="3">
        <v>75.7</v>
      </c>
      <c r="D105" s="24">
        <v>6644</v>
      </c>
      <c r="E105" s="24">
        <v>6644</v>
      </c>
      <c r="F105" s="2">
        <f t="shared" si="6"/>
        <v>0</v>
      </c>
      <c r="G105" s="12">
        <f t="shared" si="8"/>
        <v>0.10422726109486755</v>
      </c>
      <c r="H105" s="13">
        <f t="shared" si="7"/>
        <v>0.10422726109486755</v>
      </c>
      <c r="Q105" s="37"/>
      <c r="R105" s="37"/>
    </row>
    <row r="106" spans="1:18" x14ac:dyDescent="0.25">
      <c r="A106" s="3">
        <v>85</v>
      </c>
      <c r="B106" s="3">
        <v>49777188</v>
      </c>
      <c r="C106" s="3">
        <v>88.1</v>
      </c>
      <c r="D106" s="24">
        <v>28458</v>
      </c>
      <c r="E106" s="24">
        <v>29638</v>
      </c>
      <c r="F106" s="2">
        <f t="shared" si="6"/>
        <v>1.0147999999999999</v>
      </c>
      <c r="G106" s="12">
        <f t="shared" si="8"/>
        <v>0.12130015458993171</v>
      </c>
      <c r="H106" s="13">
        <f t="shared" si="7"/>
        <v>1.1361001545899316</v>
      </c>
      <c r="Q106" s="37"/>
      <c r="R106" s="37"/>
    </row>
    <row r="107" spans="1:18" x14ac:dyDescent="0.25">
      <c r="A107" s="3">
        <v>86</v>
      </c>
      <c r="B107" s="3">
        <v>49690031</v>
      </c>
      <c r="C107" s="3">
        <v>49</v>
      </c>
      <c r="D107" s="24">
        <v>18809</v>
      </c>
      <c r="E107" s="24">
        <v>20158</v>
      </c>
      <c r="F107" s="2">
        <f t="shared" si="6"/>
        <v>1.1601399999999999</v>
      </c>
      <c r="G107" s="12">
        <f t="shared" si="8"/>
        <v>6.7465466230495499E-2</v>
      </c>
      <c r="H107" s="13">
        <f t="shared" si="7"/>
        <v>1.2276054662304954</v>
      </c>
      <c r="Q107" s="37"/>
      <c r="R107" s="37"/>
    </row>
    <row r="108" spans="1:18" x14ac:dyDescent="0.25">
      <c r="A108" s="3">
        <v>87</v>
      </c>
      <c r="B108" s="3">
        <v>49730696</v>
      </c>
      <c r="C108" s="3">
        <v>42.6</v>
      </c>
      <c r="D108" s="24">
        <v>11995</v>
      </c>
      <c r="E108" s="24">
        <v>12538</v>
      </c>
      <c r="F108" s="2">
        <f t="shared" si="6"/>
        <v>0.46698000000000001</v>
      </c>
      <c r="G108" s="12">
        <f t="shared" si="8"/>
        <v>5.8653650233043038E-2</v>
      </c>
      <c r="H108" s="13">
        <f t="shared" si="7"/>
        <v>0.52563365023304309</v>
      </c>
      <c r="Q108" s="37"/>
      <c r="R108" s="37"/>
    </row>
    <row r="109" spans="1:18" x14ac:dyDescent="0.25">
      <c r="A109" s="3">
        <v>88</v>
      </c>
      <c r="B109" s="3">
        <v>49777183</v>
      </c>
      <c r="C109" s="3">
        <v>45</v>
      </c>
      <c r="D109" s="24">
        <v>10414</v>
      </c>
      <c r="E109" s="24">
        <v>10592</v>
      </c>
      <c r="F109" s="2">
        <f t="shared" si="6"/>
        <v>0.15307999999999999</v>
      </c>
      <c r="G109" s="12">
        <f t="shared" si="8"/>
        <v>6.1958081232087708E-2</v>
      </c>
      <c r="H109" s="13">
        <f t="shared" si="7"/>
        <v>0.2150380812320877</v>
      </c>
      <c r="Q109" s="37"/>
      <c r="R109" s="37"/>
    </row>
    <row r="110" spans="1:18" x14ac:dyDescent="0.25">
      <c r="A110" s="3">
        <v>89</v>
      </c>
      <c r="B110" s="3">
        <v>49690045</v>
      </c>
      <c r="C110" s="3">
        <v>51.2</v>
      </c>
      <c r="D110" s="24">
        <v>24881</v>
      </c>
      <c r="E110" s="24">
        <v>26507</v>
      </c>
      <c r="F110" s="2">
        <f t="shared" si="6"/>
        <v>1.39836</v>
      </c>
      <c r="G110" s="12">
        <f t="shared" si="8"/>
        <v>7.0494527979619789E-2</v>
      </c>
      <c r="H110" s="13">
        <f t="shared" si="7"/>
        <v>1.4688545279796199</v>
      </c>
      <c r="Q110" s="37"/>
      <c r="R110" s="37"/>
    </row>
    <row r="111" spans="1:18" x14ac:dyDescent="0.25">
      <c r="A111" s="3">
        <v>90</v>
      </c>
      <c r="B111" s="3">
        <v>49777189</v>
      </c>
      <c r="C111" s="3">
        <v>52.1</v>
      </c>
      <c r="D111" s="24">
        <v>14877</v>
      </c>
      <c r="E111" s="24">
        <v>16128</v>
      </c>
      <c r="F111" s="2">
        <f t="shared" si="6"/>
        <v>1.07586</v>
      </c>
      <c r="G111" s="12">
        <f t="shared" si="8"/>
        <v>7.1733689604261547E-2</v>
      </c>
      <c r="H111" s="13">
        <f t="shared" si="7"/>
        <v>1.1475936896042616</v>
      </c>
      <c r="Q111" s="37"/>
      <c r="R111" s="37"/>
    </row>
    <row r="112" spans="1:18" x14ac:dyDescent="0.25">
      <c r="A112" s="3">
        <v>91</v>
      </c>
      <c r="B112" s="3">
        <v>49777185</v>
      </c>
      <c r="C112" s="3">
        <v>49.8</v>
      </c>
      <c r="D112" s="24">
        <v>25998</v>
      </c>
      <c r="E112" s="24">
        <v>27343</v>
      </c>
      <c r="F112" s="2">
        <f t="shared" si="6"/>
        <v>1.1567000000000001</v>
      </c>
      <c r="G112" s="12">
        <f t="shared" si="8"/>
        <v>6.8566943230177063E-2</v>
      </c>
      <c r="H112" s="13">
        <f t="shared" si="7"/>
        <v>1.225266943230177</v>
      </c>
      <c r="Q112" s="37"/>
      <c r="R112" s="37"/>
    </row>
    <row r="113" spans="1:18" x14ac:dyDescent="0.25">
      <c r="A113" s="3">
        <v>92</v>
      </c>
      <c r="B113" s="3">
        <v>49777190</v>
      </c>
      <c r="C113" s="3">
        <v>75.5</v>
      </c>
      <c r="D113" s="24">
        <v>25821</v>
      </c>
      <c r="E113" s="24">
        <v>26811</v>
      </c>
      <c r="F113" s="2">
        <f t="shared" si="6"/>
        <v>0.85139999999999993</v>
      </c>
      <c r="G113" s="12">
        <f t="shared" si="8"/>
        <v>0.10395189184494716</v>
      </c>
      <c r="H113" s="13">
        <f t="shared" si="7"/>
        <v>0.95535189184494707</v>
      </c>
      <c r="Q113" s="37"/>
      <c r="R113" s="37"/>
    </row>
    <row r="114" spans="1:18" x14ac:dyDescent="0.25">
      <c r="A114" s="3">
        <v>93</v>
      </c>
      <c r="B114" s="3">
        <v>49730704</v>
      </c>
      <c r="C114" s="3">
        <v>34</v>
      </c>
      <c r="D114" s="24">
        <v>8239</v>
      </c>
      <c r="E114" s="24">
        <v>8239</v>
      </c>
      <c r="F114" s="2">
        <f t="shared" si="6"/>
        <v>0</v>
      </c>
      <c r="G114" s="12">
        <f t="shared" si="8"/>
        <v>4.6812772486466266E-2</v>
      </c>
      <c r="H114" s="13">
        <f t="shared" si="7"/>
        <v>4.6812772486466266E-2</v>
      </c>
      <c r="Q114" s="37"/>
      <c r="R114" s="37"/>
    </row>
    <row r="115" spans="1:18" x14ac:dyDescent="0.25">
      <c r="A115" s="66" t="s">
        <v>3</v>
      </c>
      <c r="B115" s="3">
        <v>49777192</v>
      </c>
      <c r="C115" s="3">
        <v>49.1</v>
      </c>
      <c r="D115" s="24">
        <v>6982</v>
      </c>
      <c r="E115" s="24">
        <v>6982</v>
      </c>
      <c r="F115" s="2">
        <f t="shared" si="6"/>
        <v>0</v>
      </c>
      <c r="G115" s="12">
        <f t="shared" si="8"/>
        <v>6.7603150855455707E-2</v>
      </c>
      <c r="H115" s="13">
        <f t="shared" si="7"/>
        <v>6.7603150855455707E-2</v>
      </c>
      <c r="Q115" s="37"/>
      <c r="R115" s="37"/>
    </row>
    <row r="116" spans="1:18" x14ac:dyDescent="0.25">
      <c r="A116" s="3">
        <v>94</v>
      </c>
      <c r="B116" s="3">
        <v>49777209</v>
      </c>
      <c r="C116" s="3">
        <v>48.5</v>
      </c>
      <c r="D116" s="24">
        <v>4617</v>
      </c>
      <c r="E116" s="24">
        <v>4617</v>
      </c>
      <c r="F116" s="2">
        <f t="shared" si="6"/>
        <v>0</v>
      </c>
      <c r="G116" s="12">
        <f t="shared" si="8"/>
        <v>6.6777043105694531E-2</v>
      </c>
      <c r="H116" s="13">
        <f t="shared" si="7"/>
        <v>6.6777043105694531E-2</v>
      </c>
      <c r="Q116" s="37"/>
      <c r="R116" s="37"/>
    </row>
    <row r="117" spans="1:18" x14ac:dyDescent="0.25">
      <c r="A117" s="3">
        <v>95</v>
      </c>
      <c r="B117" s="3">
        <v>49777195</v>
      </c>
      <c r="C117" s="3">
        <v>42.4</v>
      </c>
      <c r="D117" s="24">
        <v>11203</v>
      </c>
      <c r="E117" s="24">
        <v>11473</v>
      </c>
      <c r="F117" s="2">
        <f t="shared" si="6"/>
        <v>0.23219999999999999</v>
      </c>
      <c r="G117" s="12">
        <f t="shared" si="8"/>
        <v>5.8378280983122637E-2</v>
      </c>
      <c r="H117" s="13">
        <f t="shared" si="7"/>
        <v>0.29057828098312261</v>
      </c>
      <c r="Q117" s="37"/>
      <c r="R117" s="37"/>
    </row>
    <row r="118" spans="1:18" x14ac:dyDescent="0.25">
      <c r="A118" s="3">
        <v>96</v>
      </c>
      <c r="B118" s="3">
        <v>49777187</v>
      </c>
      <c r="C118" s="3">
        <v>46</v>
      </c>
      <c r="D118" s="24">
        <v>21334</v>
      </c>
      <c r="E118" s="24">
        <v>22502</v>
      </c>
      <c r="F118" s="2">
        <f t="shared" ref="F118:F139" si="9">(E118-D118)*0.00086</f>
        <v>1.00448</v>
      </c>
      <c r="G118" s="12">
        <f t="shared" si="8"/>
        <v>6.333492748168966E-2</v>
      </c>
      <c r="H118" s="13">
        <f t="shared" ref="H118:H139" si="10">F118+G118</f>
        <v>1.0678149274816897</v>
      </c>
      <c r="Q118" s="37"/>
      <c r="R118" s="37"/>
    </row>
    <row r="119" spans="1:18" x14ac:dyDescent="0.25">
      <c r="A119" s="3">
        <v>97</v>
      </c>
      <c r="B119" s="3">
        <v>49730692</v>
      </c>
      <c r="C119" s="3">
        <v>52.4</v>
      </c>
      <c r="D119" s="24">
        <v>13580</v>
      </c>
      <c r="E119" s="24">
        <v>13743</v>
      </c>
      <c r="F119" s="2">
        <f t="shared" si="9"/>
        <v>0.14018</v>
      </c>
      <c r="G119" s="12">
        <f t="shared" si="8"/>
        <v>7.2146743479142128E-2</v>
      </c>
      <c r="H119" s="13">
        <f t="shared" si="10"/>
        <v>0.21232674347914213</v>
      </c>
      <c r="Q119" s="37"/>
      <c r="R119" s="37"/>
    </row>
    <row r="120" spans="1:18" x14ac:dyDescent="0.25">
      <c r="A120" s="3">
        <v>98</v>
      </c>
      <c r="B120" s="3">
        <v>49730699</v>
      </c>
      <c r="C120" s="3">
        <v>51.7</v>
      </c>
      <c r="D120" s="24">
        <v>26435</v>
      </c>
      <c r="E120" s="24">
        <v>28190</v>
      </c>
      <c r="F120" s="2">
        <f t="shared" si="9"/>
        <v>1.5092999999999999</v>
      </c>
      <c r="G120" s="12">
        <f t="shared" si="8"/>
        <v>7.1182951104420772E-2</v>
      </c>
      <c r="H120" s="13">
        <f t="shared" si="10"/>
        <v>1.5804829511044207</v>
      </c>
      <c r="Q120" s="37"/>
      <c r="R120" s="37"/>
    </row>
    <row r="121" spans="1:18" x14ac:dyDescent="0.25">
      <c r="A121" s="3">
        <v>99</v>
      </c>
      <c r="B121" s="3">
        <v>49730683</v>
      </c>
      <c r="C121" s="3">
        <v>50.1</v>
      </c>
      <c r="D121" s="24">
        <v>21290</v>
      </c>
      <c r="E121" s="24">
        <v>22575</v>
      </c>
      <c r="F121" s="2">
        <f t="shared" si="9"/>
        <v>1.1051</v>
      </c>
      <c r="G121" s="12">
        <f t="shared" si="8"/>
        <v>6.8979997105057644E-2</v>
      </c>
      <c r="H121" s="13">
        <f t="shared" si="10"/>
        <v>1.1740799971050575</v>
      </c>
      <c r="Q121" s="37"/>
      <c r="R121" s="37"/>
    </row>
    <row r="122" spans="1:18" x14ac:dyDescent="0.25">
      <c r="A122" s="3">
        <v>100</v>
      </c>
      <c r="B122" s="3">
        <v>49730685</v>
      </c>
      <c r="C122" s="3">
        <v>76.599999999999994</v>
      </c>
      <c r="D122" s="24">
        <v>9253</v>
      </c>
      <c r="E122" s="24">
        <v>10591</v>
      </c>
      <c r="F122" s="2">
        <f t="shared" si="9"/>
        <v>1.1506799999999999</v>
      </c>
      <c r="G122" s="12">
        <f t="shared" ref="G122:G139" si="11">C122*$G$15/6908.6</f>
        <v>0.10546642271950929</v>
      </c>
      <c r="H122" s="13">
        <f t="shared" si="10"/>
        <v>1.2561464227195092</v>
      </c>
      <c r="Q122" s="37"/>
      <c r="R122" s="37"/>
    </row>
    <row r="123" spans="1:18" x14ac:dyDescent="0.25">
      <c r="A123" s="3">
        <v>101</v>
      </c>
      <c r="B123" s="3">
        <v>49730406</v>
      </c>
      <c r="C123" s="3">
        <v>92.9</v>
      </c>
      <c r="D123" s="24">
        <v>42288</v>
      </c>
      <c r="E123" s="24">
        <v>44619</v>
      </c>
      <c r="F123" s="2">
        <f t="shared" si="9"/>
        <v>2.0046599999999999</v>
      </c>
      <c r="G123" s="12">
        <f t="shared" si="11"/>
        <v>0.12790901658802109</v>
      </c>
      <c r="H123" s="13">
        <f t="shared" si="10"/>
        <v>2.1325690165880209</v>
      </c>
      <c r="Q123" s="37"/>
      <c r="R123" s="37"/>
    </row>
    <row r="124" spans="1:18" x14ac:dyDescent="0.25">
      <c r="A124" s="3">
        <v>102</v>
      </c>
      <c r="B124" s="3">
        <v>49730702</v>
      </c>
      <c r="C124" s="3">
        <v>48</v>
      </c>
      <c r="D124" s="24">
        <v>21602</v>
      </c>
      <c r="E124" s="24">
        <v>22813</v>
      </c>
      <c r="F124" s="2">
        <f t="shared" si="9"/>
        <v>1.0414600000000001</v>
      </c>
      <c r="G124" s="12">
        <f t="shared" si="11"/>
        <v>6.6088619980893562E-2</v>
      </c>
      <c r="H124" s="13">
        <f t="shared" si="10"/>
        <v>1.1075486199808937</v>
      </c>
      <c r="Q124" s="37"/>
      <c r="R124" s="37"/>
    </row>
    <row r="125" spans="1:18" x14ac:dyDescent="0.25">
      <c r="A125" s="3">
        <v>103</v>
      </c>
      <c r="B125" s="3">
        <v>49730700</v>
      </c>
      <c r="C125" s="3">
        <v>42.5</v>
      </c>
      <c r="D125" s="24">
        <v>18933</v>
      </c>
      <c r="E125" s="24">
        <v>20077</v>
      </c>
      <c r="F125" s="2">
        <f t="shared" si="9"/>
        <v>0.98383999999999994</v>
      </c>
      <c r="G125" s="12">
        <f t="shared" si="11"/>
        <v>5.851596560808283E-2</v>
      </c>
      <c r="H125" s="13">
        <f t="shared" si="10"/>
        <v>1.0423559656080827</v>
      </c>
      <c r="Q125" s="37"/>
      <c r="R125" s="37"/>
    </row>
    <row r="126" spans="1:18" x14ac:dyDescent="0.25">
      <c r="A126" s="3">
        <v>104</v>
      </c>
      <c r="B126" s="3">
        <v>49730705</v>
      </c>
      <c r="C126" s="3">
        <v>45.4</v>
      </c>
      <c r="D126" s="24">
        <v>6055</v>
      </c>
      <c r="E126" s="24">
        <v>6164</v>
      </c>
      <c r="F126" s="2">
        <f t="shared" si="9"/>
        <v>9.3740000000000004E-2</v>
      </c>
      <c r="G126" s="12">
        <f t="shared" si="11"/>
        <v>6.2508819731928483E-2</v>
      </c>
      <c r="H126" s="13">
        <f t="shared" si="10"/>
        <v>0.1562488197319285</v>
      </c>
      <c r="Q126" s="37"/>
      <c r="R126" s="37"/>
    </row>
    <row r="127" spans="1:18" x14ac:dyDescent="0.25">
      <c r="A127" s="3">
        <v>105</v>
      </c>
      <c r="B127" s="3">
        <v>49730684</v>
      </c>
      <c r="C127" s="3">
        <v>51.7</v>
      </c>
      <c r="D127" s="24">
        <v>16686</v>
      </c>
      <c r="E127" s="24">
        <v>17980</v>
      </c>
      <c r="F127" s="2">
        <f t="shared" si="9"/>
        <v>1.1128400000000001</v>
      </c>
      <c r="G127" s="12">
        <f t="shared" si="11"/>
        <v>7.1182951104420772E-2</v>
      </c>
      <c r="H127" s="13">
        <f t="shared" si="10"/>
        <v>1.1840229511044209</v>
      </c>
      <c r="Q127" s="37"/>
      <c r="R127" s="37"/>
    </row>
    <row r="128" spans="1:18" x14ac:dyDescent="0.25">
      <c r="A128" s="3">
        <v>106</v>
      </c>
      <c r="B128" s="3">
        <v>49730698</v>
      </c>
      <c r="C128" s="3">
        <v>51.8</v>
      </c>
      <c r="D128" s="24">
        <v>24261</v>
      </c>
      <c r="E128" s="24">
        <v>25203</v>
      </c>
      <c r="F128" s="2">
        <f t="shared" si="9"/>
        <v>0.81011999999999995</v>
      </c>
      <c r="G128" s="12">
        <f t="shared" si="11"/>
        <v>7.1320635729380966E-2</v>
      </c>
      <c r="H128" s="13">
        <f t="shared" si="10"/>
        <v>0.88144063572938092</v>
      </c>
      <c r="Q128" s="37"/>
      <c r="R128" s="37"/>
    </row>
    <row r="129" spans="1:18" x14ac:dyDescent="0.25">
      <c r="A129" s="3">
        <v>107</v>
      </c>
      <c r="B129" s="3">
        <v>49730701</v>
      </c>
      <c r="C129" s="3">
        <v>49.9</v>
      </c>
      <c r="D129" s="24">
        <v>2008</v>
      </c>
      <c r="E129" s="24">
        <v>2008</v>
      </c>
      <c r="F129" s="2">
        <f t="shared" si="9"/>
        <v>0</v>
      </c>
      <c r="G129" s="12">
        <f t="shared" si="11"/>
        <v>6.8704627855137257E-2</v>
      </c>
      <c r="H129" s="13">
        <f t="shared" si="10"/>
        <v>6.8704627855137257E-2</v>
      </c>
      <c r="Q129" s="37"/>
      <c r="R129" s="37"/>
    </row>
    <row r="130" spans="1:18" x14ac:dyDescent="0.25">
      <c r="A130" s="3">
        <v>108</v>
      </c>
      <c r="B130" s="3">
        <v>49730688</v>
      </c>
      <c r="C130" s="3">
        <v>55.3</v>
      </c>
      <c r="D130" s="24">
        <v>2967</v>
      </c>
      <c r="E130" s="24">
        <v>2967</v>
      </c>
      <c r="F130" s="2">
        <f t="shared" si="9"/>
        <v>0</v>
      </c>
      <c r="G130" s="12">
        <f t="shared" si="11"/>
        <v>7.6139597602987788E-2</v>
      </c>
      <c r="H130" s="13">
        <f t="shared" si="10"/>
        <v>7.6139597602987788E-2</v>
      </c>
      <c r="Q130" s="37"/>
      <c r="R130" s="37"/>
    </row>
    <row r="131" spans="1:18" x14ac:dyDescent="0.25">
      <c r="A131" s="3">
        <v>109</v>
      </c>
      <c r="B131" s="3">
        <v>49730703</v>
      </c>
      <c r="C131" s="3">
        <v>61.8</v>
      </c>
      <c r="D131" s="24">
        <v>20709</v>
      </c>
      <c r="E131" s="24">
        <v>22655</v>
      </c>
      <c r="F131" s="2">
        <f t="shared" si="9"/>
        <v>1.6735599999999999</v>
      </c>
      <c r="G131" s="12">
        <f t="shared" si="11"/>
        <v>8.508909822540045E-2</v>
      </c>
      <c r="H131" s="13">
        <f t="shared" si="10"/>
        <v>1.7586490982254004</v>
      </c>
      <c r="Q131" s="37"/>
      <c r="R131" s="37"/>
    </row>
    <row r="132" spans="1:18" x14ac:dyDescent="0.25">
      <c r="A132" s="3">
        <v>110</v>
      </c>
      <c r="B132" s="3">
        <v>49730697</v>
      </c>
      <c r="C132" s="3">
        <v>47.7</v>
      </c>
      <c r="D132" s="24">
        <v>21190</v>
      </c>
      <c r="E132" s="24">
        <v>22421</v>
      </c>
      <c r="F132" s="2">
        <f t="shared" si="9"/>
        <v>1.0586599999999999</v>
      </c>
      <c r="G132" s="12">
        <f t="shared" si="11"/>
        <v>6.5675566106012981E-2</v>
      </c>
      <c r="H132" s="13">
        <f t="shared" si="10"/>
        <v>1.1243355661060128</v>
      </c>
      <c r="Q132" s="37"/>
      <c r="R132" s="37"/>
    </row>
    <row r="133" spans="1:18" x14ac:dyDescent="0.25">
      <c r="A133" s="3">
        <v>111</v>
      </c>
      <c r="B133" s="3">
        <v>49690048</v>
      </c>
      <c r="C133" s="3">
        <v>51.2</v>
      </c>
      <c r="D133" s="24">
        <v>19412</v>
      </c>
      <c r="E133" s="24">
        <v>20230</v>
      </c>
      <c r="F133" s="2">
        <f t="shared" si="9"/>
        <v>0.70347999999999999</v>
      </c>
      <c r="G133" s="12">
        <f t="shared" si="11"/>
        <v>7.0494527979619789E-2</v>
      </c>
      <c r="H133" s="13">
        <f t="shared" si="10"/>
        <v>0.77397452797961974</v>
      </c>
      <c r="Q133" s="37"/>
      <c r="R133" s="37"/>
    </row>
    <row r="134" spans="1:18" x14ac:dyDescent="0.25">
      <c r="A134" s="3">
        <v>112</v>
      </c>
      <c r="B134" s="3">
        <v>49777198</v>
      </c>
      <c r="C134" s="3">
        <v>51.9</v>
      </c>
      <c r="D134" s="24">
        <v>23176</v>
      </c>
      <c r="E134" s="24">
        <v>24732</v>
      </c>
      <c r="F134" s="2">
        <f t="shared" si="9"/>
        <v>1.33816</v>
      </c>
      <c r="G134" s="12">
        <f t="shared" si="11"/>
        <v>7.1458320354341159E-2</v>
      </c>
      <c r="H134" s="13">
        <f t="shared" si="10"/>
        <v>1.4096183203543411</v>
      </c>
      <c r="Q134" s="37"/>
      <c r="R134" s="37"/>
    </row>
    <row r="135" spans="1:18" x14ac:dyDescent="0.25">
      <c r="A135" s="3">
        <v>113</v>
      </c>
      <c r="B135" s="3">
        <v>49690041</v>
      </c>
      <c r="C135" s="3">
        <v>50.1</v>
      </c>
      <c r="D135" s="24">
        <v>13622</v>
      </c>
      <c r="E135" s="24">
        <v>14499</v>
      </c>
      <c r="F135" s="2">
        <f t="shared" si="9"/>
        <v>0.75422</v>
      </c>
      <c r="G135" s="12">
        <f t="shared" si="11"/>
        <v>6.8979997105057644E-2</v>
      </c>
      <c r="H135" s="13">
        <f t="shared" si="10"/>
        <v>0.82319999710505765</v>
      </c>
      <c r="Q135" s="37"/>
      <c r="R135" s="37"/>
    </row>
    <row r="136" spans="1:18" x14ac:dyDescent="0.25">
      <c r="A136" s="3">
        <v>114</v>
      </c>
      <c r="B136" s="3">
        <v>49777212</v>
      </c>
      <c r="C136" s="3">
        <v>61.1</v>
      </c>
      <c r="D136" s="24">
        <v>14118</v>
      </c>
      <c r="E136" s="24">
        <v>15097</v>
      </c>
      <c r="F136" s="2">
        <f t="shared" si="9"/>
        <v>0.84194000000000002</v>
      </c>
      <c r="G136" s="12">
        <f t="shared" si="11"/>
        <v>8.4125305850679094E-2</v>
      </c>
      <c r="H136" s="13">
        <f t="shared" si="10"/>
        <v>0.92606530585067914</v>
      </c>
      <c r="Q136" s="37"/>
      <c r="R136" s="37"/>
    </row>
    <row r="137" spans="1:18" x14ac:dyDescent="0.25">
      <c r="A137" s="3">
        <v>115</v>
      </c>
      <c r="B137" s="3">
        <v>49730687</v>
      </c>
      <c r="C137" s="3">
        <v>59.9</v>
      </c>
      <c r="D137" s="24">
        <v>25913</v>
      </c>
      <c r="E137" s="24">
        <v>27290</v>
      </c>
      <c r="F137" s="2">
        <f t="shared" si="9"/>
        <v>1.1842200000000001</v>
      </c>
      <c r="G137" s="12">
        <f t="shared" si="11"/>
        <v>8.2473090351156741E-2</v>
      </c>
      <c r="H137" s="13">
        <f t="shared" si="10"/>
        <v>1.2666930903511568</v>
      </c>
      <c r="Q137" s="37"/>
      <c r="R137" s="37"/>
    </row>
    <row r="138" spans="1:18" x14ac:dyDescent="0.25">
      <c r="A138" s="3">
        <v>116</v>
      </c>
      <c r="B138" s="3">
        <v>49730690</v>
      </c>
      <c r="C138" s="3">
        <v>45.8</v>
      </c>
      <c r="D138" s="24">
        <v>5751</v>
      </c>
      <c r="E138" s="24">
        <v>5751</v>
      </c>
      <c r="F138" s="2">
        <f t="shared" si="9"/>
        <v>0</v>
      </c>
      <c r="G138" s="12">
        <f t="shared" si="11"/>
        <v>6.3059558231769272E-2</v>
      </c>
      <c r="H138" s="13">
        <f t="shared" si="10"/>
        <v>6.3059558231769272E-2</v>
      </c>
      <c r="Q138" s="37"/>
      <c r="R138" s="37"/>
    </row>
    <row r="139" spans="1:18" x14ac:dyDescent="0.25">
      <c r="A139" s="3">
        <v>117</v>
      </c>
      <c r="B139" s="3">
        <v>49730691</v>
      </c>
      <c r="C139" s="3">
        <v>51.6</v>
      </c>
      <c r="D139" s="24">
        <v>27023</v>
      </c>
      <c r="E139" s="24">
        <v>28399</v>
      </c>
      <c r="F139" s="2">
        <f t="shared" si="9"/>
        <v>1.18336</v>
      </c>
      <c r="G139" s="12">
        <f t="shared" si="11"/>
        <v>7.1045266479460578E-2</v>
      </c>
      <c r="H139" s="13">
        <f t="shared" si="10"/>
        <v>1.2544052664794605</v>
      </c>
      <c r="Q139" s="37"/>
      <c r="R139" s="37"/>
    </row>
    <row r="140" spans="1:18" s="35" customFormat="1" ht="16.5" customHeight="1" x14ac:dyDescent="0.25">
      <c r="A140" s="126" t="s">
        <v>4</v>
      </c>
      <c r="B140" s="127"/>
      <c r="C140" s="36">
        <f>SUM(C22:C139)</f>
        <v>6908.6</v>
      </c>
      <c r="D140" s="24"/>
      <c r="E140" s="24"/>
      <c r="F140" s="15">
        <f>SUM(F22:F139)</f>
        <v>99.02191999999998</v>
      </c>
      <c r="G140" s="15">
        <f>SUM(G22:G139)</f>
        <v>9.512080000000017</v>
      </c>
      <c r="H140" s="15">
        <f>SUM(H22:H139)</f>
        <v>108.53400000000002</v>
      </c>
      <c r="I140" s="14"/>
      <c r="J140" s="22"/>
      <c r="K140" s="29"/>
      <c r="L140" s="29"/>
    </row>
    <row r="141" spans="1:18" x14ac:dyDescent="0.25">
      <c r="D141" s="14"/>
      <c r="F141" s="34"/>
      <c r="I141" s="16"/>
    </row>
    <row r="142" spans="1:18" ht="48" customHeight="1" x14ac:dyDescent="0.25">
      <c r="A142" s="1" t="s">
        <v>29</v>
      </c>
      <c r="B142" s="1" t="s">
        <v>1</v>
      </c>
      <c r="C142" s="1" t="s">
        <v>2</v>
      </c>
      <c r="D142" s="10" t="str">
        <f>D21</f>
        <v>Показания кВт на 23.12.17</v>
      </c>
      <c r="E142" s="10" t="str">
        <f>E21</f>
        <v>Показания кВт на 25.01.18</v>
      </c>
      <c r="F142" s="17" t="s">
        <v>33</v>
      </c>
      <c r="G142" s="22"/>
      <c r="H142" s="22"/>
      <c r="I142" s="22"/>
    </row>
    <row r="143" spans="1:18" x14ac:dyDescent="0.25">
      <c r="A143" s="63" t="s">
        <v>24</v>
      </c>
      <c r="B143" s="3">
        <v>49730695</v>
      </c>
      <c r="C143" s="3">
        <v>88.2</v>
      </c>
      <c r="D143" s="25">
        <v>64434</v>
      </c>
      <c r="E143" s="25">
        <v>72085</v>
      </c>
      <c r="F143" s="11">
        <f>(E143-D143)*0.00086</f>
        <v>6.57986</v>
      </c>
      <c r="G143" s="22"/>
      <c r="H143" s="22"/>
      <c r="I143" s="22"/>
    </row>
    <row r="144" spans="1:18" x14ac:dyDescent="0.25">
      <c r="A144" s="63" t="s">
        <v>25</v>
      </c>
      <c r="B144" s="3">
        <v>49777184</v>
      </c>
      <c r="C144" s="3">
        <v>95.2</v>
      </c>
      <c r="D144" s="25">
        <v>64774</v>
      </c>
      <c r="E144" s="25">
        <v>69398</v>
      </c>
      <c r="F144" s="11">
        <f>(E144-D144)*0.00086</f>
        <v>3.9766399999999997</v>
      </c>
      <c r="G144" s="22"/>
      <c r="H144" s="22"/>
      <c r="I144" s="22"/>
    </row>
    <row r="145" spans="1:18" x14ac:dyDescent="0.25">
      <c r="A145" s="63" t="s">
        <v>26</v>
      </c>
      <c r="B145" s="3">
        <v>49777197</v>
      </c>
      <c r="C145" s="3">
        <v>94.5</v>
      </c>
      <c r="D145" s="25">
        <v>52220</v>
      </c>
      <c r="E145" s="25">
        <v>57001</v>
      </c>
      <c r="F145" s="11">
        <f>(E145-D145)*0.00086</f>
        <v>4.1116599999999996</v>
      </c>
      <c r="G145" s="22"/>
      <c r="H145" s="22"/>
      <c r="I145" s="22"/>
    </row>
    <row r="146" spans="1:18" x14ac:dyDescent="0.25">
      <c r="A146" s="63" t="s">
        <v>27</v>
      </c>
      <c r="B146" s="3">
        <v>49777207</v>
      </c>
      <c r="C146" s="3">
        <v>66</v>
      </c>
      <c r="D146" s="25">
        <v>51295</v>
      </c>
      <c r="E146" s="25">
        <v>55217</v>
      </c>
      <c r="F146" s="11">
        <f>(E146-D146)*0.00086</f>
        <v>3.3729199999999997</v>
      </c>
      <c r="G146" s="22"/>
      <c r="H146" s="22"/>
      <c r="I146" s="22"/>
    </row>
    <row r="147" spans="1:18" x14ac:dyDescent="0.25">
      <c r="A147" s="63" t="s">
        <v>28</v>
      </c>
      <c r="B147" s="3">
        <v>49777210</v>
      </c>
      <c r="C147" s="3">
        <v>64.2</v>
      </c>
      <c r="D147" s="25">
        <v>47815</v>
      </c>
      <c r="E147" s="25">
        <v>50624</v>
      </c>
      <c r="F147" s="11">
        <f>(E147-D147)*0.00086</f>
        <v>2.41574</v>
      </c>
      <c r="G147" s="22"/>
      <c r="H147" s="22"/>
      <c r="I147" s="22"/>
    </row>
    <row r="148" spans="1:18" x14ac:dyDescent="0.25">
      <c r="A148" s="128" t="s">
        <v>30</v>
      </c>
      <c r="B148" s="128"/>
      <c r="C148" s="8">
        <f>SUM(C143:C147)</f>
        <v>408.09999999999997</v>
      </c>
      <c r="D148" s="33"/>
      <c r="E148" s="33"/>
      <c r="F148" s="15">
        <f>SUM(F143:F147)</f>
        <v>20.45682</v>
      </c>
      <c r="G148" s="22"/>
      <c r="H148" s="22"/>
      <c r="I148" s="22"/>
    </row>
    <row r="149" spans="1:18" s="29" customFormat="1" x14ac:dyDescent="0.25">
      <c r="A149" s="5"/>
      <c r="B149" s="5"/>
      <c r="C149" s="6"/>
      <c r="D149" s="7"/>
      <c r="E149" s="32"/>
      <c r="F149" s="18"/>
      <c r="G149" s="19"/>
      <c r="H149" s="19"/>
      <c r="I149" s="14"/>
      <c r="J149" s="22"/>
      <c r="M149" s="28"/>
      <c r="N149" s="28"/>
      <c r="O149" s="28"/>
      <c r="P149" s="28"/>
      <c r="Q149" s="28"/>
      <c r="R149" s="28"/>
    </row>
    <row r="150" spans="1:18" s="29" customFormat="1" x14ac:dyDescent="0.25">
      <c r="A150" s="5"/>
      <c r="B150" s="5"/>
      <c r="C150" s="6"/>
      <c r="D150" s="7"/>
      <c r="E150" s="32"/>
      <c r="F150" s="20"/>
      <c r="G150" s="19"/>
      <c r="H150" s="19"/>
      <c r="I150" s="14"/>
      <c r="J150" s="22"/>
      <c r="M150" s="28"/>
      <c r="N150" s="28"/>
      <c r="O150" s="28"/>
      <c r="P150" s="28"/>
      <c r="Q150" s="28"/>
      <c r="R150" s="28"/>
    </row>
    <row r="151" spans="1:18" s="29" customFormat="1" x14ac:dyDescent="0.25">
      <c r="A151" s="31"/>
      <c r="B151" s="31"/>
      <c r="C151" s="31"/>
      <c r="D151" s="31"/>
      <c r="E151" s="30"/>
      <c r="F151" s="30"/>
      <c r="G151" s="21"/>
      <c r="H151" s="16"/>
      <c r="I151" s="14"/>
      <c r="J151" s="22"/>
      <c r="M151" s="28"/>
      <c r="N151" s="28"/>
      <c r="O151" s="28"/>
      <c r="P151" s="28"/>
      <c r="Q151" s="28"/>
      <c r="R151" s="28"/>
    </row>
    <row r="152" spans="1:18" s="29" customFormat="1" x14ac:dyDescent="0.25">
      <c r="E152" s="14"/>
      <c r="F152" s="14"/>
      <c r="G152" s="16"/>
      <c r="H152" s="16"/>
      <c r="I152" s="14"/>
      <c r="J152" s="22"/>
      <c r="M152" s="28"/>
      <c r="N152" s="28"/>
      <c r="O152" s="28"/>
      <c r="P152" s="28"/>
      <c r="Q152" s="28"/>
      <c r="R152" s="28"/>
    </row>
  </sheetData>
  <mergeCells count="27">
    <mergeCell ref="A140:B140"/>
    <mergeCell ref="A148:B148"/>
    <mergeCell ref="A16:D16"/>
    <mergeCell ref="E16:F16"/>
    <mergeCell ref="A17:D17"/>
    <mergeCell ref="E17:F17"/>
    <mergeCell ref="J17:K18"/>
    <mergeCell ref="A18:D18"/>
    <mergeCell ref="E18:F18"/>
    <mergeCell ref="E12:F12"/>
    <mergeCell ref="A13:D13"/>
    <mergeCell ref="E13:F13"/>
    <mergeCell ref="A14:D15"/>
    <mergeCell ref="E14:F14"/>
    <mergeCell ref="E15:F15"/>
    <mergeCell ref="A1:H1"/>
    <mergeCell ref="A3:H3"/>
    <mergeCell ref="A7:H7"/>
    <mergeCell ref="A9:G9"/>
    <mergeCell ref="J9:K13"/>
    <mergeCell ref="A10:D10"/>
    <mergeCell ref="E10:F10"/>
    <mergeCell ref="A11:D11"/>
    <mergeCell ref="E11:F11"/>
    <mergeCell ref="A12:D12"/>
    <mergeCell ref="A4:H4"/>
    <mergeCell ref="A6:H6"/>
  </mergeCells>
  <pageMargins left="0.23622047244094488" right="0.23622047244094488" top="0" bottom="0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workbookViewId="0">
      <pane xSplit="2" ySplit="18" topLeftCell="C28" activePane="bottomRight" state="frozen"/>
      <selection pane="topRight" activeCell="C1" sqref="C1"/>
      <selection pane="bottomLeft" activeCell="A19" sqref="A19"/>
      <selection pane="bottomRight" activeCell="C33" sqref="C33"/>
    </sheetView>
  </sheetViews>
  <sheetFormatPr defaultRowHeight="15" x14ac:dyDescent="0.25"/>
  <cols>
    <col min="1" max="1" width="4.85546875" style="14" customWidth="1"/>
    <col min="2" max="2" width="12.7109375" style="14" customWidth="1"/>
    <col min="3" max="3" width="8.28515625" style="14" customWidth="1"/>
    <col min="4" max="5" width="10.5703125" style="14" customWidth="1"/>
    <col min="6" max="6" width="10.85546875" style="14" customWidth="1"/>
    <col min="7" max="7" width="11.85546875" style="16" customWidth="1"/>
    <col min="8" max="8" width="10.7109375" style="16" customWidth="1"/>
    <col min="9" max="9" width="2.140625" style="14" customWidth="1"/>
    <col min="10" max="10" width="25.28515625" style="70" customWidth="1"/>
    <col min="11" max="11" width="4.7109375" style="14" customWidth="1"/>
    <col min="12" max="12" width="10.7109375" style="14" bestFit="1" customWidth="1"/>
    <col min="13" max="16384" width="9.140625" style="71"/>
  </cols>
  <sheetData>
    <row r="1" spans="1:12" ht="20.2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58"/>
      <c r="J1" s="58"/>
      <c r="K1" s="58"/>
      <c r="L1" s="58"/>
    </row>
    <row r="2" spans="1:12" ht="13.5" customHeight="1" x14ac:dyDescent="0.3">
      <c r="A2" s="60"/>
      <c r="B2" s="60"/>
      <c r="C2" s="60"/>
      <c r="D2" s="60"/>
      <c r="E2" s="60"/>
      <c r="F2" s="60"/>
      <c r="G2" s="61"/>
      <c r="H2" s="61"/>
      <c r="I2" s="58"/>
      <c r="J2" s="58"/>
      <c r="K2" s="58"/>
      <c r="L2" s="58"/>
    </row>
    <row r="3" spans="1:12" ht="39.75" customHeight="1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58"/>
      <c r="J3" s="58"/>
      <c r="K3" s="58"/>
      <c r="L3" s="58"/>
    </row>
    <row r="4" spans="1:12" ht="18.75" x14ac:dyDescent="0.25">
      <c r="A4" s="103" t="s">
        <v>43</v>
      </c>
      <c r="B4" s="103"/>
      <c r="C4" s="103"/>
      <c r="D4" s="103"/>
      <c r="E4" s="103"/>
      <c r="F4" s="103"/>
      <c r="G4" s="103"/>
      <c r="H4" s="103"/>
      <c r="I4" s="58"/>
      <c r="J4" s="58"/>
      <c r="K4" s="58"/>
      <c r="L4" s="58"/>
    </row>
    <row r="5" spans="1:12" ht="18.75" x14ac:dyDescent="0.25">
      <c r="A5" s="68"/>
      <c r="B5" s="68"/>
      <c r="C5" s="68"/>
      <c r="D5" s="68"/>
      <c r="E5" s="68"/>
      <c r="F5" s="68"/>
      <c r="G5" s="68"/>
      <c r="H5" s="68"/>
      <c r="I5" s="68"/>
      <c r="J5" s="83"/>
      <c r="K5" s="68"/>
      <c r="L5" s="68"/>
    </row>
    <row r="6" spans="1:12" ht="18" customHeight="1" x14ac:dyDescent="0.25">
      <c r="A6" s="141" t="s">
        <v>17</v>
      </c>
      <c r="B6" s="142"/>
      <c r="C6" s="142"/>
      <c r="D6" s="142"/>
      <c r="E6" s="142"/>
      <c r="F6" s="142"/>
      <c r="G6" s="143"/>
      <c r="H6" s="55"/>
      <c r="I6" s="48" t="s">
        <v>22</v>
      </c>
      <c r="J6" s="130" t="s">
        <v>23</v>
      </c>
      <c r="K6" s="131"/>
      <c r="L6" s="68"/>
    </row>
    <row r="7" spans="1:12" ht="36" x14ac:dyDescent="0.25">
      <c r="A7" s="136" t="s">
        <v>5</v>
      </c>
      <c r="B7" s="136"/>
      <c r="C7" s="136"/>
      <c r="D7" s="136"/>
      <c r="E7" s="136" t="s">
        <v>6</v>
      </c>
      <c r="F7" s="136"/>
      <c r="G7" s="27" t="s">
        <v>44</v>
      </c>
      <c r="H7" s="54"/>
      <c r="I7" s="48"/>
      <c r="J7" s="132"/>
      <c r="K7" s="133"/>
      <c r="L7" s="68"/>
    </row>
    <row r="8" spans="1:12" ht="14.25" customHeight="1" x14ac:dyDescent="0.25">
      <c r="A8" s="137" t="s">
        <v>7</v>
      </c>
      <c r="B8" s="137"/>
      <c r="C8" s="137"/>
      <c r="D8" s="137"/>
      <c r="E8" s="136" t="s">
        <v>8</v>
      </c>
      <c r="F8" s="136"/>
      <c r="G8" s="53"/>
      <c r="H8" s="49"/>
      <c r="I8" s="48"/>
      <c r="J8" s="132"/>
      <c r="K8" s="133"/>
      <c r="L8" s="68"/>
    </row>
    <row r="9" spans="1:12" ht="14.25" customHeight="1" x14ac:dyDescent="0.25">
      <c r="A9" s="138" t="s">
        <v>9</v>
      </c>
      <c r="B9" s="139"/>
      <c r="C9" s="139"/>
      <c r="D9" s="140"/>
      <c r="E9" s="136"/>
      <c r="F9" s="136"/>
      <c r="G9" s="53"/>
      <c r="H9" s="49"/>
      <c r="I9" s="48"/>
      <c r="J9" s="132"/>
      <c r="K9" s="133"/>
      <c r="L9" s="68"/>
    </row>
    <row r="10" spans="1:12" ht="14.25" customHeight="1" x14ac:dyDescent="0.25">
      <c r="A10" s="137" t="s">
        <v>10</v>
      </c>
      <c r="B10" s="137"/>
      <c r="C10" s="137"/>
      <c r="D10" s="137"/>
      <c r="E10" s="136" t="s">
        <v>11</v>
      </c>
      <c r="F10" s="136"/>
      <c r="G10" s="53">
        <v>117.044</v>
      </c>
      <c r="H10" s="49"/>
      <c r="I10" s="48"/>
      <c r="J10" s="134"/>
      <c r="K10" s="135"/>
      <c r="L10" s="68"/>
    </row>
    <row r="11" spans="1:12" ht="14.25" customHeight="1" x14ac:dyDescent="0.25">
      <c r="A11" s="144" t="s">
        <v>9</v>
      </c>
      <c r="B11" s="145"/>
      <c r="C11" s="145"/>
      <c r="D11" s="146"/>
      <c r="E11" s="136" t="s">
        <v>18</v>
      </c>
      <c r="F11" s="136"/>
      <c r="G11" s="50">
        <f>F137</f>
        <v>98.343737142857123</v>
      </c>
      <c r="H11" s="49"/>
      <c r="I11" s="48"/>
      <c r="J11" s="85"/>
      <c r="K11" s="86"/>
      <c r="L11" s="68"/>
    </row>
    <row r="12" spans="1:12" ht="14.25" customHeight="1" x14ac:dyDescent="0.25">
      <c r="A12" s="147"/>
      <c r="B12" s="148"/>
      <c r="C12" s="148"/>
      <c r="D12" s="149"/>
      <c r="E12" s="136" t="s">
        <v>19</v>
      </c>
      <c r="F12" s="136"/>
      <c r="G12" s="50">
        <f>G10-G11</f>
        <v>18.700262857142874</v>
      </c>
      <c r="H12" s="49"/>
      <c r="I12" s="48"/>
      <c r="J12" s="85" t="s">
        <v>31</v>
      </c>
      <c r="K12" s="86"/>
      <c r="L12" s="68"/>
    </row>
    <row r="13" spans="1:12" ht="14.25" customHeight="1" x14ac:dyDescent="0.25">
      <c r="A13" s="137" t="s">
        <v>12</v>
      </c>
      <c r="B13" s="137"/>
      <c r="C13" s="137"/>
      <c r="D13" s="137"/>
      <c r="E13" s="136" t="s">
        <v>13</v>
      </c>
      <c r="F13" s="136"/>
      <c r="G13" s="53">
        <v>0</v>
      </c>
      <c r="H13" s="49"/>
      <c r="I13" s="48"/>
      <c r="J13" s="85"/>
      <c r="K13" s="86"/>
      <c r="L13" s="68"/>
    </row>
    <row r="14" spans="1:12" ht="14.25" customHeight="1" x14ac:dyDescent="0.25">
      <c r="A14" s="137" t="s">
        <v>14</v>
      </c>
      <c r="B14" s="137"/>
      <c r="C14" s="137"/>
      <c r="D14" s="137"/>
      <c r="E14" s="136" t="s">
        <v>21</v>
      </c>
      <c r="F14" s="136"/>
      <c r="G14" s="50">
        <v>18.783999999999999</v>
      </c>
      <c r="H14" s="49"/>
      <c r="I14" s="48"/>
      <c r="J14" s="150" t="s">
        <v>35</v>
      </c>
      <c r="K14" s="150"/>
      <c r="L14" s="85"/>
    </row>
    <row r="15" spans="1:12" ht="14.25" customHeight="1" x14ac:dyDescent="0.25">
      <c r="A15" s="137"/>
      <c r="B15" s="137"/>
      <c r="C15" s="137"/>
      <c r="D15" s="137"/>
      <c r="E15" s="136" t="s">
        <v>20</v>
      </c>
      <c r="F15" s="136"/>
      <c r="G15" s="50"/>
      <c r="H15" s="49"/>
      <c r="I15" s="48"/>
      <c r="J15" s="150"/>
      <c r="K15" s="150"/>
      <c r="L15" s="85"/>
    </row>
    <row r="16" spans="1:12" x14ac:dyDescent="0.25">
      <c r="G16" s="14"/>
      <c r="H16" s="14"/>
    </row>
    <row r="18" spans="1:19" ht="36" x14ac:dyDescent="0.25">
      <c r="A18" s="69" t="s">
        <v>0</v>
      </c>
      <c r="B18" s="73" t="s">
        <v>1</v>
      </c>
      <c r="C18" s="69" t="s">
        <v>2</v>
      </c>
      <c r="D18" s="10" t="s">
        <v>39</v>
      </c>
      <c r="E18" s="10" t="s">
        <v>45</v>
      </c>
      <c r="F18" s="10" t="s">
        <v>32</v>
      </c>
      <c r="G18" s="45" t="s">
        <v>15</v>
      </c>
      <c r="H18" s="44" t="s">
        <v>34</v>
      </c>
      <c r="I18" s="43"/>
      <c r="J18" s="74"/>
      <c r="K18" s="75"/>
      <c r="L18" s="75"/>
      <c r="M18" s="75"/>
      <c r="N18" s="75"/>
      <c r="O18" s="75"/>
      <c r="P18" s="75"/>
      <c r="Q18" s="75"/>
      <c r="R18" s="75"/>
      <c r="S18" s="75"/>
    </row>
    <row r="19" spans="1:19" x14ac:dyDescent="0.25">
      <c r="A19" s="23">
        <v>1</v>
      </c>
      <c r="B19" s="23">
        <v>49694375</v>
      </c>
      <c r="C19" s="23">
        <v>51.7</v>
      </c>
      <c r="D19" s="23">
        <v>32123</v>
      </c>
      <c r="E19" s="23">
        <v>33685</v>
      </c>
      <c r="F19" s="11">
        <f t="shared" ref="F19:F81" si="0">(E19-D19)*0.00086</f>
        <v>1.3433200000000001</v>
      </c>
      <c r="G19" s="12">
        <f>C19/6908.6*$G$12</f>
        <v>0.13994204176161401</v>
      </c>
      <c r="H19" s="13">
        <f t="shared" ref="H19:H82" si="1">F19+G19</f>
        <v>1.483262041761614</v>
      </c>
      <c r="Q19" s="76"/>
      <c r="R19" s="76"/>
    </row>
    <row r="20" spans="1:19" x14ac:dyDescent="0.25">
      <c r="A20" s="23">
        <v>2</v>
      </c>
      <c r="B20" s="23">
        <v>49694370</v>
      </c>
      <c r="C20" s="23">
        <v>48.8</v>
      </c>
      <c r="D20" s="23">
        <v>25074</v>
      </c>
      <c r="E20" s="23">
        <v>26269</v>
      </c>
      <c r="F20" s="11">
        <f t="shared" si="0"/>
        <v>1.0277000000000001</v>
      </c>
      <c r="G20" s="12">
        <f>C20/6908.6*$G$12</f>
        <v>0.13209229473823528</v>
      </c>
      <c r="H20" s="13">
        <f t="shared" si="1"/>
        <v>1.1597922947382353</v>
      </c>
      <c r="Q20" s="76"/>
      <c r="R20" s="76"/>
    </row>
    <row r="21" spans="1:19" x14ac:dyDescent="0.25">
      <c r="A21" s="23">
        <v>3</v>
      </c>
      <c r="B21" s="23">
        <v>49694359</v>
      </c>
      <c r="C21" s="23">
        <v>79.8</v>
      </c>
      <c r="D21" s="23">
        <v>27878</v>
      </c>
      <c r="E21" s="23">
        <v>29147</v>
      </c>
      <c r="F21" s="11">
        <f t="shared" si="0"/>
        <v>1.09134</v>
      </c>
      <c r="G21" s="12">
        <f>C21/6908.6*$G$12</f>
        <v>0.21600338360883556</v>
      </c>
      <c r="H21" s="13">
        <f t="shared" si="1"/>
        <v>1.3073433836088355</v>
      </c>
      <c r="Q21" s="76"/>
      <c r="R21" s="76"/>
    </row>
    <row r="22" spans="1:19" x14ac:dyDescent="0.25">
      <c r="A22" s="23">
        <v>4</v>
      </c>
      <c r="B22" s="23">
        <v>49694358</v>
      </c>
      <c r="C22" s="23">
        <v>84.3</v>
      </c>
      <c r="D22" s="23">
        <v>57976</v>
      </c>
      <c r="E22" s="23">
        <v>61002</v>
      </c>
      <c r="F22" s="11">
        <f t="shared" si="0"/>
        <v>2.60236</v>
      </c>
      <c r="G22" s="12">
        <f>C22/6908.6*$G$12</f>
        <v>0.22818402554166461</v>
      </c>
      <c r="H22" s="13">
        <f t="shared" si="1"/>
        <v>2.8305440255416645</v>
      </c>
      <c r="Q22" s="76"/>
      <c r="R22" s="76"/>
    </row>
    <row r="23" spans="1:19" x14ac:dyDescent="0.25">
      <c r="A23" s="23">
        <v>5</v>
      </c>
      <c r="B23" s="23">
        <v>49694360</v>
      </c>
      <c r="C23" s="23">
        <v>84.4</v>
      </c>
      <c r="D23" s="23">
        <v>41869</v>
      </c>
      <c r="E23" s="23">
        <v>43987</v>
      </c>
      <c r="F23" s="11">
        <f t="shared" si="0"/>
        <v>1.82148</v>
      </c>
      <c r="G23" s="12">
        <f t="shared" ref="G23:G86" si="2">C23*$G$12/6908.6</f>
        <v>0.22845470647350527</v>
      </c>
      <c r="H23" s="13">
        <f t="shared" si="1"/>
        <v>2.0499347064735054</v>
      </c>
      <c r="Q23" s="76"/>
      <c r="R23" s="76"/>
    </row>
    <row r="24" spans="1:19" x14ac:dyDescent="0.25">
      <c r="A24" s="23">
        <v>6</v>
      </c>
      <c r="B24" s="23">
        <v>49694353</v>
      </c>
      <c r="C24" s="23">
        <v>57.9</v>
      </c>
      <c r="D24" s="23">
        <v>16017</v>
      </c>
      <c r="E24" s="23">
        <v>17007</v>
      </c>
      <c r="F24" s="11">
        <f t="shared" si="0"/>
        <v>0.85139999999999993</v>
      </c>
      <c r="G24" s="12">
        <f t="shared" si="2"/>
        <v>0.15672425953573407</v>
      </c>
      <c r="H24" s="13">
        <f t="shared" si="1"/>
        <v>1.008124259535734</v>
      </c>
      <c r="Q24" s="76"/>
      <c r="R24" s="76"/>
    </row>
    <row r="25" spans="1:19" x14ac:dyDescent="0.25">
      <c r="A25" s="23">
        <v>7</v>
      </c>
      <c r="B25" s="23">
        <v>49694367</v>
      </c>
      <c r="C25" s="23">
        <v>43.1</v>
      </c>
      <c r="D25" s="23">
        <v>20556</v>
      </c>
      <c r="E25" s="23">
        <v>21550</v>
      </c>
      <c r="F25" s="11">
        <f t="shared" si="0"/>
        <v>0.85483999999999993</v>
      </c>
      <c r="G25" s="12">
        <f t="shared" si="2"/>
        <v>0.11666348162331845</v>
      </c>
      <c r="H25" s="13">
        <f t="shared" si="1"/>
        <v>0.97150348162331834</v>
      </c>
      <c r="Q25" s="76"/>
      <c r="R25" s="76"/>
    </row>
    <row r="26" spans="1:19" x14ac:dyDescent="0.25">
      <c r="A26" s="23">
        <v>8</v>
      </c>
      <c r="B26" s="77">
        <v>49694352</v>
      </c>
      <c r="C26" s="23">
        <v>45.5</v>
      </c>
      <c r="D26" s="23">
        <v>20109</v>
      </c>
      <c r="E26" s="23">
        <v>21362</v>
      </c>
      <c r="F26" s="11">
        <f t="shared" si="0"/>
        <v>1.07758</v>
      </c>
      <c r="G26" s="12">
        <f t="shared" si="2"/>
        <v>0.12315982398749395</v>
      </c>
      <c r="H26" s="13">
        <f t="shared" si="1"/>
        <v>1.200739823987494</v>
      </c>
      <c r="Q26" s="76"/>
      <c r="R26" s="76"/>
    </row>
    <row r="27" spans="1:19" x14ac:dyDescent="0.25">
      <c r="A27" s="23">
        <v>9</v>
      </c>
      <c r="B27" s="77">
        <v>49694372</v>
      </c>
      <c r="C27" s="23">
        <v>52</v>
      </c>
      <c r="D27" s="23">
        <v>18259</v>
      </c>
      <c r="E27" s="23">
        <v>18339</v>
      </c>
      <c r="F27" s="11">
        <f t="shared" si="0"/>
        <v>6.88E-2</v>
      </c>
      <c r="G27" s="12">
        <f t="shared" si="2"/>
        <v>0.14075408455713595</v>
      </c>
      <c r="H27" s="13">
        <f t="shared" si="1"/>
        <v>0.20955408455713595</v>
      </c>
      <c r="Q27" s="76"/>
      <c r="R27" s="76"/>
    </row>
    <row r="28" spans="1:19" x14ac:dyDescent="0.25">
      <c r="A28" s="23">
        <v>10</v>
      </c>
      <c r="B28" s="77">
        <v>49694378</v>
      </c>
      <c r="C28" s="23">
        <v>52.6</v>
      </c>
      <c r="D28" s="23">
        <v>30637</v>
      </c>
      <c r="E28" s="23">
        <v>32335</v>
      </c>
      <c r="F28" s="11">
        <f t="shared" si="0"/>
        <v>1.46028</v>
      </c>
      <c r="G28" s="12">
        <f t="shared" si="2"/>
        <v>0.14237817014817983</v>
      </c>
      <c r="H28" s="13">
        <f t="shared" si="1"/>
        <v>1.6026581701481799</v>
      </c>
      <c r="Q28" s="76"/>
      <c r="R28" s="76"/>
    </row>
    <row r="29" spans="1:19" x14ac:dyDescent="0.25">
      <c r="A29" s="23">
        <v>11</v>
      </c>
      <c r="B29" s="77">
        <v>49694373</v>
      </c>
      <c r="C29" s="23">
        <v>50.5</v>
      </c>
      <c r="D29" s="23">
        <v>11882</v>
      </c>
      <c r="E29" s="23">
        <v>11882</v>
      </c>
      <c r="F29" s="11">
        <f t="shared" si="0"/>
        <v>0</v>
      </c>
      <c r="G29" s="12">
        <f t="shared" si="2"/>
        <v>0.13669387057952626</v>
      </c>
      <c r="H29" s="13">
        <f t="shared" si="1"/>
        <v>0.13669387057952626</v>
      </c>
      <c r="Q29" s="76"/>
      <c r="R29" s="76"/>
    </row>
    <row r="30" spans="1:19" x14ac:dyDescent="0.25">
      <c r="A30" s="23">
        <v>12</v>
      </c>
      <c r="B30" s="77">
        <v>49694377</v>
      </c>
      <c r="C30" s="23">
        <v>80.900000000000006</v>
      </c>
      <c r="D30" s="23">
        <v>26203</v>
      </c>
      <c r="E30" s="23">
        <v>26898</v>
      </c>
      <c r="F30" s="11">
        <f t="shared" si="0"/>
        <v>0.59770000000000001</v>
      </c>
      <c r="G30" s="12">
        <f t="shared" si="2"/>
        <v>0.21898087385908269</v>
      </c>
      <c r="H30" s="13">
        <f t="shared" si="1"/>
        <v>0.81668087385908272</v>
      </c>
      <c r="Q30" s="76"/>
      <c r="R30" s="76"/>
    </row>
    <row r="31" spans="1:19" x14ac:dyDescent="0.25">
      <c r="A31" s="23">
        <v>13</v>
      </c>
      <c r="B31" s="77">
        <v>49694366</v>
      </c>
      <c r="C31" s="23">
        <v>83.6</v>
      </c>
      <c r="D31" s="23">
        <v>29332</v>
      </c>
      <c r="E31" s="23">
        <v>30809</v>
      </c>
      <c r="F31" s="11">
        <f t="shared" si="0"/>
        <v>1.2702199999999999</v>
      </c>
      <c r="G31" s="12">
        <f t="shared" si="2"/>
        <v>0.22628925901878008</v>
      </c>
      <c r="H31" s="13">
        <f t="shared" si="1"/>
        <v>1.4965092590187801</v>
      </c>
      <c r="Q31" s="76"/>
      <c r="R31" s="76"/>
    </row>
    <row r="32" spans="1:19" x14ac:dyDescent="0.25">
      <c r="A32" s="23">
        <v>14</v>
      </c>
      <c r="B32" s="77">
        <v>48446947</v>
      </c>
      <c r="C32" s="23">
        <v>85</v>
      </c>
      <c r="D32" s="23">
        <v>33665</v>
      </c>
      <c r="E32" s="23">
        <v>35503</v>
      </c>
      <c r="F32" s="11">
        <f t="shared" si="0"/>
        <v>1.5806799999999999</v>
      </c>
      <c r="G32" s="12">
        <f t="shared" si="2"/>
        <v>0.23007879206454915</v>
      </c>
      <c r="H32" s="13">
        <f t="shared" si="1"/>
        <v>1.8107587920645489</v>
      </c>
      <c r="Q32" s="76"/>
      <c r="R32" s="76"/>
    </row>
    <row r="33" spans="1:18" x14ac:dyDescent="0.25">
      <c r="A33" s="23">
        <v>15</v>
      </c>
      <c r="B33" s="23">
        <v>49694351</v>
      </c>
      <c r="C33" s="23">
        <v>57.9</v>
      </c>
      <c r="D33" s="23">
        <v>22450</v>
      </c>
      <c r="E33" s="23">
        <v>23482</v>
      </c>
      <c r="F33" s="11">
        <f t="shared" si="0"/>
        <v>0.88751999999999998</v>
      </c>
      <c r="G33" s="12">
        <f t="shared" si="2"/>
        <v>0.15672425953573407</v>
      </c>
      <c r="H33" s="13">
        <f t="shared" si="1"/>
        <v>1.044244259535734</v>
      </c>
      <c r="Q33" s="76"/>
      <c r="R33" s="76"/>
    </row>
    <row r="34" spans="1:18" x14ac:dyDescent="0.25">
      <c r="A34" s="23">
        <v>16</v>
      </c>
      <c r="B34" s="23">
        <v>49694368</v>
      </c>
      <c r="C34" s="23">
        <v>42.3</v>
      </c>
      <c r="D34" s="23">
        <v>20107</v>
      </c>
      <c r="E34" s="23">
        <v>20622</v>
      </c>
      <c r="F34" s="11">
        <f t="shared" si="0"/>
        <v>0.44290000000000002</v>
      </c>
      <c r="G34" s="12">
        <f t="shared" si="2"/>
        <v>0.11449803416859328</v>
      </c>
      <c r="H34" s="13">
        <f t="shared" si="1"/>
        <v>0.55739803416859335</v>
      </c>
      <c r="Q34" s="76"/>
      <c r="R34" s="76"/>
    </row>
    <row r="35" spans="1:18" x14ac:dyDescent="0.25">
      <c r="A35" s="23">
        <v>17</v>
      </c>
      <c r="B35" s="23">
        <v>49694356</v>
      </c>
      <c r="C35" s="23">
        <v>45.8</v>
      </c>
      <c r="D35" s="23">
        <v>23024</v>
      </c>
      <c r="E35" s="23">
        <v>24038</v>
      </c>
      <c r="F35" s="11">
        <f t="shared" si="0"/>
        <v>0.87203999999999993</v>
      </c>
      <c r="G35" s="12">
        <f t="shared" si="2"/>
        <v>0.12397186678301589</v>
      </c>
      <c r="H35" s="13">
        <f t="shared" si="1"/>
        <v>0.99601186678301579</v>
      </c>
      <c r="Q35" s="76"/>
      <c r="R35" s="76"/>
    </row>
    <row r="36" spans="1:18" x14ac:dyDescent="0.25">
      <c r="A36" s="23">
        <v>18</v>
      </c>
      <c r="B36" s="23">
        <v>49694371</v>
      </c>
      <c r="C36" s="23">
        <v>51.9</v>
      </c>
      <c r="D36" s="23">
        <v>21523</v>
      </c>
      <c r="E36" s="23">
        <v>22659</v>
      </c>
      <c r="F36" s="11">
        <f t="shared" si="0"/>
        <v>0.97695999999999994</v>
      </c>
      <c r="G36" s="12">
        <f t="shared" si="2"/>
        <v>0.14048340362529529</v>
      </c>
      <c r="H36" s="13">
        <f t="shared" si="1"/>
        <v>1.1174434036252952</v>
      </c>
      <c r="Q36" s="76"/>
      <c r="R36" s="76"/>
    </row>
    <row r="37" spans="1:18" x14ac:dyDescent="0.25">
      <c r="A37" s="23">
        <v>19</v>
      </c>
      <c r="B37" s="23">
        <v>49694357</v>
      </c>
      <c r="C37" s="23">
        <v>52.8</v>
      </c>
      <c r="D37" s="23">
        <v>2057</v>
      </c>
      <c r="E37" s="23">
        <v>2057</v>
      </c>
      <c r="F37" s="11">
        <f t="shared" si="0"/>
        <v>0</v>
      </c>
      <c r="G37" s="12">
        <f t="shared" si="2"/>
        <v>0.14291953201186111</v>
      </c>
      <c r="H37" s="13">
        <f t="shared" si="1"/>
        <v>0.14291953201186111</v>
      </c>
      <c r="Q37" s="76"/>
      <c r="R37" s="76"/>
    </row>
    <row r="38" spans="1:18" x14ac:dyDescent="0.25">
      <c r="A38" s="23">
        <v>20</v>
      </c>
      <c r="B38" s="23">
        <v>49690023</v>
      </c>
      <c r="C38" s="23">
        <v>50.8</v>
      </c>
      <c r="D38" s="23">
        <v>6657</v>
      </c>
      <c r="E38" s="23">
        <v>7820</v>
      </c>
      <c r="F38" s="11">
        <f t="shared" si="0"/>
        <v>1.0001800000000001</v>
      </c>
      <c r="G38" s="12">
        <f t="shared" si="2"/>
        <v>0.13750591337504819</v>
      </c>
      <c r="H38" s="13">
        <f t="shared" si="1"/>
        <v>1.1376859133750483</v>
      </c>
      <c r="Q38" s="76"/>
      <c r="R38" s="76"/>
    </row>
    <row r="39" spans="1:18" x14ac:dyDescent="0.25">
      <c r="A39" s="23">
        <v>21</v>
      </c>
      <c r="B39" s="23">
        <v>49690017</v>
      </c>
      <c r="C39" s="23">
        <v>80.7</v>
      </c>
      <c r="D39" s="24">
        <v>17602</v>
      </c>
      <c r="E39" s="24">
        <v>18038</v>
      </c>
      <c r="F39" s="11">
        <f t="shared" si="0"/>
        <v>0.37496000000000002</v>
      </c>
      <c r="G39" s="12">
        <f t="shared" si="2"/>
        <v>0.21843951199540138</v>
      </c>
      <c r="H39" s="13">
        <f t="shared" si="1"/>
        <v>0.59339951199540142</v>
      </c>
      <c r="Q39" s="76"/>
      <c r="R39" s="76"/>
    </row>
    <row r="40" spans="1:18" x14ac:dyDescent="0.25">
      <c r="A40" s="23">
        <v>22</v>
      </c>
      <c r="B40" s="23">
        <v>49690009</v>
      </c>
      <c r="C40" s="23">
        <v>86.3</v>
      </c>
      <c r="D40" s="24">
        <v>32976</v>
      </c>
      <c r="E40" s="24">
        <v>34566</v>
      </c>
      <c r="F40" s="11">
        <f t="shared" si="0"/>
        <v>1.3673999999999999</v>
      </c>
      <c r="G40" s="12">
        <f t="shared" si="2"/>
        <v>0.23359764417847753</v>
      </c>
      <c r="H40" s="13">
        <f t="shared" si="1"/>
        <v>1.6009976441784775</v>
      </c>
      <c r="Q40" s="76"/>
      <c r="R40" s="76"/>
    </row>
    <row r="41" spans="1:18" x14ac:dyDescent="0.25">
      <c r="A41" s="23">
        <v>23</v>
      </c>
      <c r="B41" s="23">
        <v>49690012</v>
      </c>
      <c r="C41" s="23">
        <v>87.1</v>
      </c>
      <c r="D41" s="24">
        <v>39723</v>
      </c>
      <c r="E41" s="24">
        <v>41398</v>
      </c>
      <c r="F41" s="11">
        <f t="shared" si="0"/>
        <v>1.4404999999999999</v>
      </c>
      <c r="G41" s="12">
        <f t="shared" si="2"/>
        <v>0.23576309163320272</v>
      </c>
      <c r="H41" s="13">
        <f t="shared" si="1"/>
        <v>1.6762630916332026</v>
      </c>
      <c r="Q41" s="76"/>
      <c r="R41" s="76"/>
    </row>
    <row r="42" spans="1:18" x14ac:dyDescent="0.25">
      <c r="A42" s="23">
        <v>24</v>
      </c>
      <c r="B42" s="23">
        <v>49694361</v>
      </c>
      <c r="C42" s="23">
        <v>57.4</v>
      </c>
      <c r="D42" s="24">
        <v>21829</v>
      </c>
      <c r="E42" s="24">
        <v>22786</v>
      </c>
      <c r="F42" s="11">
        <f t="shared" si="0"/>
        <v>0.82301999999999997</v>
      </c>
      <c r="G42" s="12">
        <f t="shared" si="2"/>
        <v>0.15537085487653082</v>
      </c>
      <c r="H42" s="13">
        <f t="shared" si="1"/>
        <v>0.97839085487653077</v>
      </c>
      <c r="Q42" s="76"/>
      <c r="R42" s="76"/>
    </row>
    <row r="43" spans="1:18" x14ac:dyDescent="0.25">
      <c r="A43" s="23">
        <v>25</v>
      </c>
      <c r="B43" s="23">
        <v>49694376</v>
      </c>
      <c r="C43" s="23">
        <v>42.6</v>
      </c>
      <c r="D43" s="24">
        <v>8314</v>
      </c>
      <c r="E43" s="24">
        <v>8314</v>
      </c>
      <c r="F43" s="11">
        <f t="shared" si="0"/>
        <v>0</v>
      </c>
      <c r="G43" s="12">
        <f t="shared" si="2"/>
        <v>0.11531007696411523</v>
      </c>
      <c r="H43" s="13">
        <f t="shared" si="1"/>
        <v>0.11531007696411523</v>
      </c>
      <c r="Q43" s="76"/>
      <c r="R43" s="76"/>
    </row>
    <row r="44" spans="1:18" x14ac:dyDescent="0.25">
      <c r="A44" s="23">
        <v>26</v>
      </c>
      <c r="B44" s="23">
        <v>49690027</v>
      </c>
      <c r="C44" s="23">
        <v>45.7</v>
      </c>
      <c r="D44" s="24">
        <v>14025</v>
      </c>
      <c r="E44" s="24">
        <v>15036</v>
      </c>
      <c r="F44" s="11">
        <f t="shared" si="0"/>
        <v>0.86946000000000001</v>
      </c>
      <c r="G44" s="12">
        <f t="shared" si="2"/>
        <v>0.12370118585117526</v>
      </c>
      <c r="H44" s="13">
        <f t="shared" si="1"/>
        <v>0.9931611858511753</v>
      </c>
      <c r="Q44" s="76"/>
      <c r="R44" s="76"/>
    </row>
    <row r="45" spans="1:18" x14ac:dyDescent="0.25">
      <c r="A45" s="23">
        <v>27</v>
      </c>
      <c r="B45" s="23">
        <v>49694363</v>
      </c>
      <c r="C45" s="23">
        <v>52.1</v>
      </c>
      <c r="D45" s="24">
        <v>30148</v>
      </c>
      <c r="E45" s="24">
        <v>31524</v>
      </c>
      <c r="F45" s="11">
        <f t="shared" si="0"/>
        <v>1.18336</v>
      </c>
      <c r="G45" s="12">
        <f t="shared" si="2"/>
        <v>0.14102476548897661</v>
      </c>
      <c r="H45" s="13">
        <f t="shared" si="1"/>
        <v>1.3243847654889767</v>
      </c>
      <c r="Q45" s="76"/>
      <c r="R45" s="76"/>
    </row>
    <row r="46" spans="1:18" x14ac:dyDescent="0.25">
      <c r="A46" s="23">
        <v>28</v>
      </c>
      <c r="B46" s="23">
        <v>49690013</v>
      </c>
      <c r="C46" s="23">
        <v>52.6</v>
      </c>
      <c r="D46" s="24">
        <v>30662</v>
      </c>
      <c r="E46" s="24">
        <v>32135</v>
      </c>
      <c r="F46" s="11">
        <f t="shared" si="0"/>
        <v>1.26678</v>
      </c>
      <c r="G46" s="12">
        <f t="shared" si="2"/>
        <v>0.14237817014817983</v>
      </c>
      <c r="H46" s="13">
        <f t="shared" si="1"/>
        <v>1.4091581701481799</v>
      </c>
      <c r="Q46" s="76"/>
      <c r="R46" s="76"/>
    </row>
    <row r="47" spans="1:18" x14ac:dyDescent="0.25">
      <c r="A47" s="23">
        <v>29</v>
      </c>
      <c r="B47" s="23">
        <v>49694355</v>
      </c>
      <c r="C47" s="23">
        <v>50.3</v>
      </c>
      <c r="D47" s="24">
        <v>25530</v>
      </c>
      <c r="E47" s="24">
        <v>26784</v>
      </c>
      <c r="F47" s="11">
        <f t="shared" si="0"/>
        <v>1.0784400000000001</v>
      </c>
      <c r="G47" s="12">
        <f t="shared" si="2"/>
        <v>0.13615250871584494</v>
      </c>
      <c r="H47" s="13">
        <f t="shared" si="1"/>
        <v>1.2145925087158451</v>
      </c>
      <c r="Q47" s="76"/>
      <c r="R47" s="76"/>
    </row>
    <row r="48" spans="1:18" x14ac:dyDescent="0.25">
      <c r="A48" s="23">
        <v>30</v>
      </c>
      <c r="B48" s="23">
        <v>48446938</v>
      </c>
      <c r="C48" s="23">
        <v>79</v>
      </c>
      <c r="D48" s="24">
        <v>25764</v>
      </c>
      <c r="E48" s="24">
        <v>27131</v>
      </c>
      <c r="F48" s="11">
        <f t="shared" si="0"/>
        <v>1.1756199999999999</v>
      </c>
      <c r="G48" s="12">
        <f t="shared" si="2"/>
        <v>0.21383793615411037</v>
      </c>
      <c r="H48" s="13">
        <f t="shared" si="1"/>
        <v>1.3894579361541102</v>
      </c>
      <c r="Q48" s="76"/>
      <c r="R48" s="76"/>
    </row>
    <row r="49" spans="1:18" x14ac:dyDescent="0.25">
      <c r="A49" s="23">
        <v>31</v>
      </c>
      <c r="B49" s="23">
        <v>49690019</v>
      </c>
      <c r="C49" s="23">
        <v>86</v>
      </c>
      <c r="D49" s="24">
        <v>42358</v>
      </c>
      <c r="E49" s="24">
        <v>44012</v>
      </c>
      <c r="F49" s="11">
        <f t="shared" si="0"/>
        <v>1.4224399999999999</v>
      </c>
      <c r="G49" s="12">
        <f t="shared" si="2"/>
        <v>0.23278560138295562</v>
      </c>
      <c r="H49" s="13">
        <f t="shared" si="1"/>
        <v>1.6552256013829556</v>
      </c>
      <c r="Q49" s="76"/>
      <c r="R49" s="76"/>
    </row>
    <row r="50" spans="1:18" x14ac:dyDescent="0.25">
      <c r="A50" s="23">
        <v>32</v>
      </c>
      <c r="B50" s="23">
        <v>49690026</v>
      </c>
      <c r="C50" s="23">
        <v>87.4</v>
      </c>
      <c r="D50" s="24">
        <v>38134</v>
      </c>
      <c r="E50" s="24">
        <v>40139</v>
      </c>
      <c r="F50" s="11">
        <f t="shared" si="0"/>
        <v>1.7242999999999999</v>
      </c>
      <c r="G50" s="12">
        <f t="shared" si="2"/>
        <v>0.23657513442872466</v>
      </c>
      <c r="H50" s="13">
        <f t="shared" si="1"/>
        <v>1.9608751344287245</v>
      </c>
      <c r="Q50" s="76"/>
      <c r="R50" s="76"/>
    </row>
    <row r="51" spans="1:18" x14ac:dyDescent="0.25">
      <c r="A51" s="23">
        <v>33</v>
      </c>
      <c r="B51" s="23">
        <v>49694364</v>
      </c>
      <c r="C51" s="23">
        <v>57.1</v>
      </c>
      <c r="D51" s="24">
        <v>23336</v>
      </c>
      <c r="E51" s="24">
        <v>24368</v>
      </c>
      <c r="F51" s="11">
        <f t="shared" si="0"/>
        <v>0.88751999999999998</v>
      </c>
      <c r="G51" s="12">
        <f t="shared" si="2"/>
        <v>0.15455881208100891</v>
      </c>
      <c r="H51" s="13">
        <f t="shared" si="1"/>
        <v>1.0420788120810089</v>
      </c>
      <c r="Q51" s="76"/>
      <c r="R51" s="76"/>
    </row>
    <row r="52" spans="1:18" x14ac:dyDescent="0.25">
      <c r="A52" s="23">
        <v>34</v>
      </c>
      <c r="B52" s="23">
        <v>49690020</v>
      </c>
      <c r="C52" s="23">
        <v>42.9</v>
      </c>
      <c r="D52" s="24">
        <v>10794</v>
      </c>
      <c r="E52" s="24">
        <v>11579</v>
      </c>
      <c r="F52" s="11">
        <f t="shared" si="0"/>
        <v>0.67510000000000003</v>
      </c>
      <c r="G52" s="12">
        <f t="shared" si="2"/>
        <v>0.11612211975963714</v>
      </c>
      <c r="H52" s="13">
        <f t="shared" si="1"/>
        <v>0.79122211975963719</v>
      </c>
      <c r="Q52" s="76"/>
      <c r="R52" s="76"/>
    </row>
    <row r="53" spans="1:18" x14ac:dyDescent="0.25">
      <c r="A53" s="23">
        <v>35</v>
      </c>
      <c r="B53" s="23">
        <v>49690028</v>
      </c>
      <c r="C53" s="23">
        <v>44.3</v>
      </c>
      <c r="D53" s="24">
        <v>18490</v>
      </c>
      <c r="E53" s="24">
        <v>19563</v>
      </c>
      <c r="F53" s="11">
        <f t="shared" si="0"/>
        <v>0.92277999999999993</v>
      </c>
      <c r="G53" s="12">
        <f t="shared" si="2"/>
        <v>0.11991165280540619</v>
      </c>
      <c r="H53" s="13">
        <f t="shared" si="1"/>
        <v>1.0426916528054062</v>
      </c>
      <c r="Q53" s="76"/>
      <c r="R53" s="76"/>
    </row>
    <row r="54" spans="1:18" x14ac:dyDescent="0.25">
      <c r="A54" s="23">
        <v>36</v>
      </c>
      <c r="B54" s="23">
        <v>49690015</v>
      </c>
      <c r="C54" s="23">
        <v>51.7</v>
      </c>
      <c r="D54" s="24">
        <v>26040</v>
      </c>
      <c r="E54" s="24">
        <v>27383</v>
      </c>
      <c r="F54" s="11">
        <f t="shared" si="0"/>
        <v>1.1549799999999999</v>
      </c>
      <c r="G54" s="12">
        <f t="shared" si="2"/>
        <v>0.13994204176161401</v>
      </c>
      <c r="H54" s="13">
        <f t="shared" si="1"/>
        <v>1.2949220417616139</v>
      </c>
      <c r="Q54" s="76"/>
      <c r="R54" s="76"/>
    </row>
    <row r="55" spans="1:18" x14ac:dyDescent="0.25">
      <c r="A55" s="23">
        <v>37</v>
      </c>
      <c r="B55" s="23">
        <v>49690008</v>
      </c>
      <c r="C55" s="23">
        <v>52.3</v>
      </c>
      <c r="D55" s="24">
        <v>25569</v>
      </c>
      <c r="E55" s="24">
        <v>26518</v>
      </c>
      <c r="F55" s="11">
        <f t="shared" si="0"/>
        <v>0.81613999999999998</v>
      </c>
      <c r="G55" s="12">
        <f t="shared" si="2"/>
        <v>0.14156612735265789</v>
      </c>
      <c r="H55" s="13">
        <f t="shared" si="1"/>
        <v>0.95770612735265792</v>
      </c>
      <c r="Q55" s="76"/>
      <c r="R55" s="76"/>
    </row>
    <row r="56" spans="1:18" x14ac:dyDescent="0.25">
      <c r="A56" s="23">
        <v>38</v>
      </c>
      <c r="B56" s="23">
        <v>49690029</v>
      </c>
      <c r="C56" s="23">
        <v>50.2</v>
      </c>
      <c r="D56" s="24">
        <v>19687</v>
      </c>
      <c r="E56" s="24">
        <v>19687</v>
      </c>
      <c r="F56" s="11">
        <f t="shared" si="0"/>
        <v>0</v>
      </c>
      <c r="G56" s="12">
        <f t="shared" si="2"/>
        <v>0.13588182778400432</v>
      </c>
      <c r="H56" s="13">
        <f t="shared" si="1"/>
        <v>0.13588182778400432</v>
      </c>
      <c r="Q56" s="76"/>
      <c r="R56" s="76"/>
    </row>
    <row r="57" spans="1:18" x14ac:dyDescent="0.25">
      <c r="A57" s="23">
        <v>39</v>
      </c>
      <c r="B57" s="23">
        <v>49690016</v>
      </c>
      <c r="C57" s="23">
        <v>79.7</v>
      </c>
      <c r="D57" s="24">
        <v>15914</v>
      </c>
      <c r="E57" s="24">
        <v>16616</v>
      </c>
      <c r="F57" s="11">
        <f t="shared" si="0"/>
        <v>0.60372000000000003</v>
      </c>
      <c r="G57" s="12">
        <f t="shared" si="2"/>
        <v>0.21573270267699493</v>
      </c>
      <c r="H57" s="13">
        <f t="shared" si="1"/>
        <v>0.81945270267699499</v>
      </c>
      <c r="Q57" s="76"/>
      <c r="R57" s="76"/>
    </row>
    <row r="58" spans="1:18" x14ac:dyDescent="0.25">
      <c r="A58" s="23">
        <v>40</v>
      </c>
      <c r="B58" s="23">
        <v>49690024</v>
      </c>
      <c r="C58" s="23">
        <v>86.4</v>
      </c>
      <c r="D58" s="24">
        <v>27007</v>
      </c>
      <c r="E58" s="24">
        <v>28384</v>
      </c>
      <c r="F58" s="11">
        <f t="shared" si="0"/>
        <v>1.1842200000000001</v>
      </c>
      <c r="G58" s="12">
        <f t="shared" si="2"/>
        <v>0.23386832511031821</v>
      </c>
      <c r="H58" s="13">
        <f t="shared" si="1"/>
        <v>1.4180883251103182</v>
      </c>
      <c r="Q58" s="76"/>
      <c r="R58" s="76"/>
    </row>
    <row r="59" spans="1:18" x14ac:dyDescent="0.25">
      <c r="A59" s="23">
        <v>41</v>
      </c>
      <c r="B59" s="23">
        <v>49690035</v>
      </c>
      <c r="C59" s="23">
        <v>87.4</v>
      </c>
      <c r="D59" s="24">
        <v>33255</v>
      </c>
      <c r="E59" s="24">
        <v>34722</v>
      </c>
      <c r="F59" s="11">
        <f t="shared" si="0"/>
        <v>1.26162</v>
      </c>
      <c r="G59" s="12">
        <f t="shared" si="2"/>
        <v>0.23657513442872466</v>
      </c>
      <c r="H59" s="13">
        <f t="shared" si="1"/>
        <v>1.4981951344287245</v>
      </c>
      <c r="Q59" s="76"/>
      <c r="R59" s="76"/>
    </row>
    <row r="60" spans="1:18" x14ac:dyDescent="0.25">
      <c r="A60" s="23">
        <v>42</v>
      </c>
      <c r="B60" s="23">
        <v>49690040</v>
      </c>
      <c r="C60" s="23">
        <v>57.4</v>
      </c>
      <c r="D60" s="24">
        <v>22137</v>
      </c>
      <c r="E60" s="24">
        <v>22911</v>
      </c>
      <c r="F60" s="11">
        <f t="shared" si="0"/>
        <v>0.66564000000000001</v>
      </c>
      <c r="G60" s="12">
        <f t="shared" si="2"/>
        <v>0.15537085487653082</v>
      </c>
      <c r="H60" s="13">
        <f t="shared" si="1"/>
        <v>0.8210108548765308</v>
      </c>
      <c r="Q60" s="76"/>
      <c r="R60" s="76"/>
    </row>
    <row r="61" spans="1:18" x14ac:dyDescent="0.25">
      <c r="A61" s="23">
        <v>43</v>
      </c>
      <c r="B61" s="23">
        <v>49690038</v>
      </c>
      <c r="C61" s="23">
        <v>42.4</v>
      </c>
      <c r="D61" s="24">
        <v>19540</v>
      </c>
      <c r="E61" s="24">
        <v>20395</v>
      </c>
      <c r="F61" s="11">
        <f t="shared" si="0"/>
        <v>0.73529999999999995</v>
      </c>
      <c r="G61" s="12">
        <f t="shared" si="2"/>
        <v>0.11476871510043392</v>
      </c>
      <c r="H61" s="13">
        <f t="shared" si="1"/>
        <v>0.85006871510043391</v>
      </c>
      <c r="Q61" s="76"/>
      <c r="R61" s="76"/>
    </row>
    <row r="62" spans="1:18" x14ac:dyDescent="0.25">
      <c r="A62" s="23">
        <v>44</v>
      </c>
      <c r="B62" s="23">
        <v>49690010</v>
      </c>
      <c r="C62" s="23">
        <v>45.4</v>
      </c>
      <c r="D62" s="24">
        <v>14930</v>
      </c>
      <c r="E62" s="24">
        <v>15332</v>
      </c>
      <c r="F62" s="11">
        <f t="shared" si="0"/>
        <v>0.34571999999999997</v>
      </c>
      <c r="G62" s="12">
        <f t="shared" si="2"/>
        <v>0.12288914305565331</v>
      </c>
      <c r="H62" s="13">
        <f t="shared" si="1"/>
        <v>0.46860914305565327</v>
      </c>
      <c r="Q62" s="76"/>
      <c r="R62" s="76"/>
    </row>
    <row r="63" spans="1:18" x14ac:dyDescent="0.25">
      <c r="A63" s="23">
        <v>45</v>
      </c>
      <c r="B63" s="23">
        <v>49690033</v>
      </c>
      <c r="C63" s="23">
        <v>51.4</v>
      </c>
      <c r="D63" s="24">
        <v>20713</v>
      </c>
      <c r="E63" s="24">
        <v>21786</v>
      </c>
      <c r="F63" s="11">
        <f t="shared" si="0"/>
        <v>0.92277999999999993</v>
      </c>
      <c r="G63" s="12">
        <f t="shared" si="2"/>
        <v>0.13912999896609207</v>
      </c>
      <c r="H63" s="13">
        <f t="shared" si="1"/>
        <v>1.0619099989660921</v>
      </c>
      <c r="Q63" s="76"/>
      <c r="R63" s="76"/>
    </row>
    <row r="64" spans="1:18" x14ac:dyDescent="0.25">
      <c r="A64" s="23">
        <v>46</v>
      </c>
      <c r="B64" s="23">
        <v>49690054</v>
      </c>
      <c r="C64" s="23">
        <v>53.1</v>
      </c>
      <c r="D64" s="24">
        <v>25334</v>
      </c>
      <c r="E64" s="24">
        <v>26122</v>
      </c>
      <c r="F64" s="11">
        <f t="shared" si="0"/>
        <v>0.67767999999999995</v>
      </c>
      <c r="G64" s="12">
        <f t="shared" si="2"/>
        <v>0.14373157480738308</v>
      </c>
      <c r="H64" s="13">
        <f t="shared" si="1"/>
        <v>0.82141157480738303</v>
      </c>
      <c r="Q64" s="76"/>
      <c r="R64" s="76"/>
    </row>
    <row r="65" spans="1:18" x14ac:dyDescent="0.25">
      <c r="A65" s="23">
        <v>47</v>
      </c>
      <c r="B65" s="23">
        <v>49690036</v>
      </c>
      <c r="C65" s="23">
        <v>49.9</v>
      </c>
      <c r="D65" s="24">
        <v>6909</v>
      </c>
      <c r="E65" s="24">
        <v>7120</v>
      </c>
      <c r="F65" s="11">
        <f t="shared" si="0"/>
        <v>0.18145999999999998</v>
      </c>
      <c r="G65" s="12">
        <f t="shared" si="2"/>
        <v>0.13506978498848238</v>
      </c>
      <c r="H65" s="13">
        <f t="shared" si="1"/>
        <v>0.31652978498848239</v>
      </c>
      <c r="Q65" s="76"/>
      <c r="R65" s="76"/>
    </row>
    <row r="66" spans="1:18" x14ac:dyDescent="0.25">
      <c r="A66" s="23">
        <v>48</v>
      </c>
      <c r="B66" s="23">
        <v>49690043</v>
      </c>
      <c r="C66" s="23">
        <v>79.900000000000006</v>
      </c>
      <c r="D66" s="24">
        <v>16057</v>
      </c>
      <c r="E66" s="24">
        <v>17329</v>
      </c>
      <c r="F66" s="11">
        <f t="shared" si="0"/>
        <v>1.09392</v>
      </c>
      <c r="G66" s="12">
        <f t="shared" si="2"/>
        <v>0.21627406454067621</v>
      </c>
      <c r="H66" s="13">
        <f t="shared" si="1"/>
        <v>1.3101940645406762</v>
      </c>
      <c r="Q66" s="76"/>
      <c r="R66" s="76"/>
    </row>
    <row r="67" spans="1:18" x14ac:dyDescent="0.25">
      <c r="A67" s="23">
        <v>49</v>
      </c>
      <c r="B67" s="23">
        <v>49690052</v>
      </c>
      <c r="C67" s="23">
        <v>78</v>
      </c>
      <c r="D67" s="24">
        <v>41990</v>
      </c>
      <c r="E67" s="24">
        <v>43821</v>
      </c>
      <c r="F67" s="11">
        <f t="shared" si="0"/>
        <v>1.5746599999999999</v>
      </c>
      <c r="G67" s="12">
        <f t="shared" si="2"/>
        <v>0.21113112683570393</v>
      </c>
      <c r="H67" s="13">
        <f t="shared" si="1"/>
        <v>1.7857911268357038</v>
      </c>
      <c r="Q67" s="76"/>
      <c r="R67" s="76"/>
    </row>
    <row r="68" spans="1:18" x14ac:dyDescent="0.25">
      <c r="A68" s="23">
        <v>50</v>
      </c>
      <c r="B68" s="23">
        <v>49690050</v>
      </c>
      <c r="C68" s="23">
        <v>87</v>
      </c>
      <c r="D68" s="24">
        <v>18279</v>
      </c>
      <c r="E68" s="24">
        <v>19912</v>
      </c>
      <c r="F68" s="11">
        <f t="shared" si="0"/>
        <v>1.40438</v>
      </c>
      <c r="G68" s="12">
        <f t="shared" si="2"/>
        <v>0.23549241070136209</v>
      </c>
      <c r="H68" s="13">
        <f t="shared" si="1"/>
        <v>1.639872410701362</v>
      </c>
      <c r="Q68" s="76"/>
      <c r="R68" s="76"/>
    </row>
    <row r="69" spans="1:18" x14ac:dyDescent="0.25">
      <c r="A69" s="23">
        <v>51</v>
      </c>
      <c r="B69" s="23">
        <v>49690014</v>
      </c>
      <c r="C69" s="23">
        <v>57</v>
      </c>
      <c r="D69" s="24">
        <v>6820</v>
      </c>
      <c r="E69" s="24">
        <v>6820</v>
      </c>
      <c r="F69" s="11">
        <f t="shared" si="0"/>
        <v>0</v>
      </c>
      <c r="G69" s="12">
        <f t="shared" si="2"/>
        <v>0.15428813114916823</v>
      </c>
      <c r="H69" s="13">
        <f t="shared" si="1"/>
        <v>0.15428813114916823</v>
      </c>
      <c r="Q69" s="76"/>
      <c r="R69" s="76"/>
    </row>
    <row r="70" spans="1:18" x14ac:dyDescent="0.25">
      <c r="A70" s="23">
        <v>52</v>
      </c>
      <c r="B70" s="23">
        <v>49690037</v>
      </c>
      <c r="C70" s="23">
        <v>42.2</v>
      </c>
      <c r="D70" s="24">
        <v>12898</v>
      </c>
      <c r="E70" s="24">
        <v>12899</v>
      </c>
      <c r="F70" s="11">
        <f t="shared" si="0"/>
        <v>8.5999999999999998E-4</v>
      </c>
      <c r="G70" s="12">
        <f t="shared" si="2"/>
        <v>0.11422735323675264</v>
      </c>
      <c r="H70" s="13">
        <f t="shared" si="1"/>
        <v>0.11508735323675263</v>
      </c>
      <c r="Q70" s="76"/>
      <c r="R70" s="76"/>
    </row>
    <row r="71" spans="1:18" x14ac:dyDescent="0.25">
      <c r="A71" s="23">
        <v>53</v>
      </c>
      <c r="B71" s="23">
        <v>49690056</v>
      </c>
      <c r="C71" s="23">
        <v>45.5</v>
      </c>
      <c r="D71" s="24">
        <v>12821</v>
      </c>
      <c r="E71" s="24">
        <v>13462</v>
      </c>
      <c r="F71" s="11">
        <f t="shared" si="0"/>
        <v>0.55125999999999997</v>
      </c>
      <c r="G71" s="12">
        <f t="shared" si="2"/>
        <v>0.12315982398749395</v>
      </c>
      <c r="H71" s="13">
        <f t="shared" si="1"/>
        <v>0.67441982398749389</v>
      </c>
      <c r="Q71" s="76"/>
      <c r="R71" s="76"/>
    </row>
    <row r="72" spans="1:18" x14ac:dyDescent="0.25">
      <c r="A72" s="23">
        <v>54</v>
      </c>
      <c r="B72" s="23">
        <v>49690032</v>
      </c>
      <c r="C72" s="23">
        <v>51.6</v>
      </c>
      <c r="D72" s="24">
        <v>10975</v>
      </c>
      <c r="E72" s="24">
        <v>11602</v>
      </c>
      <c r="F72" s="11">
        <f t="shared" si="0"/>
        <v>0.53922000000000003</v>
      </c>
      <c r="G72" s="12">
        <f t="shared" si="2"/>
        <v>0.13967136082977338</v>
      </c>
      <c r="H72" s="13">
        <f t="shared" si="1"/>
        <v>0.67889136082977342</v>
      </c>
      <c r="Q72" s="76"/>
      <c r="R72" s="76"/>
    </row>
    <row r="73" spans="1:18" x14ac:dyDescent="0.25">
      <c r="A73" s="23">
        <v>55</v>
      </c>
      <c r="B73" s="23">
        <v>49690055</v>
      </c>
      <c r="C73" s="23">
        <v>52.7</v>
      </c>
      <c r="D73" s="24">
        <v>29207</v>
      </c>
      <c r="E73" s="24">
        <v>30523</v>
      </c>
      <c r="F73" s="11">
        <f t="shared" si="0"/>
        <v>1.1317599999999999</v>
      </c>
      <c r="G73" s="12">
        <f t="shared" si="2"/>
        <v>0.14264885108002048</v>
      </c>
      <c r="H73" s="13">
        <f t="shared" si="1"/>
        <v>1.2744088510800204</v>
      </c>
      <c r="Q73" s="76"/>
      <c r="R73" s="76"/>
    </row>
    <row r="74" spans="1:18" x14ac:dyDescent="0.25">
      <c r="A74" s="23">
        <v>56</v>
      </c>
      <c r="B74" s="23">
        <v>49690058</v>
      </c>
      <c r="C74" s="23">
        <v>49.9</v>
      </c>
      <c r="D74" s="24">
        <v>19826</v>
      </c>
      <c r="E74" s="24">
        <v>20711</v>
      </c>
      <c r="F74" s="11">
        <f t="shared" si="0"/>
        <v>0.7611</v>
      </c>
      <c r="G74" s="12">
        <f t="shared" si="2"/>
        <v>0.13506978498848238</v>
      </c>
      <c r="H74" s="13">
        <f t="shared" si="1"/>
        <v>0.89616978498848243</v>
      </c>
      <c r="Q74" s="76"/>
      <c r="R74" s="76"/>
    </row>
    <row r="75" spans="1:18" x14ac:dyDescent="0.25">
      <c r="A75" s="23">
        <v>57</v>
      </c>
      <c r="B75" s="23">
        <v>49690011</v>
      </c>
      <c r="C75" s="23">
        <v>79.5</v>
      </c>
      <c r="D75" s="24">
        <v>22957</v>
      </c>
      <c r="E75" s="24">
        <v>23929</v>
      </c>
      <c r="F75" s="11">
        <f t="shared" si="0"/>
        <v>0.83592</v>
      </c>
      <c r="G75" s="12">
        <f t="shared" si="2"/>
        <v>0.21519134081331362</v>
      </c>
      <c r="H75" s="13">
        <f t="shared" si="1"/>
        <v>1.0511113408133137</v>
      </c>
      <c r="Q75" s="76"/>
      <c r="R75" s="76"/>
    </row>
    <row r="76" spans="1:18" x14ac:dyDescent="0.25">
      <c r="A76" s="23">
        <v>58</v>
      </c>
      <c r="B76" s="23">
        <v>49690061</v>
      </c>
      <c r="C76" s="23">
        <v>78.099999999999994</v>
      </c>
      <c r="D76" s="24">
        <v>35169</v>
      </c>
      <c r="E76" s="24">
        <v>36727</v>
      </c>
      <c r="F76" s="11">
        <f t="shared" si="0"/>
        <v>1.33988</v>
      </c>
      <c r="G76" s="12">
        <f t="shared" si="2"/>
        <v>0.21140180776754455</v>
      </c>
      <c r="H76" s="13">
        <f t="shared" si="1"/>
        <v>1.5512818077675445</v>
      </c>
      <c r="Q76" s="76"/>
      <c r="R76" s="76"/>
    </row>
    <row r="77" spans="1:18" x14ac:dyDescent="0.25">
      <c r="A77" s="23">
        <v>59</v>
      </c>
      <c r="B77" s="23">
        <v>49690059</v>
      </c>
      <c r="C77" s="23">
        <v>87</v>
      </c>
      <c r="D77" s="24">
        <v>31498</v>
      </c>
      <c r="E77" s="24">
        <v>32759</v>
      </c>
      <c r="F77" s="11">
        <f t="shared" si="0"/>
        <v>1.08446</v>
      </c>
      <c r="G77" s="12">
        <f t="shared" si="2"/>
        <v>0.23549241070136209</v>
      </c>
      <c r="H77" s="13">
        <f t="shared" si="1"/>
        <v>1.319952410701362</v>
      </c>
      <c r="Q77" s="76"/>
      <c r="R77" s="76"/>
    </row>
    <row r="78" spans="1:18" x14ac:dyDescent="0.25">
      <c r="A78" s="23">
        <v>60</v>
      </c>
      <c r="B78" s="23">
        <v>49690049</v>
      </c>
      <c r="C78" s="23">
        <v>56.7</v>
      </c>
      <c r="D78" s="24">
        <v>22683</v>
      </c>
      <c r="E78" s="24">
        <v>23687</v>
      </c>
      <c r="F78" s="11">
        <f t="shared" si="0"/>
        <v>0.86343999999999999</v>
      </c>
      <c r="G78" s="12">
        <f t="shared" si="2"/>
        <v>0.15347608835364632</v>
      </c>
      <c r="H78" s="13">
        <f t="shared" si="1"/>
        <v>1.0169160883536463</v>
      </c>
      <c r="Q78" s="76"/>
      <c r="R78" s="76"/>
    </row>
    <row r="79" spans="1:18" x14ac:dyDescent="0.25">
      <c r="A79" s="23">
        <v>61</v>
      </c>
      <c r="B79" s="23">
        <v>49690044</v>
      </c>
      <c r="C79" s="23">
        <v>42.5</v>
      </c>
      <c r="D79" s="24">
        <v>12860</v>
      </c>
      <c r="E79" s="24">
        <v>13580</v>
      </c>
      <c r="F79" s="11">
        <f t="shared" si="0"/>
        <v>0.61919999999999997</v>
      </c>
      <c r="G79" s="12">
        <f t="shared" si="2"/>
        <v>0.11503939603227457</v>
      </c>
      <c r="H79" s="13">
        <f t="shared" si="1"/>
        <v>0.73423939603227451</v>
      </c>
      <c r="Q79" s="76"/>
      <c r="R79" s="76"/>
    </row>
    <row r="80" spans="1:18" x14ac:dyDescent="0.25">
      <c r="A80" s="23">
        <v>62</v>
      </c>
      <c r="B80" s="23">
        <v>49690047</v>
      </c>
      <c r="C80" s="23">
        <v>45.1</v>
      </c>
      <c r="D80" s="24">
        <v>7136</v>
      </c>
      <c r="E80" s="24">
        <v>7153</v>
      </c>
      <c r="F80" s="11">
        <f t="shared" si="0"/>
        <v>1.4619999999999999E-2</v>
      </c>
      <c r="G80" s="12">
        <f t="shared" si="2"/>
        <v>0.12207710026013138</v>
      </c>
      <c r="H80" s="13">
        <f t="shared" si="1"/>
        <v>0.13669710026013138</v>
      </c>
      <c r="Q80" s="76"/>
      <c r="R80" s="76"/>
    </row>
    <row r="81" spans="1:18" x14ac:dyDescent="0.25">
      <c r="A81" s="23">
        <v>63</v>
      </c>
      <c r="B81" s="23">
        <v>49690046</v>
      </c>
      <c r="C81" s="23">
        <v>51.3</v>
      </c>
      <c r="D81" s="24">
        <v>8511</v>
      </c>
      <c r="E81" s="24">
        <f>D81+((C81*0.015)*12/7)/0.00086</f>
        <v>10044.887043189368</v>
      </c>
      <c r="F81" s="11">
        <f t="shared" si="0"/>
        <v>1.3191428571428567</v>
      </c>
      <c r="G81" s="12">
        <f t="shared" si="2"/>
        <v>0.13885931803425142</v>
      </c>
      <c r="H81" s="13">
        <f t="shared" si="1"/>
        <v>1.4580021751771082</v>
      </c>
      <c r="Q81" s="76"/>
      <c r="R81" s="76"/>
    </row>
    <row r="82" spans="1:18" x14ac:dyDescent="0.25">
      <c r="A82" s="23">
        <v>64</v>
      </c>
      <c r="B82" s="78" t="s">
        <v>38</v>
      </c>
      <c r="C82" s="23">
        <v>52.3</v>
      </c>
      <c r="D82" s="26">
        <v>6.22</v>
      </c>
      <c r="E82" s="26">
        <v>6.73</v>
      </c>
      <c r="F82" s="11">
        <f>E82-D82</f>
        <v>0.51000000000000068</v>
      </c>
      <c r="G82" s="12">
        <f t="shared" si="2"/>
        <v>0.14156612735265789</v>
      </c>
      <c r="H82" s="13">
        <f t="shared" si="1"/>
        <v>0.65156612735265851</v>
      </c>
      <c r="Q82" s="76"/>
      <c r="R82" s="76"/>
    </row>
    <row r="83" spans="1:18" x14ac:dyDescent="0.25">
      <c r="A83" s="23">
        <v>65</v>
      </c>
      <c r="B83" s="23">
        <v>49690060</v>
      </c>
      <c r="C83" s="23">
        <v>49.5</v>
      </c>
      <c r="D83" s="24">
        <v>23758</v>
      </c>
      <c r="E83" s="24">
        <v>24756</v>
      </c>
      <c r="F83" s="11">
        <f t="shared" ref="F83:F136" si="3">(E83-D83)*0.00086</f>
        <v>0.85827999999999993</v>
      </c>
      <c r="G83" s="12">
        <f t="shared" si="2"/>
        <v>0.13398706126111981</v>
      </c>
      <c r="H83" s="13">
        <f t="shared" ref="H83:H136" si="4">F83+G83</f>
        <v>0.99226706126111974</v>
      </c>
      <c r="Q83" s="76"/>
      <c r="R83" s="76"/>
    </row>
    <row r="84" spans="1:18" x14ac:dyDescent="0.25">
      <c r="A84" s="23">
        <v>66</v>
      </c>
      <c r="B84" s="23">
        <v>49690051</v>
      </c>
      <c r="C84" s="23">
        <v>78.900000000000006</v>
      </c>
      <c r="D84" s="24">
        <v>19000</v>
      </c>
      <c r="E84" s="24">
        <v>20016</v>
      </c>
      <c r="F84" s="11">
        <f t="shared" si="3"/>
        <v>0.87375999999999998</v>
      </c>
      <c r="G84" s="12">
        <f t="shared" si="2"/>
        <v>0.21356725522226974</v>
      </c>
      <c r="H84" s="13">
        <f t="shared" si="4"/>
        <v>1.0873272552222697</v>
      </c>
      <c r="Q84" s="76"/>
      <c r="R84" s="76"/>
    </row>
    <row r="85" spans="1:18" x14ac:dyDescent="0.25">
      <c r="A85" s="23">
        <v>67</v>
      </c>
      <c r="B85" s="23">
        <v>49694374</v>
      </c>
      <c r="C85" s="23">
        <v>78.099999999999994</v>
      </c>
      <c r="D85" s="24">
        <v>7676</v>
      </c>
      <c r="E85" s="24">
        <v>7676</v>
      </c>
      <c r="F85" s="11">
        <f t="shared" si="3"/>
        <v>0</v>
      </c>
      <c r="G85" s="12">
        <f t="shared" si="2"/>
        <v>0.21140180776754455</v>
      </c>
      <c r="H85" s="13">
        <f t="shared" si="4"/>
        <v>0.21140180776754455</v>
      </c>
      <c r="Q85" s="76"/>
      <c r="R85" s="76"/>
    </row>
    <row r="86" spans="1:18" x14ac:dyDescent="0.25">
      <c r="A86" s="23">
        <v>68</v>
      </c>
      <c r="B86" s="23">
        <v>49690030</v>
      </c>
      <c r="C86" s="23">
        <v>78.099999999999994</v>
      </c>
      <c r="D86" s="24">
        <v>30664</v>
      </c>
      <c r="E86" s="24">
        <v>31965</v>
      </c>
      <c r="F86" s="11">
        <f t="shared" si="3"/>
        <v>1.11886</v>
      </c>
      <c r="G86" s="12">
        <f t="shared" si="2"/>
        <v>0.21140180776754455</v>
      </c>
      <c r="H86" s="13">
        <f t="shared" si="4"/>
        <v>1.3302618077675445</v>
      </c>
      <c r="Q86" s="76"/>
      <c r="R86" s="76"/>
    </row>
    <row r="87" spans="1:18" x14ac:dyDescent="0.25">
      <c r="A87" s="23">
        <v>69</v>
      </c>
      <c r="B87" s="23">
        <v>49690022</v>
      </c>
      <c r="C87" s="23">
        <v>56.8</v>
      </c>
      <c r="D87" s="24">
        <v>9138</v>
      </c>
      <c r="E87" s="24">
        <v>9939</v>
      </c>
      <c r="F87" s="11">
        <f t="shared" si="3"/>
        <v>0.68886000000000003</v>
      </c>
      <c r="G87" s="12">
        <f t="shared" ref="G87:G136" si="5">C87*$G$12/6908.6</f>
        <v>0.15374676928548694</v>
      </c>
      <c r="H87" s="13">
        <f t="shared" si="4"/>
        <v>0.84260676928548695</v>
      </c>
      <c r="Q87" s="76"/>
      <c r="R87" s="76"/>
    </row>
    <row r="88" spans="1:18" x14ac:dyDescent="0.25">
      <c r="A88" s="23">
        <v>70</v>
      </c>
      <c r="B88" s="23">
        <v>49690018</v>
      </c>
      <c r="C88" s="23">
        <v>42</v>
      </c>
      <c r="D88" s="24">
        <v>13979</v>
      </c>
      <c r="E88" s="24">
        <v>14915</v>
      </c>
      <c r="F88" s="11">
        <f t="shared" si="3"/>
        <v>0.80496000000000001</v>
      </c>
      <c r="G88" s="12">
        <f t="shared" si="5"/>
        <v>0.11368599137307135</v>
      </c>
      <c r="H88" s="13">
        <f t="shared" si="4"/>
        <v>0.91864599137307135</v>
      </c>
      <c r="Q88" s="76"/>
      <c r="R88" s="76"/>
    </row>
    <row r="89" spans="1:18" x14ac:dyDescent="0.25">
      <c r="A89" s="23">
        <v>71</v>
      </c>
      <c r="B89" s="23">
        <v>49690021</v>
      </c>
      <c r="C89" s="23">
        <v>45.2</v>
      </c>
      <c r="D89" s="24">
        <v>16621</v>
      </c>
      <c r="E89" s="24">
        <v>17495</v>
      </c>
      <c r="F89" s="11">
        <f t="shared" si="3"/>
        <v>0.75163999999999997</v>
      </c>
      <c r="G89" s="12">
        <f t="shared" si="5"/>
        <v>0.12234778119197202</v>
      </c>
      <c r="H89" s="13">
        <f t="shared" si="4"/>
        <v>0.87398778119197196</v>
      </c>
      <c r="Q89" s="76"/>
      <c r="R89" s="76"/>
    </row>
    <row r="90" spans="1:18" x14ac:dyDescent="0.25">
      <c r="A90" s="23">
        <v>72</v>
      </c>
      <c r="B90" s="23">
        <v>49690037</v>
      </c>
      <c r="C90" s="23">
        <v>51.4</v>
      </c>
      <c r="D90" s="24">
        <v>4978</v>
      </c>
      <c r="E90" s="24">
        <v>4978</v>
      </c>
      <c r="F90" s="11">
        <f t="shared" si="3"/>
        <v>0</v>
      </c>
      <c r="G90" s="12">
        <f t="shared" si="5"/>
        <v>0.13912999896609207</v>
      </c>
      <c r="H90" s="13">
        <f t="shared" si="4"/>
        <v>0.13912999896609207</v>
      </c>
      <c r="Q90" s="76"/>
      <c r="R90" s="76"/>
    </row>
    <row r="91" spans="1:18" x14ac:dyDescent="0.25">
      <c r="A91" s="23">
        <v>73</v>
      </c>
      <c r="B91" s="23">
        <v>49690034</v>
      </c>
      <c r="C91" s="23">
        <v>52.1</v>
      </c>
      <c r="D91" s="24">
        <v>20148</v>
      </c>
      <c r="E91" s="24">
        <v>21578</v>
      </c>
      <c r="F91" s="11">
        <f t="shared" si="3"/>
        <v>1.2298</v>
      </c>
      <c r="G91" s="12">
        <f t="shared" si="5"/>
        <v>0.14102476548897661</v>
      </c>
      <c r="H91" s="13">
        <f t="shared" si="4"/>
        <v>1.3708247654889767</v>
      </c>
      <c r="Q91" s="76"/>
      <c r="R91" s="76"/>
    </row>
    <row r="92" spans="1:18" x14ac:dyDescent="0.25">
      <c r="A92" s="23">
        <v>74</v>
      </c>
      <c r="B92" s="23">
        <v>49777205</v>
      </c>
      <c r="C92" s="23">
        <v>49.7</v>
      </c>
      <c r="D92" s="24">
        <v>14214</v>
      </c>
      <c r="E92" s="24">
        <v>14953</v>
      </c>
      <c r="F92" s="11">
        <f t="shared" si="3"/>
        <v>0.63553999999999999</v>
      </c>
      <c r="G92" s="12">
        <f t="shared" si="5"/>
        <v>0.13452842312480109</v>
      </c>
      <c r="H92" s="13">
        <f t="shared" si="4"/>
        <v>0.77006842312480106</v>
      </c>
      <c r="Q92" s="76"/>
      <c r="R92" s="76"/>
    </row>
    <row r="93" spans="1:18" x14ac:dyDescent="0.25">
      <c r="A93" s="23">
        <v>75</v>
      </c>
      <c r="B93" s="23">
        <v>49730686</v>
      </c>
      <c r="C93" s="23">
        <v>79</v>
      </c>
      <c r="D93" s="24">
        <v>23381</v>
      </c>
      <c r="E93" s="24">
        <v>24615</v>
      </c>
      <c r="F93" s="11">
        <f t="shared" si="3"/>
        <v>1.06124</v>
      </c>
      <c r="G93" s="12">
        <f t="shared" si="5"/>
        <v>0.21383793615411037</v>
      </c>
      <c r="H93" s="13">
        <f t="shared" si="4"/>
        <v>1.2750779361541102</v>
      </c>
      <c r="Q93" s="76"/>
      <c r="R93" s="76"/>
    </row>
    <row r="94" spans="1:18" x14ac:dyDescent="0.25">
      <c r="A94" s="23">
        <v>76</v>
      </c>
      <c r="B94" s="23">
        <v>49690025</v>
      </c>
      <c r="C94" s="23">
        <v>78.3</v>
      </c>
      <c r="D94" s="24">
        <v>34385</v>
      </c>
      <c r="E94" s="24">
        <v>36248</v>
      </c>
      <c r="F94" s="11">
        <f t="shared" si="3"/>
        <v>1.6021799999999999</v>
      </c>
      <c r="G94" s="12">
        <f t="shared" si="5"/>
        <v>0.21194316963122584</v>
      </c>
      <c r="H94" s="13">
        <f t="shared" si="4"/>
        <v>1.8141231696312259</v>
      </c>
      <c r="Q94" s="76"/>
      <c r="R94" s="76"/>
    </row>
    <row r="95" spans="1:18" x14ac:dyDescent="0.25">
      <c r="A95" s="23">
        <v>77</v>
      </c>
      <c r="B95" s="23">
        <v>49690042</v>
      </c>
      <c r="C95" s="23">
        <v>78.2</v>
      </c>
      <c r="D95" s="24">
        <v>9998</v>
      </c>
      <c r="E95" s="24">
        <v>9998</v>
      </c>
      <c r="F95" s="11">
        <f t="shared" si="3"/>
        <v>0</v>
      </c>
      <c r="G95" s="12">
        <f t="shared" si="5"/>
        <v>0.21167248869938521</v>
      </c>
      <c r="H95" s="13">
        <f t="shared" si="4"/>
        <v>0.21167248869938521</v>
      </c>
      <c r="Q95" s="76"/>
      <c r="R95" s="76"/>
    </row>
    <row r="96" spans="1:18" x14ac:dyDescent="0.25">
      <c r="A96" s="23">
        <v>78</v>
      </c>
      <c r="B96" s="23">
        <v>49730694</v>
      </c>
      <c r="C96" s="23">
        <v>56.7</v>
      </c>
      <c r="D96" s="24">
        <v>9370</v>
      </c>
      <c r="E96" s="24">
        <v>10119</v>
      </c>
      <c r="F96" s="11">
        <f t="shared" si="3"/>
        <v>0.64413999999999993</v>
      </c>
      <c r="G96" s="12">
        <f t="shared" si="5"/>
        <v>0.15347608835364632</v>
      </c>
      <c r="H96" s="13">
        <f t="shared" si="4"/>
        <v>0.79761608835364628</v>
      </c>
      <c r="Q96" s="76"/>
      <c r="R96" s="76"/>
    </row>
    <row r="97" spans="1:18" x14ac:dyDescent="0.25">
      <c r="A97" s="23">
        <v>79</v>
      </c>
      <c r="B97" s="23">
        <v>49690039</v>
      </c>
      <c r="C97" s="23">
        <v>42</v>
      </c>
      <c r="D97" s="24">
        <v>3171</v>
      </c>
      <c r="E97" s="24">
        <v>3193</v>
      </c>
      <c r="F97" s="11">
        <f t="shared" si="3"/>
        <v>1.8919999999999999E-2</v>
      </c>
      <c r="G97" s="12">
        <f t="shared" si="5"/>
        <v>0.11368599137307135</v>
      </c>
      <c r="H97" s="13">
        <f t="shared" si="4"/>
        <v>0.13260599137307136</v>
      </c>
      <c r="Q97" s="76"/>
      <c r="R97" s="76"/>
    </row>
    <row r="98" spans="1:18" x14ac:dyDescent="0.25">
      <c r="A98" s="23">
        <v>80</v>
      </c>
      <c r="B98" s="23">
        <v>49730693</v>
      </c>
      <c r="C98" s="23">
        <v>44.9</v>
      </c>
      <c r="D98" s="24">
        <v>19241</v>
      </c>
      <c r="E98" s="24">
        <v>20165</v>
      </c>
      <c r="F98" s="11">
        <f t="shared" si="3"/>
        <v>0.79464000000000001</v>
      </c>
      <c r="G98" s="12">
        <f t="shared" si="5"/>
        <v>0.12153573839645007</v>
      </c>
      <c r="H98" s="13">
        <f t="shared" si="4"/>
        <v>0.91617573839645006</v>
      </c>
      <c r="Q98" s="76"/>
      <c r="R98" s="76"/>
    </row>
    <row r="99" spans="1:18" x14ac:dyDescent="0.25">
      <c r="A99" s="23">
        <v>81</v>
      </c>
      <c r="B99" s="23">
        <v>49730689</v>
      </c>
      <c r="C99" s="23">
        <v>51.3</v>
      </c>
      <c r="D99" s="24">
        <v>19055</v>
      </c>
      <c r="E99" s="24">
        <v>19055</v>
      </c>
      <c r="F99" s="11">
        <f t="shared" si="3"/>
        <v>0</v>
      </c>
      <c r="G99" s="12">
        <f t="shared" si="5"/>
        <v>0.13885931803425142</v>
      </c>
      <c r="H99" s="13">
        <f t="shared" si="4"/>
        <v>0.13885931803425142</v>
      </c>
      <c r="Q99" s="76"/>
      <c r="R99" s="76"/>
    </row>
    <row r="100" spans="1:18" x14ac:dyDescent="0.25">
      <c r="A100" s="23">
        <v>82</v>
      </c>
      <c r="B100" s="23">
        <v>49777206</v>
      </c>
      <c r="C100" s="23">
        <v>51.6</v>
      </c>
      <c r="D100" s="24">
        <v>30129</v>
      </c>
      <c r="E100" s="24">
        <v>31467</v>
      </c>
      <c r="F100" s="11">
        <f t="shared" si="3"/>
        <v>1.1506799999999999</v>
      </c>
      <c r="G100" s="12">
        <f t="shared" si="5"/>
        <v>0.13967136082977338</v>
      </c>
      <c r="H100" s="13">
        <f t="shared" si="4"/>
        <v>1.2903513608297734</v>
      </c>
      <c r="Q100" s="76"/>
      <c r="R100" s="76"/>
    </row>
    <row r="101" spans="1:18" x14ac:dyDescent="0.25">
      <c r="A101" s="23">
        <v>83</v>
      </c>
      <c r="B101" s="23">
        <v>49777193</v>
      </c>
      <c r="C101" s="23">
        <v>49.7</v>
      </c>
      <c r="D101" s="24">
        <v>4439</v>
      </c>
      <c r="E101" s="24">
        <v>4439</v>
      </c>
      <c r="F101" s="11">
        <f t="shared" si="3"/>
        <v>0</v>
      </c>
      <c r="G101" s="12">
        <f t="shared" si="5"/>
        <v>0.13452842312480109</v>
      </c>
      <c r="H101" s="13">
        <f t="shared" si="4"/>
        <v>0.13452842312480109</v>
      </c>
      <c r="Q101" s="76"/>
      <c r="R101" s="76"/>
    </row>
    <row r="102" spans="1:18" x14ac:dyDescent="0.25">
      <c r="A102" s="23">
        <v>84</v>
      </c>
      <c r="B102" s="23">
        <v>49777196</v>
      </c>
      <c r="C102" s="23">
        <v>75.7</v>
      </c>
      <c r="D102" s="24">
        <v>6644</v>
      </c>
      <c r="E102" s="24">
        <v>6644</v>
      </c>
      <c r="F102" s="11">
        <f t="shared" si="3"/>
        <v>0</v>
      </c>
      <c r="G102" s="12">
        <f t="shared" si="5"/>
        <v>0.20490546540336907</v>
      </c>
      <c r="H102" s="13">
        <f t="shared" si="4"/>
        <v>0.20490546540336907</v>
      </c>
      <c r="Q102" s="76"/>
      <c r="R102" s="76"/>
    </row>
    <row r="103" spans="1:18" x14ac:dyDescent="0.25">
      <c r="A103" s="23">
        <v>85</v>
      </c>
      <c r="B103" s="23">
        <v>49777188</v>
      </c>
      <c r="C103" s="23">
        <v>88.1</v>
      </c>
      <c r="D103" s="24">
        <v>29638</v>
      </c>
      <c r="E103" s="24">
        <v>31258</v>
      </c>
      <c r="F103" s="11">
        <f t="shared" si="3"/>
        <v>1.3932</v>
      </c>
      <c r="G103" s="12">
        <f t="shared" si="5"/>
        <v>0.23846990095160917</v>
      </c>
      <c r="H103" s="13">
        <f t="shared" si="4"/>
        <v>1.6316699009516091</v>
      </c>
      <c r="Q103" s="76"/>
      <c r="R103" s="76"/>
    </row>
    <row r="104" spans="1:18" x14ac:dyDescent="0.25">
      <c r="A104" s="23">
        <v>86</v>
      </c>
      <c r="B104" s="23">
        <v>49690031</v>
      </c>
      <c r="C104" s="23">
        <v>49</v>
      </c>
      <c r="D104" s="24">
        <v>20158</v>
      </c>
      <c r="E104" s="24">
        <v>21270</v>
      </c>
      <c r="F104" s="11">
        <f t="shared" si="3"/>
        <v>0.95631999999999995</v>
      </c>
      <c r="G104" s="12">
        <f t="shared" si="5"/>
        <v>0.13263365660191656</v>
      </c>
      <c r="H104" s="13">
        <f t="shared" si="4"/>
        <v>1.0889536566019165</v>
      </c>
      <c r="Q104" s="76"/>
      <c r="R104" s="76"/>
    </row>
    <row r="105" spans="1:18" x14ac:dyDescent="0.25">
      <c r="A105" s="23">
        <v>87</v>
      </c>
      <c r="B105" s="23">
        <v>49730696</v>
      </c>
      <c r="C105" s="23">
        <v>42.6</v>
      </c>
      <c r="D105" s="24">
        <v>12538</v>
      </c>
      <c r="E105" s="24">
        <v>13082</v>
      </c>
      <c r="F105" s="11">
        <f t="shared" si="3"/>
        <v>0.46783999999999998</v>
      </c>
      <c r="G105" s="12">
        <f t="shared" si="5"/>
        <v>0.11531007696411523</v>
      </c>
      <c r="H105" s="13">
        <f t="shared" si="4"/>
        <v>0.58315007696411525</v>
      </c>
      <c r="Q105" s="76"/>
      <c r="R105" s="76"/>
    </row>
    <row r="106" spans="1:18" x14ac:dyDescent="0.25">
      <c r="A106" s="23">
        <v>88</v>
      </c>
      <c r="B106" s="23">
        <v>49777183</v>
      </c>
      <c r="C106" s="23">
        <v>45</v>
      </c>
      <c r="D106" s="24">
        <v>10592</v>
      </c>
      <c r="E106" s="24">
        <v>10962</v>
      </c>
      <c r="F106" s="11">
        <f t="shared" si="3"/>
        <v>0.31819999999999998</v>
      </c>
      <c r="G106" s="12">
        <f t="shared" si="5"/>
        <v>0.12180641932829071</v>
      </c>
      <c r="H106" s="13">
        <f t="shared" si="4"/>
        <v>0.44000641932829071</v>
      </c>
      <c r="Q106" s="76"/>
      <c r="R106" s="76"/>
    </row>
    <row r="107" spans="1:18" x14ac:dyDescent="0.25">
      <c r="A107" s="23">
        <v>89</v>
      </c>
      <c r="B107" s="23">
        <v>49690045</v>
      </c>
      <c r="C107" s="23">
        <v>51.2</v>
      </c>
      <c r="D107" s="24">
        <v>26507</v>
      </c>
      <c r="E107" s="24">
        <v>27917</v>
      </c>
      <c r="F107" s="11">
        <f t="shared" si="3"/>
        <v>1.2125999999999999</v>
      </c>
      <c r="G107" s="12">
        <f t="shared" si="5"/>
        <v>0.13858863710241079</v>
      </c>
      <c r="H107" s="13">
        <f t="shared" si="4"/>
        <v>1.3511886371024107</v>
      </c>
      <c r="Q107" s="76"/>
      <c r="R107" s="76"/>
    </row>
    <row r="108" spans="1:18" x14ac:dyDescent="0.25">
      <c r="A108" s="23">
        <v>90</v>
      </c>
      <c r="B108" s="23">
        <v>49777189</v>
      </c>
      <c r="C108" s="23">
        <v>52.1</v>
      </c>
      <c r="D108" s="24">
        <v>16128</v>
      </c>
      <c r="E108" s="24">
        <v>17443</v>
      </c>
      <c r="F108" s="11">
        <f t="shared" si="3"/>
        <v>1.1309</v>
      </c>
      <c r="G108" s="12">
        <f t="shared" si="5"/>
        <v>0.14102476548897661</v>
      </c>
      <c r="H108" s="13">
        <f t="shared" si="4"/>
        <v>1.2719247654889767</v>
      </c>
      <c r="Q108" s="76"/>
      <c r="R108" s="76"/>
    </row>
    <row r="109" spans="1:18" x14ac:dyDescent="0.25">
      <c r="A109" s="23">
        <v>91</v>
      </c>
      <c r="B109" s="23">
        <v>49777185</v>
      </c>
      <c r="C109" s="23">
        <v>49.8</v>
      </c>
      <c r="D109" s="24">
        <v>27343</v>
      </c>
      <c r="E109" s="24">
        <v>28462</v>
      </c>
      <c r="F109" s="11">
        <f t="shared" si="3"/>
        <v>0.96233999999999997</v>
      </c>
      <c r="G109" s="12">
        <f t="shared" si="5"/>
        <v>0.13479910405664172</v>
      </c>
      <c r="H109" s="13">
        <f t="shared" si="4"/>
        <v>1.0971391040566416</v>
      </c>
      <c r="Q109" s="76"/>
      <c r="R109" s="76"/>
    </row>
    <row r="110" spans="1:18" x14ac:dyDescent="0.25">
      <c r="A110" s="23">
        <v>92</v>
      </c>
      <c r="B110" s="23">
        <v>49777190</v>
      </c>
      <c r="C110" s="23">
        <v>75.5</v>
      </c>
      <c r="D110" s="24">
        <v>26811</v>
      </c>
      <c r="E110" s="24">
        <v>27822</v>
      </c>
      <c r="F110" s="11">
        <f t="shared" si="3"/>
        <v>0.86946000000000001</v>
      </c>
      <c r="G110" s="12">
        <f t="shared" si="5"/>
        <v>0.20436410353968779</v>
      </c>
      <c r="H110" s="13">
        <f t="shared" si="4"/>
        <v>1.0738241035396878</v>
      </c>
      <c r="Q110" s="76"/>
      <c r="R110" s="76"/>
    </row>
    <row r="111" spans="1:18" x14ac:dyDescent="0.25">
      <c r="A111" s="23">
        <v>93</v>
      </c>
      <c r="B111" s="23">
        <v>49730704</v>
      </c>
      <c r="C111" s="23">
        <v>34</v>
      </c>
      <c r="D111" s="24">
        <v>8239</v>
      </c>
      <c r="E111" s="24">
        <v>8239</v>
      </c>
      <c r="F111" s="11">
        <f t="shared" si="3"/>
        <v>0</v>
      </c>
      <c r="G111" s="12">
        <f t="shared" si="5"/>
        <v>9.2031516825819656E-2</v>
      </c>
      <c r="H111" s="13">
        <f t="shared" si="4"/>
        <v>9.2031516825819656E-2</v>
      </c>
      <c r="Q111" s="76"/>
      <c r="R111" s="76"/>
    </row>
    <row r="112" spans="1:18" x14ac:dyDescent="0.25">
      <c r="A112" s="79" t="s">
        <v>3</v>
      </c>
      <c r="B112" s="23">
        <v>49777192</v>
      </c>
      <c r="C112" s="23">
        <v>49.1</v>
      </c>
      <c r="D112" s="24">
        <v>6982</v>
      </c>
      <c r="E112" s="24">
        <f>D112+((C112*0.015)*12/7)/0.00086</f>
        <v>8450.1063122923588</v>
      </c>
      <c r="F112" s="11">
        <f t="shared" si="3"/>
        <v>1.2625714285714285</v>
      </c>
      <c r="G112" s="12">
        <f t="shared" si="5"/>
        <v>0.13290433753375722</v>
      </c>
      <c r="H112" s="13">
        <f t="shared" si="4"/>
        <v>1.3954757661051858</v>
      </c>
      <c r="Q112" s="76"/>
      <c r="R112" s="76"/>
    </row>
    <row r="113" spans="1:18" x14ac:dyDescent="0.25">
      <c r="A113" s="23">
        <v>94</v>
      </c>
      <c r="B113" s="23">
        <v>49777209</v>
      </c>
      <c r="C113" s="23">
        <v>48.5</v>
      </c>
      <c r="D113" s="24">
        <v>4617</v>
      </c>
      <c r="E113" s="24">
        <f t="shared" ref="E113" si="6">D113+((C113*0.015)*12/7)/0.00086</f>
        <v>6067.1661129568101</v>
      </c>
      <c r="F113" s="11">
        <f t="shared" si="3"/>
        <v>1.2471428571428567</v>
      </c>
      <c r="G113" s="12">
        <f t="shared" si="5"/>
        <v>0.13128025194271334</v>
      </c>
      <c r="H113" s="13">
        <f t="shared" si="4"/>
        <v>1.3784231090855701</v>
      </c>
      <c r="Q113" s="76"/>
      <c r="R113" s="76"/>
    </row>
    <row r="114" spans="1:18" x14ac:dyDescent="0.25">
      <c r="A114" s="23">
        <v>95</v>
      </c>
      <c r="B114" s="23">
        <v>49777195</v>
      </c>
      <c r="C114" s="23">
        <v>42.4</v>
      </c>
      <c r="D114" s="24">
        <v>11473</v>
      </c>
      <c r="E114" s="24">
        <v>12053</v>
      </c>
      <c r="F114" s="11">
        <f t="shared" si="3"/>
        <v>0.49879999999999997</v>
      </c>
      <c r="G114" s="12">
        <f t="shared" si="5"/>
        <v>0.11476871510043392</v>
      </c>
      <c r="H114" s="13">
        <f t="shared" si="4"/>
        <v>0.61356871510043387</v>
      </c>
      <c r="Q114" s="76"/>
      <c r="R114" s="76"/>
    </row>
    <row r="115" spans="1:18" x14ac:dyDescent="0.25">
      <c r="A115" s="23">
        <v>96</v>
      </c>
      <c r="B115" s="23">
        <v>49777187</v>
      </c>
      <c r="C115" s="23">
        <v>46</v>
      </c>
      <c r="D115" s="24">
        <v>22502</v>
      </c>
      <c r="E115" s="24">
        <v>23487</v>
      </c>
      <c r="F115" s="11">
        <f t="shared" si="3"/>
        <v>0.84709999999999996</v>
      </c>
      <c r="G115" s="12">
        <f t="shared" si="5"/>
        <v>0.12451322864669719</v>
      </c>
      <c r="H115" s="13">
        <f t="shared" si="4"/>
        <v>0.97161322864669719</v>
      </c>
      <c r="Q115" s="76"/>
      <c r="R115" s="76"/>
    </row>
    <row r="116" spans="1:18" x14ac:dyDescent="0.25">
      <c r="A116" s="23">
        <v>97</v>
      </c>
      <c r="B116" s="23">
        <v>49730692</v>
      </c>
      <c r="C116" s="23">
        <v>52.4</v>
      </c>
      <c r="D116" s="24">
        <v>13743</v>
      </c>
      <c r="E116" s="24">
        <v>13781</v>
      </c>
      <c r="F116" s="11">
        <f t="shared" si="3"/>
        <v>3.2680000000000001E-2</v>
      </c>
      <c r="G116" s="12">
        <f t="shared" si="5"/>
        <v>0.14183680828449852</v>
      </c>
      <c r="H116" s="13">
        <f t="shared" si="4"/>
        <v>0.1745168082844985</v>
      </c>
      <c r="Q116" s="76"/>
      <c r="R116" s="76"/>
    </row>
    <row r="117" spans="1:18" x14ac:dyDescent="0.25">
      <c r="A117" s="23">
        <v>98</v>
      </c>
      <c r="B117" s="23">
        <v>49730699</v>
      </c>
      <c r="C117" s="23">
        <v>51.7</v>
      </c>
      <c r="D117" s="24">
        <v>28190</v>
      </c>
      <c r="E117" s="24">
        <v>29694</v>
      </c>
      <c r="F117" s="11">
        <f t="shared" si="3"/>
        <v>1.2934399999999999</v>
      </c>
      <c r="G117" s="12">
        <f t="shared" si="5"/>
        <v>0.13994204176161401</v>
      </c>
      <c r="H117" s="13">
        <f t="shared" si="4"/>
        <v>1.4333820417616139</v>
      </c>
      <c r="Q117" s="76"/>
      <c r="R117" s="76"/>
    </row>
    <row r="118" spans="1:18" x14ac:dyDescent="0.25">
      <c r="A118" s="23">
        <v>99</v>
      </c>
      <c r="B118" s="23">
        <v>49730683</v>
      </c>
      <c r="C118" s="23">
        <v>50.1</v>
      </c>
      <c r="D118" s="24">
        <v>22575</v>
      </c>
      <c r="E118" s="24">
        <v>23789</v>
      </c>
      <c r="F118" s="11">
        <f t="shared" si="3"/>
        <v>1.0440400000000001</v>
      </c>
      <c r="G118" s="12">
        <f t="shared" si="5"/>
        <v>0.13561114685216369</v>
      </c>
      <c r="H118" s="13">
        <f t="shared" si="4"/>
        <v>1.1796511468521638</v>
      </c>
      <c r="Q118" s="76"/>
      <c r="R118" s="76"/>
    </row>
    <row r="119" spans="1:18" x14ac:dyDescent="0.25">
      <c r="A119" s="23">
        <v>100</v>
      </c>
      <c r="B119" s="23">
        <v>49730685</v>
      </c>
      <c r="C119" s="23">
        <v>76.599999999999994</v>
      </c>
      <c r="D119" s="24">
        <v>10591</v>
      </c>
      <c r="E119" s="24">
        <v>11785</v>
      </c>
      <c r="F119" s="11">
        <f t="shared" si="3"/>
        <v>1.02684</v>
      </c>
      <c r="G119" s="12">
        <f t="shared" si="5"/>
        <v>0.20734159378993486</v>
      </c>
      <c r="H119" s="13">
        <f t="shared" si="4"/>
        <v>1.2341815937899347</v>
      </c>
      <c r="Q119" s="76"/>
      <c r="R119" s="76"/>
    </row>
    <row r="120" spans="1:18" x14ac:dyDescent="0.25">
      <c r="A120" s="23">
        <v>101</v>
      </c>
      <c r="B120" s="23">
        <v>49730406</v>
      </c>
      <c r="C120" s="23">
        <v>92.9</v>
      </c>
      <c r="D120" s="24">
        <v>44619</v>
      </c>
      <c r="E120" s="24">
        <v>46972</v>
      </c>
      <c r="F120" s="11">
        <f t="shared" si="3"/>
        <v>2.0235799999999999</v>
      </c>
      <c r="G120" s="12">
        <f t="shared" si="5"/>
        <v>0.25146258567996022</v>
      </c>
      <c r="H120" s="13">
        <f t="shared" si="4"/>
        <v>2.2750425856799601</v>
      </c>
      <c r="Q120" s="76"/>
      <c r="R120" s="76"/>
    </row>
    <row r="121" spans="1:18" x14ac:dyDescent="0.25">
      <c r="A121" s="23">
        <v>102</v>
      </c>
      <c r="B121" s="23">
        <v>49730702</v>
      </c>
      <c r="C121" s="23">
        <v>48</v>
      </c>
      <c r="D121" s="24">
        <v>22813</v>
      </c>
      <c r="E121" s="24">
        <v>23872</v>
      </c>
      <c r="F121" s="11">
        <f t="shared" si="3"/>
        <v>0.91073999999999999</v>
      </c>
      <c r="G121" s="12">
        <f t="shared" si="5"/>
        <v>0.12992684728351012</v>
      </c>
      <c r="H121" s="13">
        <f t="shared" si="4"/>
        <v>1.0406668472835101</v>
      </c>
      <c r="Q121" s="76"/>
      <c r="R121" s="76"/>
    </row>
    <row r="122" spans="1:18" x14ac:dyDescent="0.25">
      <c r="A122" s="23">
        <v>103</v>
      </c>
      <c r="B122" s="23">
        <v>49730700</v>
      </c>
      <c r="C122" s="23">
        <v>42.5</v>
      </c>
      <c r="D122" s="24">
        <v>20077</v>
      </c>
      <c r="E122" s="24">
        <v>21025</v>
      </c>
      <c r="F122" s="11">
        <f t="shared" si="3"/>
        <v>0.81528</v>
      </c>
      <c r="G122" s="12">
        <f t="shared" si="5"/>
        <v>0.11503939603227457</v>
      </c>
      <c r="H122" s="13">
        <f t="shared" si="4"/>
        <v>0.93031939603227454</v>
      </c>
      <c r="Q122" s="76"/>
      <c r="R122" s="76"/>
    </row>
    <row r="123" spans="1:18" x14ac:dyDescent="0.25">
      <c r="A123" s="23">
        <v>104</v>
      </c>
      <c r="B123" s="23">
        <v>49730705</v>
      </c>
      <c r="C123" s="23">
        <v>45.4</v>
      </c>
      <c r="D123" s="24">
        <v>6164</v>
      </c>
      <c r="E123" s="24">
        <v>6187</v>
      </c>
      <c r="F123" s="11">
        <f t="shared" si="3"/>
        <v>1.9779999999999999E-2</v>
      </c>
      <c r="G123" s="12">
        <f t="shared" si="5"/>
        <v>0.12288914305565331</v>
      </c>
      <c r="H123" s="13">
        <f t="shared" si="4"/>
        <v>0.14266914305565331</v>
      </c>
      <c r="Q123" s="76"/>
      <c r="R123" s="76"/>
    </row>
    <row r="124" spans="1:18" x14ac:dyDescent="0.25">
      <c r="A124" s="23">
        <v>105</v>
      </c>
      <c r="B124" s="23">
        <v>49730684</v>
      </c>
      <c r="C124" s="23">
        <v>51.7</v>
      </c>
      <c r="D124" s="24">
        <v>17980</v>
      </c>
      <c r="E124" s="24">
        <v>19152</v>
      </c>
      <c r="F124" s="11">
        <f t="shared" si="3"/>
        <v>1.0079199999999999</v>
      </c>
      <c r="G124" s="12">
        <f t="shared" si="5"/>
        <v>0.13994204176161401</v>
      </c>
      <c r="H124" s="13">
        <f t="shared" si="4"/>
        <v>1.1478620417616139</v>
      </c>
      <c r="Q124" s="76"/>
      <c r="R124" s="76"/>
    </row>
    <row r="125" spans="1:18" x14ac:dyDescent="0.25">
      <c r="A125" s="23">
        <v>106</v>
      </c>
      <c r="B125" s="23">
        <v>49730698</v>
      </c>
      <c r="C125" s="23">
        <v>51.8</v>
      </c>
      <c r="D125" s="24">
        <v>25203</v>
      </c>
      <c r="E125" s="24">
        <v>26297</v>
      </c>
      <c r="F125" s="11">
        <f t="shared" si="3"/>
        <v>0.94084000000000001</v>
      </c>
      <c r="G125" s="12">
        <f t="shared" si="5"/>
        <v>0.14021272269345464</v>
      </c>
      <c r="H125" s="13">
        <f t="shared" si="4"/>
        <v>1.0810527226934545</v>
      </c>
      <c r="Q125" s="76"/>
      <c r="R125" s="76"/>
    </row>
    <row r="126" spans="1:18" x14ac:dyDescent="0.25">
      <c r="A126" s="23">
        <v>107</v>
      </c>
      <c r="B126" s="23">
        <v>49730701</v>
      </c>
      <c r="C126" s="23">
        <v>49.9</v>
      </c>
      <c r="D126" s="24">
        <v>2008</v>
      </c>
      <c r="E126" s="24">
        <v>2008</v>
      </c>
      <c r="F126" s="11">
        <f t="shared" si="3"/>
        <v>0</v>
      </c>
      <c r="G126" s="12">
        <f t="shared" si="5"/>
        <v>0.13506978498848238</v>
      </c>
      <c r="H126" s="13">
        <f t="shared" si="4"/>
        <v>0.13506978498848238</v>
      </c>
      <c r="Q126" s="76"/>
      <c r="R126" s="76"/>
    </row>
    <row r="127" spans="1:18" x14ac:dyDescent="0.25">
      <c r="A127" s="23">
        <v>108</v>
      </c>
      <c r="B127" s="23">
        <v>49730688</v>
      </c>
      <c r="C127" s="23">
        <v>55.3</v>
      </c>
      <c r="D127" s="24">
        <v>2967</v>
      </c>
      <c r="E127" s="24">
        <v>2967</v>
      </c>
      <c r="F127" s="11">
        <f t="shared" si="3"/>
        <v>0</v>
      </c>
      <c r="G127" s="12">
        <f t="shared" si="5"/>
        <v>0.14968655530787728</v>
      </c>
      <c r="H127" s="13">
        <f t="shared" si="4"/>
        <v>0.14968655530787728</v>
      </c>
      <c r="Q127" s="76"/>
      <c r="R127" s="76"/>
    </row>
    <row r="128" spans="1:18" x14ac:dyDescent="0.25">
      <c r="A128" s="23">
        <v>109</v>
      </c>
      <c r="B128" s="23">
        <v>49730703</v>
      </c>
      <c r="C128" s="23">
        <v>61.8</v>
      </c>
      <c r="D128" s="24">
        <v>22655</v>
      </c>
      <c r="E128" s="24">
        <v>24224</v>
      </c>
      <c r="F128" s="11">
        <f t="shared" si="3"/>
        <v>1.34934</v>
      </c>
      <c r="G128" s="12">
        <f t="shared" si="5"/>
        <v>0.16728081587751925</v>
      </c>
      <c r="H128" s="13">
        <f t="shared" si="4"/>
        <v>1.5166208158775192</v>
      </c>
      <c r="Q128" s="76"/>
      <c r="R128" s="76"/>
    </row>
    <row r="129" spans="1:18" x14ac:dyDescent="0.25">
      <c r="A129" s="23">
        <v>110</v>
      </c>
      <c r="B129" s="23">
        <v>49730697</v>
      </c>
      <c r="C129" s="23">
        <v>47.7</v>
      </c>
      <c r="D129" s="24">
        <v>22421</v>
      </c>
      <c r="E129" s="24">
        <v>23490</v>
      </c>
      <c r="F129" s="11">
        <f t="shared" si="3"/>
        <v>0.91933999999999994</v>
      </c>
      <c r="G129" s="12">
        <f t="shared" si="5"/>
        <v>0.12911480448798818</v>
      </c>
      <c r="H129" s="13">
        <f t="shared" si="4"/>
        <v>1.0484548044879882</v>
      </c>
      <c r="Q129" s="76"/>
      <c r="R129" s="76"/>
    </row>
    <row r="130" spans="1:18" x14ac:dyDescent="0.25">
      <c r="A130" s="23">
        <v>111</v>
      </c>
      <c r="B130" s="23">
        <v>49690048</v>
      </c>
      <c r="C130" s="23">
        <v>51.2</v>
      </c>
      <c r="D130" s="24">
        <v>20230</v>
      </c>
      <c r="E130" s="24">
        <v>21050</v>
      </c>
      <c r="F130" s="11">
        <f t="shared" si="3"/>
        <v>0.70519999999999994</v>
      </c>
      <c r="G130" s="12">
        <f t="shared" si="5"/>
        <v>0.13858863710241079</v>
      </c>
      <c r="H130" s="13">
        <f t="shared" si="4"/>
        <v>0.8437886371024107</v>
      </c>
      <c r="Q130" s="76"/>
      <c r="R130" s="76"/>
    </row>
    <row r="131" spans="1:18" x14ac:dyDescent="0.25">
      <c r="A131" s="23">
        <v>112</v>
      </c>
      <c r="B131" s="23">
        <v>49777198</v>
      </c>
      <c r="C131" s="23">
        <v>51.9</v>
      </c>
      <c r="D131" s="24">
        <v>24732</v>
      </c>
      <c r="E131" s="24">
        <v>26219</v>
      </c>
      <c r="F131" s="11">
        <f t="shared" si="3"/>
        <v>1.2788200000000001</v>
      </c>
      <c r="G131" s="12">
        <f t="shared" si="5"/>
        <v>0.14048340362529529</v>
      </c>
      <c r="H131" s="13">
        <f t="shared" si="4"/>
        <v>1.4193034036252954</v>
      </c>
      <c r="Q131" s="76"/>
      <c r="R131" s="76"/>
    </row>
    <row r="132" spans="1:18" x14ac:dyDescent="0.25">
      <c r="A132" s="23">
        <v>113</v>
      </c>
      <c r="B132" s="23">
        <v>49690041</v>
      </c>
      <c r="C132" s="23">
        <v>50.1</v>
      </c>
      <c r="D132" s="24">
        <v>14499</v>
      </c>
      <c r="E132" s="24">
        <v>15411</v>
      </c>
      <c r="F132" s="11">
        <f t="shared" si="3"/>
        <v>0.78432000000000002</v>
      </c>
      <c r="G132" s="12">
        <f t="shared" si="5"/>
        <v>0.13561114685216369</v>
      </c>
      <c r="H132" s="13">
        <f t="shared" si="4"/>
        <v>0.91993114685216371</v>
      </c>
      <c r="Q132" s="76"/>
      <c r="R132" s="76"/>
    </row>
    <row r="133" spans="1:18" x14ac:dyDescent="0.25">
      <c r="A133" s="23">
        <v>114</v>
      </c>
      <c r="B133" s="23">
        <v>49777212</v>
      </c>
      <c r="C133" s="23">
        <v>61.1</v>
      </c>
      <c r="D133" s="24">
        <v>15097</v>
      </c>
      <c r="E133" s="24">
        <v>15771</v>
      </c>
      <c r="F133" s="11">
        <f t="shared" si="3"/>
        <v>0.57963999999999993</v>
      </c>
      <c r="G133" s="12">
        <f t="shared" si="5"/>
        <v>0.16538604935463475</v>
      </c>
      <c r="H133" s="13">
        <f t="shared" si="4"/>
        <v>0.74502604935463468</v>
      </c>
      <c r="Q133" s="76"/>
      <c r="R133" s="76"/>
    </row>
    <row r="134" spans="1:18" x14ac:dyDescent="0.25">
      <c r="A134" s="23">
        <v>115</v>
      </c>
      <c r="B134" s="23">
        <v>49730687</v>
      </c>
      <c r="C134" s="23">
        <v>59.9</v>
      </c>
      <c r="D134" s="24">
        <v>27290</v>
      </c>
      <c r="E134" s="24">
        <v>29527</v>
      </c>
      <c r="F134" s="11">
        <f t="shared" si="3"/>
        <v>1.9238199999999999</v>
      </c>
      <c r="G134" s="12">
        <f t="shared" si="5"/>
        <v>0.16213787817254699</v>
      </c>
      <c r="H134" s="13">
        <f t="shared" si="4"/>
        <v>2.0859578781725467</v>
      </c>
      <c r="Q134" s="76"/>
      <c r="R134" s="76"/>
    </row>
    <row r="135" spans="1:18" x14ac:dyDescent="0.25">
      <c r="A135" s="23">
        <v>116</v>
      </c>
      <c r="B135" s="23">
        <v>49730690</v>
      </c>
      <c r="C135" s="23">
        <v>45.8</v>
      </c>
      <c r="D135" s="24">
        <v>5751</v>
      </c>
      <c r="E135" s="24">
        <v>5751</v>
      </c>
      <c r="F135" s="11">
        <f t="shared" si="3"/>
        <v>0</v>
      </c>
      <c r="G135" s="12">
        <f t="shared" si="5"/>
        <v>0.12397186678301589</v>
      </c>
      <c r="H135" s="13">
        <f t="shared" si="4"/>
        <v>0.12397186678301589</v>
      </c>
      <c r="Q135" s="76"/>
      <c r="R135" s="76"/>
    </row>
    <row r="136" spans="1:18" x14ac:dyDescent="0.25">
      <c r="A136" s="23">
        <v>117</v>
      </c>
      <c r="B136" s="23">
        <v>49730691</v>
      </c>
      <c r="C136" s="23">
        <v>51.6</v>
      </c>
      <c r="D136" s="24">
        <v>28399</v>
      </c>
      <c r="E136" s="24">
        <v>29627</v>
      </c>
      <c r="F136" s="11">
        <f t="shared" si="3"/>
        <v>1.0560799999999999</v>
      </c>
      <c r="G136" s="12">
        <f t="shared" si="5"/>
        <v>0.13967136082977338</v>
      </c>
      <c r="H136" s="13">
        <f t="shared" si="4"/>
        <v>1.1957513608297732</v>
      </c>
      <c r="Q136" s="76"/>
      <c r="R136" s="76"/>
    </row>
    <row r="137" spans="1:18" x14ac:dyDescent="0.25">
      <c r="A137" s="151" t="s">
        <v>4</v>
      </c>
      <c r="B137" s="152"/>
      <c r="C137" s="80">
        <f>SUM(C19:C136)</f>
        <v>6908.6</v>
      </c>
      <c r="D137" s="24"/>
      <c r="E137" s="24"/>
      <c r="F137" s="15">
        <f>SUM(F19:F136)</f>
        <v>98.343737142857123</v>
      </c>
      <c r="G137" s="15">
        <f>SUM(G19:G136)</f>
        <v>18.700262857142864</v>
      </c>
      <c r="H137" s="15">
        <f>SUM(H19:H136)</f>
        <v>117.04400000000001</v>
      </c>
    </row>
    <row r="138" spans="1:18" x14ac:dyDescent="0.25">
      <c r="F138" s="34"/>
      <c r="I138" s="16"/>
    </row>
    <row r="139" spans="1:18" ht="48" x14ac:dyDescent="0.25">
      <c r="A139" s="69" t="s">
        <v>29</v>
      </c>
      <c r="B139" s="69" t="s">
        <v>1</v>
      </c>
      <c r="C139" s="69" t="s">
        <v>2</v>
      </c>
      <c r="D139" s="10" t="str">
        <f>D18</f>
        <v>Показания кВт на 25.01.18</v>
      </c>
      <c r="E139" s="10" t="s">
        <v>45</v>
      </c>
      <c r="F139" s="17" t="s">
        <v>33</v>
      </c>
      <c r="G139" s="70"/>
      <c r="H139" s="70"/>
      <c r="I139" s="70"/>
    </row>
    <row r="140" spans="1:18" x14ac:dyDescent="0.25">
      <c r="A140" s="53" t="s">
        <v>24</v>
      </c>
      <c r="B140" s="23">
        <v>49730695</v>
      </c>
      <c r="C140" s="23">
        <v>88.2</v>
      </c>
      <c r="D140" s="25">
        <v>72085</v>
      </c>
      <c r="E140" s="25">
        <v>76543</v>
      </c>
      <c r="F140" s="11">
        <f>(E140-D140)*0.00086</f>
        <v>3.8338799999999997</v>
      </c>
      <c r="G140" s="70"/>
      <c r="H140" s="70"/>
      <c r="I140" s="70"/>
    </row>
    <row r="141" spans="1:18" x14ac:dyDescent="0.25">
      <c r="A141" s="53" t="s">
        <v>25</v>
      </c>
      <c r="B141" s="23">
        <v>49777184</v>
      </c>
      <c r="C141" s="23">
        <v>95.2</v>
      </c>
      <c r="D141" s="25">
        <v>69398</v>
      </c>
      <c r="E141" s="25">
        <v>73986</v>
      </c>
      <c r="F141" s="11">
        <f>(E141-D141)*0.00086</f>
        <v>3.9456799999999999</v>
      </c>
      <c r="G141" s="70"/>
      <c r="H141" s="70"/>
      <c r="I141" s="70"/>
    </row>
    <row r="142" spans="1:18" x14ac:dyDescent="0.25">
      <c r="A142" s="53" t="s">
        <v>26</v>
      </c>
      <c r="B142" s="23">
        <v>49777197</v>
      </c>
      <c r="C142" s="23">
        <v>94.5</v>
      </c>
      <c r="D142" s="25">
        <v>57001</v>
      </c>
      <c r="E142" s="25">
        <v>61642</v>
      </c>
      <c r="F142" s="11">
        <f>(E142-D142)*0.00086</f>
        <v>3.99126</v>
      </c>
      <c r="G142" s="70"/>
      <c r="H142" s="70"/>
      <c r="I142" s="70"/>
    </row>
    <row r="143" spans="1:18" x14ac:dyDescent="0.25">
      <c r="A143" s="53" t="s">
        <v>27</v>
      </c>
      <c r="B143" s="23">
        <v>49777207</v>
      </c>
      <c r="C143" s="23">
        <v>66</v>
      </c>
      <c r="D143" s="25">
        <v>55217</v>
      </c>
      <c r="E143" s="25">
        <v>59016</v>
      </c>
      <c r="F143" s="11">
        <f>(E143-D143)*0.00086</f>
        <v>3.2671399999999999</v>
      </c>
      <c r="G143" s="70"/>
      <c r="H143" s="70"/>
      <c r="I143" s="70"/>
    </row>
    <row r="144" spans="1:18" x14ac:dyDescent="0.25">
      <c r="A144" s="53" t="s">
        <v>28</v>
      </c>
      <c r="B144" s="23">
        <v>49777210</v>
      </c>
      <c r="C144" s="23">
        <v>64.2</v>
      </c>
      <c r="D144" s="25">
        <v>50624</v>
      </c>
      <c r="E144" s="25">
        <v>53093</v>
      </c>
      <c r="F144" s="11">
        <f>(E144-D144)*0.00086</f>
        <v>2.1233399999999998</v>
      </c>
      <c r="G144" s="70"/>
      <c r="H144" s="70"/>
      <c r="I144" s="70"/>
    </row>
    <row r="145" spans="1:19" x14ac:dyDescent="0.25">
      <c r="A145" s="153" t="s">
        <v>30</v>
      </c>
      <c r="B145" s="153"/>
      <c r="C145" s="88">
        <f>SUM(C140:C144)</f>
        <v>408.09999999999997</v>
      </c>
      <c r="D145" s="33"/>
      <c r="E145" s="33"/>
      <c r="F145" s="15">
        <f>SUM(F140:F144)</f>
        <v>17.161300000000001</v>
      </c>
      <c r="G145" s="70"/>
      <c r="H145" s="70"/>
      <c r="I145" s="70"/>
    </row>
    <row r="146" spans="1:19" x14ac:dyDescent="0.25">
      <c r="A146" s="81"/>
      <c r="B146" s="81"/>
      <c r="C146" s="32"/>
      <c r="D146" s="20"/>
      <c r="E146" s="32"/>
      <c r="F146" s="18"/>
      <c r="G146" s="19"/>
      <c r="H146" s="19"/>
      <c r="S146" s="14"/>
    </row>
    <row r="147" spans="1:19" x14ac:dyDescent="0.25">
      <c r="A147" s="81"/>
      <c r="B147" s="81"/>
      <c r="C147" s="32"/>
      <c r="D147" s="20"/>
      <c r="E147" s="32"/>
      <c r="F147" s="20"/>
      <c r="G147" s="19"/>
      <c r="H147" s="19"/>
      <c r="S147" s="14"/>
    </row>
    <row r="148" spans="1:19" x14ac:dyDescent="0.25">
      <c r="A148" s="30"/>
      <c r="B148" s="30"/>
      <c r="C148" s="30"/>
      <c r="D148" s="30"/>
      <c r="E148" s="30"/>
      <c r="F148" s="30"/>
      <c r="G148" s="21"/>
      <c r="S148" s="14"/>
    </row>
    <row r="149" spans="1:19" x14ac:dyDescent="0.25">
      <c r="S149" s="14"/>
    </row>
  </sheetData>
  <mergeCells count="25">
    <mergeCell ref="J14:K15"/>
    <mergeCell ref="A15:D15"/>
    <mergeCell ref="E15:F15"/>
    <mergeCell ref="A137:B137"/>
    <mergeCell ref="A145:B145"/>
    <mergeCell ref="A14:D14"/>
    <mergeCell ref="E14:F14"/>
    <mergeCell ref="A11:D12"/>
    <mergeCell ref="E11:F11"/>
    <mergeCell ref="E12:F12"/>
    <mergeCell ref="A13:D13"/>
    <mergeCell ref="E13:F13"/>
    <mergeCell ref="A1:H1"/>
    <mergeCell ref="A3:H3"/>
    <mergeCell ref="A4:H4"/>
    <mergeCell ref="J6:K10"/>
    <mergeCell ref="A7:D7"/>
    <mergeCell ref="E7:F7"/>
    <mergeCell ref="A8:D8"/>
    <mergeCell ref="E8:F8"/>
    <mergeCell ref="A9:D9"/>
    <mergeCell ref="E9:F9"/>
    <mergeCell ref="A10:D10"/>
    <mergeCell ref="E10:F10"/>
    <mergeCell ref="A6:G6"/>
  </mergeCells>
  <pageMargins left="0.70866141732283472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workbookViewId="0">
      <pane xSplit="1" ySplit="18" topLeftCell="B31" activePane="bottomRight" state="frozen"/>
      <selection pane="topRight" activeCell="B1" sqref="B1"/>
      <selection pane="bottomLeft" activeCell="A19" sqref="A19"/>
      <selection pane="bottomRight" activeCell="C33" sqref="C33"/>
    </sheetView>
  </sheetViews>
  <sheetFormatPr defaultRowHeight="15" x14ac:dyDescent="0.25"/>
  <cols>
    <col min="1" max="1" width="4.85546875" style="14" customWidth="1"/>
    <col min="2" max="2" width="12.7109375" style="14" customWidth="1"/>
    <col min="3" max="3" width="8.28515625" style="14" customWidth="1"/>
    <col min="4" max="5" width="10.5703125" style="14" customWidth="1"/>
    <col min="6" max="6" width="10.85546875" style="14" customWidth="1"/>
    <col min="7" max="7" width="11.85546875" style="16" customWidth="1"/>
    <col min="8" max="8" width="10.7109375" style="16" customWidth="1"/>
    <col min="9" max="9" width="2.140625" style="14" customWidth="1"/>
    <col min="10" max="10" width="25.28515625" style="70" customWidth="1"/>
    <col min="11" max="11" width="4.7109375" style="14" customWidth="1"/>
    <col min="12" max="12" width="10.7109375" style="14" bestFit="1" customWidth="1"/>
    <col min="13" max="16384" width="9.140625" style="71"/>
  </cols>
  <sheetData>
    <row r="1" spans="1:12" ht="20.2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58"/>
      <c r="J1" s="58"/>
      <c r="K1" s="58"/>
      <c r="L1" s="58"/>
    </row>
    <row r="2" spans="1:12" ht="15.75" customHeight="1" x14ac:dyDescent="0.3">
      <c r="A2" s="60"/>
      <c r="B2" s="60"/>
      <c r="C2" s="60"/>
      <c r="D2" s="60"/>
      <c r="E2" s="60"/>
      <c r="F2" s="60"/>
      <c r="G2" s="61"/>
      <c r="H2" s="61"/>
      <c r="I2" s="58"/>
      <c r="J2" s="58"/>
      <c r="K2" s="58"/>
      <c r="L2" s="58"/>
    </row>
    <row r="3" spans="1:12" ht="38.25" customHeight="1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58"/>
      <c r="J3" s="58"/>
      <c r="K3" s="58"/>
      <c r="L3" s="58"/>
    </row>
    <row r="4" spans="1:12" ht="18.75" customHeight="1" x14ac:dyDescent="0.25">
      <c r="A4" s="103" t="s">
        <v>46</v>
      </c>
      <c r="B4" s="103"/>
      <c r="C4" s="103"/>
      <c r="D4" s="103"/>
      <c r="E4" s="103"/>
      <c r="F4" s="103"/>
      <c r="G4" s="103"/>
      <c r="H4" s="103"/>
      <c r="I4" s="58"/>
      <c r="J4" s="58"/>
      <c r="K4" s="58"/>
      <c r="L4" s="58"/>
    </row>
    <row r="5" spans="1:12" ht="18.75" x14ac:dyDescent="0.25">
      <c r="A5" s="68"/>
      <c r="B5" s="68"/>
      <c r="C5" s="68"/>
      <c r="D5" s="68"/>
      <c r="E5" s="68"/>
      <c r="F5" s="68"/>
      <c r="G5" s="68"/>
      <c r="H5" s="68"/>
      <c r="I5" s="68"/>
      <c r="J5" s="83"/>
      <c r="K5" s="68"/>
      <c r="L5" s="68"/>
    </row>
    <row r="6" spans="1:12" ht="17.25" customHeight="1" x14ac:dyDescent="0.25">
      <c r="A6" s="141" t="s">
        <v>17</v>
      </c>
      <c r="B6" s="142"/>
      <c r="C6" s="142"/>
      <c r="D6" s="142"/>
      <c r="E6" s="142"/>
      <c r="F6" s="142"/>
      <c r="G6" s="143"/>
      <c r="H6" s="55"/>
      <c r="I6" s="48" t="s">
        <v>22</v>
      </c>
      <c r="J6" s="130" t="s">
        <v>23</v>
      </c>
      <c r="K6" s="131"/>
      <c r="L6" s="68"/>
    </row>
    <row r="7" spans="1:12" ht="36" x14ac:dyDescent="0.25">
      <c r="A7" s="136" t="s">
        <v>5</v>
      </c>
      <c r="B7" s="136"/>
      <c r="C7" s="136"/>
      <c r="D7" s="136"/>
      <c r="E7" s="136" t="s">
        <v>6</v>
      </c>
      <c r="F7" s="136"/>
      <c r="G7" s="27" t="s">
        <v>47</v>
      </c>
      <c r="H7" s="54"/>
      <c r="I7" s="48"/>
      <c r="J7" s="132"/>
      <c r="K7" s="133"/>
      <c r="L7" s="68"/>
    </row>
    <row r="8" spans="1:12" ht="14.25" customHeight="1" x14ac:dyDescent="0.25">
      <c r="A8" s="137" t="s">
        <v>7</v>
      </c>
      <c r="B8" s="137"/>
      <c r="C8" s="137"/>
      <c r="D8" s="137"/>
      <c r="E8" s="136" t="s">
        <v>8</v>
      </c>
      <c r="F8" s="136"/>
      <c r="G8" s="53">
        <v>159.334</v>
      </c>
      <c r="H8" s="49"/>
      <c r="I8" s="48"/>
      <c r="J8" s="132"/>
      <c r="K8" s="133"/>
      <c r="L8" s="68"/>
    </row>
    <row r="9" spans="1:12" ht="14.25" customHeight="1" x14ac:dyDescent="0.25">
      <c r="A9" s="138" t="s">
        <v>9</v>
      </c>
      <c r="B9" s="139"/>
      <c r="C9" s="139"/>
      <c r="D9" s="140"/>
      <c r="E9" s="136"/>
      <c r="F9" s="136"/>
      <c r="G9" s="53"/>
      <c r="H9" s="49"/>
      <c r="I9" s="48"/>
      <c r="J9" s="132"/>
      <c r="K9" s="133"/>
      <c r="L9" s="68"/>
    </row>
    <row r="10" spans="1:12" ht="14.25" customHeight="1" x14ac:dyDescent="0.25">
      <c r="A10" s="137" t="s">
        <v>10</v>
      </c>
      <c r="B10" s="137"/>
      <c r="C10" s="137"/>
      <c r="D10" s="137"/>
      <c r="E10" s="136" t="s">
        <v>11</v>
      </c>
      <c r="F10" s="136"/>
      <c r="G10" s="53">
        <v>105.86</v>
      </c>
      <c r="H10" s="49"/>
      <c r="I10" s="48"/>
      <c r="J10" s="134"/>
      <c r="K10" s="135"/>
      <c r="L10" s="68"/>
    </row>
    <row r="11" spans="1:12" ht="14.25" customHeight="1" x14ac:dyDescent="0.25">
      <c r="A11" s="144" t="s">
        <v>9</v>
      </c>
      <c r="B11" s="145"/>
      <c r="C11" s="145"/>
      <c r="D11" s="146"/>
      <c r="E11" s="136" t="s">
        <v>18</v>
      </c>
      <c r="F11" s="136"/>
      <c r="G11" s="50">
        <v>101.64587999999999</v>
      </c>
      <c r="H11" s="49"/>
      <c r="I11" s="48"/>
      <c r="J11" s="85"/>
      <c r="K11" s="86"/>
      <c r="L11" s="68"/>
    </row>
    <row r="12" spans="1:12" ht="14.25" customHeight="1" x14ac:dyDescent="0.25">
      <c r="A12" s="147"/>
      <c r="B12" s="148"/>
      <c r="C12" s="148"/>
      <c r="D12" s="149"/>
      <c r="E12" s="136" t="s">
        <v>19</v>
      </c>
      <c r="F12" s="136"/>
      <c r="G12" s="50">
        <v>4.2141200000000083</v>
      </c>
      <c r="H12" s="49"/>
      <c r="I12" s="48"/>
      <c r="J12" s="85" t="s">
        <v>31</v>
      </c>
      <c r="K12" s="86"/>
      <c r="L12" s="68"/>
    </row>
    <row r="13" spans="1:12" ht="14.25" customHeight="1" x14ac:dyDescent="0.25">
      <c r="A13" s="137" t="s">
        <v>12</v>
      </c>
      <c r="B13" s="137"/>
      <c r="C13" s="137"/>
      <c r="D13" s="137"/>
      <c r="E13" s="136" t="s">
        <v>13</v>
      </c>
      <c r="F13" s="136"/>
      <c r="G13" s="53">
        <v>0</v>
      </c>
      <c r="H13" s="49"/>
      <c r="I13" s="48"/>
      <c r="J13" s="85"/>
      <c r="K13" s="86"/>
      <c r="L13" s="68"/>
    </row>
    <row r="14" spans="1:12" ht="14.25" customHeight="1" x14ac:dyDescent="0.25">
      <c r="A14" s="137" t="s">
        <v>14</v>
      </c>
      <c r="B14" s="137"/>
      <c r="C14" s="137"/>
      <c r="D14" s="137"/>
      <c r="E14" s="136" t="s">
        <v>21</v>
      </c>
      <c r="F14" s="136"/>
      <c r="G14" s="50">
        <v>17.369</v>
      </c>
      <c r="H14" s="49"/>
      <c r="I14" s="48"/>
      <c r="J14" s="150" t="s">
        <v>35</v>
      </c>
      <c r="K14" s="150"/>
      <c r="L14" s="85"/>
    </row>
    <row r="15" spans="1:12" ht="14.25" customHeight="1" x14ac:dyDescent="0.25">
      <c r="A15" s="137"/>
      <c r="B15" s="137"/>
      <c r="C15" s="137"/>
      <c r="D15" s="137"/>
      <c r="E15" s="136" t="s">
        <v>20</v>
      </c>
      <c r="F15" s="136"/>
      <c r="G15" s="50">
        <v>36.105000000000004</v>
      </c>
      <c r="H15" s="49"/>
      <c r="I15" s="48"/>
      <c r="J15" s="150"/>
      <c r="K15" s="150"/>
      <c r="L15" s="85"/>
    </row>
    <row r="16" spans="1:12" x14ac:dyDescent="0.25">
      <c r="G16" s="14"/>
      <c r="H16" s="14"/>
    </row>
    <row r="18" spans="1:19" ht="36" x14ac:dyDescent="0.25">
      <c r="A18" s="69" t="s">
        <v>0</v>
      </c>
      <c r="B18" s="73" t="s">
        <v>1</v>
      </c>
      <c r="C18" s="69" t="s">
        <v>2</v>
      </c>
      <c r="D18" s="10" t="s">
        <v>45</v>
      </c>
      <c r="E18" s="10" t="s">
        <v>48</v>
      </c>
      <c r="F18" s="10" t="s">
        <v>32</v>
      </c>
      <c r="G18" s="45" t="s">
        <v>15</v>
      </c>
      <c r="H18" s="44" t="s">
        <v>34</v>
      </c>
      <c r="I18" s="43"/>
      <c r="J18" s="74"/>
      <c r="K18" s="75"/>
      <c r="L18" s="75"/>
      <c r="M18" s="75"/>
      <c r="N18" s="75"/>
      <c r="O18" s="75"/>
      <c r="P18" s="75"/>
      <c r="Q18" s="75"/>
      <c r="R18" s="75"/>
      <c r="S18" s="75"/>
    </row>
    <row r="19" spans="1:19" x14ac:dyDescent="0.25">
      <c r="A19" s="23">
        <v>1</v>
      </c>
      <c r="B19" s="23">
        <v>49694375</v>
      </c>
      <c r="C19" s="23">
        <v>51.7</v>
      </c>
      <c r="D19" s="23">
        <v>33685</v>
      </c>
      <c r="E19" s="23">
        <v>35330</v>
      </c>
      <c r="F19" s="11">
        <v>1.4147000000000001</v>
      </c>
      <c r="G19" s="12">
        <v>3.1536057088266858E-2</v>
      </c>
      <c r="H19" s="13">
        <v>1.4462360570882669</v>
      </c>
      <c r="Q19" s="76"/>
      <c r="R19" s="76"/>
    </row>
    <row r="20" spans="1:19" x14ac:dyDescent="0.25">
      <c r="A20" s="23">
        <v>2</v>
      </c>
      <c r="B20" s="23">
        <v>49694370</v>
      </c>
      <c r="C20" s="23">
        <v>48.8</v>
      </c>
      <c r="D20" s="23">
        <v>26269</v>
      </c>
      <c r="E20" s="23">
        <v>27559</v>
      </c>
      <c r="F20" s="11">
        <v>1.1093999999999999</v>
      </c>
      <c r="G20" s="12">
        <v>2.9767109978866977E-2</v>
      </c>
      <c r="H20" s="13">
        <v>1.1391671099788669</v>
      </c>
      <c r="Q20" s="76"/>
      <c r="R20" s="76"/>
    </row>
    <row r="21" spans="1:19" x14ac:dyDescent="0.25">
      <c r="A21" s="23">
        <v>3</v>
      </c>
      <c r="B21" s="23">
        <v>49694359</v>
      </c>
      <c r="C21" s="23">
        <v>79.8</v>
      </c>
      <c r="D21" s="23">
        <v>29147</v>
      </c>
      <c r="E21" s="23">
        <v>30629</v>
      </c>
      <c r="F21" s="11">
        <v>1.2745199999999999</v>
      </c>
      <c r="G21" s="12">
        <v>4.8676544596589856E-2</v>
      </c>
      <c r="H21" s="13">
        <v>1.3231965445965896</v>
      </c>
      <c r="Q21" s="76"/>
      <c r="R21" s="76"/>
    </row>
    <row r="22" spans="1:19" x14ac:dyDescent="0.25">
      <c r="A22" s="23">
        <v>4</v>
      </c>
      <c r="B22" s="23">
        <v>49694358</v>
      </c>
      <c r="C22" s="23">
        <v>84.3</v>
      </c>
      <c r="D22" s="23">
        <v>61002</v>
      </c>
      <c r="E22" s="23">
        <v>64358</v>
      </c>
      <c r="F22" s="11">
        <v>2.8861599999999998</v>
      </c>
      <c r="G22" s="12">
        <v>5.1421462524968972E-2</v>
      </c>
      <c r="H22" s="13">
        <v>2.9375814625249688</v>
      </c>
      <c r="Q22" s="76"/>
      <c r="R22" s="76"/>
    </row>
    <row r="23" spans="1:19" x14ac:dyDescent="0.25">
      <c r="A23" s="23">
        <v>5</v>
      </c>
      <c r="B23" s="23">
        <v>49694360</v>
      </c>
      <c r="C23" s="23">
        <v>84.4</v>
      </c>
      <c r="D23" s="23">
        <v>43987</v>
      </c>
      <c r="E23" s="23">
        <v>46576</v>
      </c>
      <c r="F23" s="11">
        <v>2.22654</v>
      </c>
      <c r="G23" s="12">
        <v>5.1482460701155183E-2</v>
      </c>
      <c r="H23" s="13">
        <v>2.278022460701155</v>
      </c>
      <c r="Q23" s="76"/>
      <c r="R23" s="76"/>
    </row>
    <row r="24" spans="1:19" x14ac:dyDescent="0.25">
      <c r="A24" s="23">
        <v>6</v>
      </c>
      <c r="B24" s="23">
        <v>49694353</v>
      </c>
      <c r="C24" s="23">
        <v>57.9</v>
      </c>
      <c r="D24" s="23">
        <v>17007</v>
      </c>
      <c r="E24" s="23">
        <v>18091</v>
      </c>
      <c r="F24" s="11">
        <v>0.93223999999999996</v>
      </c>
      <c r="G24" s="12">
        <v>3.5317944011811431E-2</v>
      </c>
      <c r="H24" s="13">
        <v>0.96755794401181139</v>
      </c>
      <c r="Q24" s="76"/>
      <c r="R24" s="76"/>
    </row>
    <row r="25" spans="1:19" x14ac:dyDescent="0.25">
      <c r="A25" s="23">
        <v>7</v>
      </c>
      <c r="B25" s="23">
        <v>49694367</v>
      </c>
      <c r="C25" s="23">
        <v>43.1</v>
      </c>
      <c r="D25" s="23">
        <v>21550</v>
      </c>
      <c r="E25" s="23">
        <v>22660</v>
      </c>
      <c r="F25" s="11">
        <v>0.9546</v>
      </c>
      <c r="G25" s="12">
        <v>2.6290213936253415E-2</v>
      </c>
      <c r="H25" s="13">
        <v>0.98089021393625342</v>
      </c>
      <c r="Q25" s="76"/>
      <c r="R25" s="76"/>
    </row>
    <row r="26" spans="1:19" x14ac:dyDescent="0.25">
      <c r="A26" s="23">
        <v>8</v>
      </c>
      <c r="B26" s="77">
        <v>49694352</v>
      </c>
      <c r="C26" s="23">
        <v>45.5</v>
      </c>
      <c r="D26" s="23">
        <v>21362</v>
      </c>
      <c r="E26" s="23">
        <v>22698</v>
      </c>
      <c r="F26" s="11">
        <v>1.14896</v>
      </c>
      <c r="G26" s="12">
        <v>2.7754170164722286E-2</v>
      </c>
      <c r="H26" s="13">
        <v>1.1767141701647224</v>
      </c>
      <c r="Q26" s="76"/>
      <c r="R26" s="76"/>
    </row>
    <row r="27" spans="1:19" x14ac:dyDescent="0.25">
      <c r="A27" s="23">
        <v>9</v>
      </c>
      <c r="B27" s="77">
        <v>49694372</v>
      </c>
      <c r="C27" s="23">
        <v>52</v>
      </c>
      <c r="D27" s="23">
        <v>18339</v>
      </c>
      <c r="E27" s="23">
        <v>19300</v>
      </c>
      <c r="F27" s="11">
        <v>0.82645999999999997</v>
      </c>
      <c r="G27" s="12">
        <v>3.1719051616825464E-2</v>
      </c>
      <c r="H27" s="13">
        <v>0.85817905161682539</v>
      </c>
      <c r="Q27" s="76"/>
      <c r="R27" s="76"/>
    </row>
    <row r="28" spans="1:19" x14ac:dyDescent="0.25">
      <c r="A28" s="23">
        <v>10</v>
      </c>
      <c r="B28" s="77">
        <v>49694378</v>
      </c>
      <c r="C28" s="23">
        <v>52.6</v>
      </c>
      <c r="D28" s="23">
        <v>32335</v>
      </c>
      <c r="E28" s="23">
        <v>34126</v>
      </c>
      <c r="F28" s="11">
        <v>1.54026</v>
      </c>
      <c r="G28" s="12">
        <v>3.2085040673942689E-2</v>
      </c>
      <c r="H28" s="13">
        <v>1.5723450406739428</v>
      </c>
      <c r="Q28" s="76"/>
      <c r="R28" s="76"/>
    </row>
    <row r="29" spans="1:19" x14ac:dyDescent="0.25">
      <c r="A29" s="23">
        <v>11</v>
      </c>
      <c r="B29" s="77">
        <v>49694373</v>
      </c>
      <c r="C29" s="23">
        <v>50.5</v>
      </c>
      <c r="D29" s="23">
        <v>11882</v>
      </c>
      <c r="E29" s="23">
        <v>11882</v>
      </c>
      <c r="F29" s="11">
        <v>0</v>
      </c>
      <c r="G29" s="12">
        <v>3.0804078974032423E-2</v>
      </c>
      <c r="H29" s="13">
        <v>3.0804078974032423E-2</v>
      </c>
      <c r="Q29" s="76"/>
      <c r="R29" s="76"/>
    </row>
    <row r="30" spans="1:19" x14ac:dyDescent="0.25">
      <c r="A30" s="23">
        <v>12</v>
      </c>
      <c r="B30" s="77">
        <v>49694377</v>
      </c>
      <c r="C30" s="23">
        <v>80.900000000000006</v>
      </c>
      <c r="D30" s="23">
        <v>26898</v>
      </c>
      <c r="E30" s="23">
        <v>27639</v>
      </c>
      <c r="F30" s="11">
        <v>0.63725999999999994</v>
      </c>
      <c r="G30" s="12">
        <v>4.9347524534638081E-2</v>
      </c>
      <c r="H30" s="13">
        <v>0.68660752453463803</v>
      </c>
      <c r="Q30" s="76"/>
      <c r="R30" s="76"/>
    </row>
    <row r="31" spans="1:19" x14ac:dyDescent="0.25">
      <c r="A31" s="23">
        <v>13</v>
      </c>
      <c r="B31" s="77">
        <v>49694366</v>
      </c>
      <c r="C31" s="23">
        <v>83.6</v>
      </c>
      <c r="D31" s="23">
        <v>30809</v>
      </c>
      <c r="E31" s="23">
        <v>32345</v>
      </c>
      <c r="F31" s="11">
        <v>1.3209599999999999</v>
      </c>
      <c r="G31" s="12">
        <v>5.0994475291665557E-2</v>
      </c>
      <c r="H31" s="13">
        <v>1.3719544752916655</v>
      </c>
      <c r="Q31" s="76"/>
      <c r="R31" s="76"/>
    </row>
    <row r="32" spans="1:19" x14ac:dyDescent="0.25">
      <c r="A32" s="23">
        <v>14</v>
      </c>
      <c r="B32" s="77">
        <v>48446947</v>
      </c>
      <c r="C32" s="23">
        <v>85</v>
      </c>
      <c r="D32" s="23">
        <v>35503</v>
      </c>
      <c r="E32" s="23">
        <v>37566</v>
      </c>
      <c r="F32" s="11">
        <v>1.7741799999999999</v>
      </c>
      <c r="G32" s="12">
        <v>5.1848449758272394E-2</v>
      </c>
      <c r="H32" s="13">
        <v>1.8260284497582722</v>
      </c>
      <c r="Q32" s="76"/>
      <c r="R32" s="76"/>
    </row>
    <row r="33" spans="1:18" x14ac:dyDescent="0.25">
      <c r="A33" s="23">
        <v>15</v>
      </c>
      <c r="B33" s="23">
        <v>49694351</v>
      </c>
      <c r="C33" s="23">
        <v>57.9</v>
      </c>
      <c r="D33" s="23">
        <v>23482</v>
      </c>
      <c r="E33" s="23">
        <v>24602</v>
      </c>
      <c r="F33" s="11">
        <v>0.96319999999999995</v>
      </c>
      <c r="G33" s="12">
        <v>3.5317944011811431E-2</v>
      </c>
      <c r="H33" s="13">
        <v>0.99851794401181138</v>
      </c>
      <c r="Q33" s="76"/>
      <c r="R33" s="76"/>
    </row>
    <row r="34" spans="1:18" x14ac:dyDescent="0.25">
      <c r="A34" s="23">
        <v>16</v>
      </c>
      <c r="B34" s="23">
        <v>49694368</v>
      </c>
      <c r="C34" s="23">
        <v>42.3</v>
      </c>
      <c r="D34" s="23">
        <v>20622</v>
      </c>
      <c r="E34" s="23">
        <v>21198</v>
      </c>
      <c r="F34" s="11">
        <v>0.49535999999999997</v>
      </c>
      <c r="G34" s="12">
        <v>2.5802228526763789E-2</v>
      </c>
      <c r="H34" s="13">
        <v>0.52116222852676375</v>
      </c>
      <c r="Q34" s="76"/>
      <c r="R34" s="76"/>
    </row>
    <row r="35" spans="1:18" x14ac:dyDescent="0.25">
      <c r="A35" s="23">
        <v>17</v>
      </c>
      <c r="B35" s="23">
        <v>49694356</v>
      </c>
      <c r="C35" s="23">
        <v>45.8</v>
      </c>
      <c r="D35" s="23">
        <v>24038</v>
      </c>
      <c r="E35" s="23">
        <v>25073</v>
      </c>
      <c r="F35" s="11">
        <v>0.8901</v>
      </c>
      <c r="G35" s="12">
        <v>2.7937164693280891E-2</v>
      </c>
      <c r="H35" s="13">
        <v>0.91803716469328089</v>
      </c>
      <c r="Q35" s="76"/>
      <c r="R35" s="76"/>
    </row>
    <row r="36" spans="1:18" x14ac:dyDescent="0.25">
      <c r="A36" s="23">
        <v>18</v>
      </c>
      <c r="B36" s="23">
        <v>49694371</v>
      </c>
      <c r="C36" s="23">
        <v>51.9</v>
      </c>
      <c r="D36" s="23">
        <v>22659</v>
      </c>
      <c r="E36" s="23">
        <v>23806</v>
      </c>
      <c r="F36" s="11">
        <v>0.98641999999999996</v>
      </c>
      <c r="G36" s="12">
        <v>3.1658053440639267E-2</v>
      </c>
      <c r="H36" s="13">
        <v>1.0180780534406393</v>
      </c>
      <c r="Q36" s="76"/>
      <c r="R36" s="76"/>
    </row>
    <row r="37" spans="1:18" x14ac:dyDescent="0.25">
      <c r="A37" s="23">
        <v>19</v>
      </c>
      <c r="B37" s="23">
        <v>49694357</v>
      </c>
      <c r="C37" s="23">
        <v>52.8</v>
      </c>
      <c r="D37" s="23">
        <v>2057</v>
      </c>
      <c r="E37" s="23">
        <v>2057</v>
      </c>
      <c r="F37" s="11">
        <v>0</v>
      </c>
      <c r="G37" s="12">
        <v>3.220703702631509E-2</v>
      </c>
      <c r="H37" s="13">
        <v>3.220703702631509E-2</v>
      </c>
      <c r="Q37" s="76"/>
      <c r="R37" s="76"/>
    </row>
    <row r="38" spans="1:18" x14ac:dyDescent="0.25">
      <c r="A38" s="23">
        <v>20</v>
      </c>
      <c r="B38" s="23">
        <v>49690023</v>
      </c>
      <c r="C38" s="23">
        <v>50.8</v>
      </c>
      <c r="D38" s="23">
        <v>7820</v>
      </c>
      <c r="E38" s="23">
        <v>9047</v>
      </c>
      <c r="F38" s="11">
        <v>1.05522</v>
      </c>
      <c r="G38" s="12">
        <v>3.0987073502591032E-2</v>
      </c>
      <c r="H38" s="13">
        <v>1.086207073502591</v>
      </c>
      <c r="Q38" s="76"/>
      <c r="R38" s="76"/>
    </row>
    <row r="39" spans="1:18" x14ac:dyDescent="0.25">
      <c r="A39" s="23">
        <v>21</v>
      </c>
      <c r="B39" s="23">
        <v>49690017</v>
      </c>
      <c r="C39" s="23">
        <v>80.7</v>
      </c>
      <c r="D39" s="24">
        <v>18038</v>
      </c>
      <c r="E39" s="24">
        <v>18371</v>
      </c>
      <c r="F39" s="11">
        <v>0.28637999999999997</v>
      </c>
      <c r="G39" s="12">
        <v>4.9225528182265672E-2</v>
      </c>
      <c r="H39" s="13">
        <v>0.33560552818226563</v>
      </c>
      <c r="Q39" s="76"/>
      <c r="R39" s="76"/>
    </row>
    <row r="40" spans="1:18" x14ac:dyDescent="0.25">
      <c r="A40" s="23">
        <v>22</v>
      </c>
      <c r="B40" s="23">
        <v>49690009</v>
      </c>
      <c r="C40" s="23">
        <v>86.3</v>
      </c>
      <c r="D40" s="24">
        <v>34566</v>
      </c>
      <c r="E40" s="24">
        <v>36403</v>
      </c>
      <c r="F40" s="11">
        <v>1.57982</v>
      </c>
      <c r="G40" s="12">
        <v>5.2641426048693034E-2</v>
      </c>
      <c r="H40" s="13">
        <v>1.6324614260486929</v>
      </c>
      <c r="Q40" s="76"/>
      <c r="R40" s="76"/>
    </row>
    <row r="41" spans="1:18" x14ac:dyDescent="0.25">
      <c r="A41" s="23">
        <v>23</v>
      </c>
      <c r="B41" s="23">
        <v>49690012</v>
      </c>
      <c r="C41" s="23">
        <v>87.1</v>
      </c>
      <c r="D41" s="24">
        <v>41398</v>
      </c>
      <c r="E41" s="24">
        <v>43239</v>
      </c>
      <c r="F41" s="11">
        <v>1.5832599999999999</v>
      </c>
      <c r="G41" s="12">
        <v>5.312941145818266E-2</v>
      </c>
      <c r="H41" s="13">
        <v>1.6363894114581825</v>
      </c>
      <c r="Q41" s="76"/>
      <c r="R41" s="76"/>
    </row>
    <row r="42" spans="1:18" x14ac:dyDescent="0.25">
      <c r="A42" s="23">
        <v>24</v>
      </c>
      <c r="B42" s="23">
        <v>49694361</v>
      </c>
      <c r="C42" s="23">
        <v>57.4</v>
      </c>
      <c r="D42" s="24">
        <v>22786</v>
      </c>
      <c r="E42" s="24">
        <v>23746</v>
      </c>
      <c r="F42" s="11">
        <v>0.8256</v>
      </c>
      <c r="G42" s="12">
        <v>3.5012953130880417E-2</v>
      </c>
      <c r="H42" s="13">
        <v>0.86061295313088038</v>
      </c>
      <c r="Q42" s="76"/>
      <c r="R42" s="76"/>
    </row>
    <row r="43" spans="1:18" x14ac:dyDescent="0.25">
      <c r="A43" s="23">
        <v>25</v>
      </c>
      <c r="B43" s="23">
        <v>49694376</v>
      </c>
      <c r="C43" s="23">
        <v>42.6</v>
      </c>
      <c r="D43" s="24">
        <v>8314</v>
      </c>
      <c r="E43" s="24">
        <v>8337</v>
      </c>
      <c r="F43" s="11">
        <v>1.9779999999999999E-2</v>
      </c>
      <c r="G43" s="12">
        <v>2.5985223055322405E-2</v>
      </c>
      <c r="H43" s="13">
        <v>4.5765223055322407E-2</v>
      </c>
      <c r="Q43" s="76"/>
      <c r="R43" s="76"/>
    </row>
    <row r="44" spans="1:18" x14ac:dyDescent="0.25">
      <c r="A44" s="23">
        <v>26</v>
      </c>
      <c r="B44" s="23">
        <v>49690027</v>
      </c>
      <c r="C44" s="23">
        <v>45.7</v>
      </c>
      <c r="D44" s="24">
        <v>15036</v>
      </c>
      <c r="E44" s="24">
        <v>16136</v>
      </c>
      <c r="F44" s="11">
        <v>0.94599999999999995</v>
      </c>
      <c r="G44" s="12">
        <v>2.7876166517094691E-2</v>
      </c>
      <c r="H44" s="13">
        <v>0.97387616651709463</v>
      </c>
      <c r="Q44" s="76"/>
      <c r="R44" s="76"/>
    </row>
    <row r="45" spans="1:18" x14ac:dyDescent="0.25">
      <c r="A45" s="23">
        <v>27</v>
      </c>
      <c r="B45" s="23">
        <v>49694363</v>
      </c>
      <c r="C45" s="23">
        <v>52.1</v>
      </c>
      <c r="D45" s="24">
        <v>31524</v>
      </c>
      <c r="E45" s="24">
        <v>33015</v>
      </c>
      <c r="F45" s="11">
        <v>1.28226</v>
      </c>
      <c r="G45" s="12">
        <v>3.1780049793011668E-2</v>
      </c>
      <c r="H45" s="13">
        <v>1.3140400497930116</v>
      </c>
      <c r="Q45" s="76"/>
      <c r="R45" s="76"/>
    </row>
    <row r="46" spans="1:18" x14ac:dyDescent="0.25">
      <c r="A46" s="23">
        <v>28</v>
      </c>
      <c r="B46" s="23">
        <v>49690013</v>
      </c>
      <c r="C46" s="23">
        <v>52.6</v>
      </c>
      <c r="D46" s="24">
        <v>32135</v>
      </c>
      <c r="E46" s="24">
        <v>33727</v>
      </c>
      <c r="F46" s="11">
        <v>1.3691199999999999</v>
      </c>
      <c r="G46" s="12">
        <v>3.2085040673942689E-2</v>
      </c>
      <c r="H46" s="13">
        <v>1.4012050406739425</v>
      </c>
      <c r="Q46" s="76"/>
      <c r="R46" s="76"/>
    </row>
    <row r="47" spans="1:18" x14ac:dyDescent="0.25">
      <c r="A47" s="23">
        <v>29</v>
      </c>
      <c r="B47" s="23">
        <v>49694355</v>
      </c>
      <c r="C47" s="23">
        <v>50.3</v>
      </c>
      <c r="D47" s="24">
        <v>26784</v>
      </c>
      <c r="E47" s="24">
        <v>27717</v>
      </c>
      <c r="F47" s="11">
        <v>0.80237999999999998</v>
      </c>
      <c r="G47" s="12">
        <v>3.0682082621660015E-2</v>
      </c>
      <c r="H47" s="13">
        <v>0.83306208262166004</v>
      </c>
      <c r="Q47" s="76"/>
      <c r="R47" s="76"/>
    </row>
    <row r="48" spans="1:18" x14ac:dyDescent="0.25">
      <c r="A48" s="23">
        <v>30</v>
      </c>
      <c r="B48" s="23">
        <v>48446938</v>
      </c>
      <c r="C48" s="23">
        <v>79</v>
      </c>
      <c r="D48" s="24">
        <v>27131</v>
      </c>
      <c r="E48" s="24">
        <v>28648</v>
      </c>
      <c r="F48" s="11">
        <v>1.3046199999999999</v>
      </c>
      <c r="G48" s="12">
        <v>4.818855918710023E-2</v>
      </c>
      <c r="H48" s="13">
        <v>1.3528085591871002</v>
      </c>
      <c r="Q48" s="76"/>
      <c r="R48" s="76"/>
    </row>
    <row r="49" spans="1:18" x14ac:dyDescent="0.25">
      <c r="A49" s="23">
        <v>31</v>
      </c>
      <c r="B49" s="23">
        <v>49690019</v>
      </c>
      <c r="C49" s="23">
        <v>86</v>
      </c>
      <c r="D49" s="24">
        <v>44012</v>
      </c>
      <c r="E49" s="24">
        <v>45893</v>
      </c>
      <c r="F49" s="11">
        <v>1.6176599999999999</v>
      </c>
      <c r="G49" s="12">
        <v>5.2458431520134428E-2</v>
      </c>
      <c r="H49" s="13">
        <v>1.6701184315201343</v>
      </c>
      <c r="Q49" s="76"/>
      <c r="R49" s="76"/>
    </row>
    <row r="50" spans="1:18" x14ac:dyDescent="0.25">
      <c r="A50" s="23">
        <v>32</v>
      </c>
      <c r="B50" s="23">
        <v>49690026</v>
      </c>
      <c r="C50" s="23">
        <v>87.4</v>
      </c>
      <c r="D50" s="24">
        <v>40139</v>
      </c>
      <c r="E50" s="24">
        <v>42256</v>
      </c>
      <c r="F50" s="11">
        <v>1.8206199999999999</v>
      </c>
      <c r="G50" s="12">
        <v>5.3312405986741272E-2</v>
      </c>
      <c r="H50" s="13">
        <v>1.8739324059867413</v>
      </c>
      <c r="Q50" s="76"/>
      <c r="R50" s="76"/>
    </row>
    <row r="51" spans="1:18" x14ac:dyDescent="0.25">
      <c r="A51" s="23">
        <v>33</v>
      </c>
      <c r="B51" s="23">
        <v>49694364</v>
      </c>
      <c r="C51" s="23">
        <v>57.1</v>
      </c>
      <c r="D51" s="24">
        <v>24368</v>
      </c>
      <c r="E51" s="24">
        <v>25390</v>
      </c>
      <c r="F51" s="11">
        <v>0.87891999999999992</v>
      </c>
      <c r="G51" s="12">
        <v>3.4829958602321812E-2</v>
      </c>
      <c r="H51" s="13">
        <v>0.91374995860232178</v>
      </c>
      <c r="Q51" s="76"/>
      <c r="R51" s="76"/>
    </row>
    <row r="52" spans="1:18" x14ac:dyDescent="0.25">
      <c r="A52" s="23">
        <v>34</v>
      </c>
      <c r="B52" s="23">
        <v>49690020</v>
      </c>
      <c r="C52" s="23">
        <v>42.9</v>
      </c>
      <c r="D52" s="24">
        <v>11579</v>
      </c>
      <c r="E52" s="24">
        <v>12437</v>
      </c>
      <c r="F52" s="11">
        <v>0.73787999999999998</v>
      </c>
      <c r="G52" s="12">
        <v>2.616821758388101E-2</v>
      </c>
      <c r="H52" s="13">
        <v>0.76404821758388097</v>
      </c>
      <c r="Q52" s="76"/>
      <c r="R52" s="76"/>
    </row>
    <row r="53" spans="1:18" x14ac:dyDescent="0.25">
      <c r="A53" s="23">
        <v>35</v>
      </c>
      <c r="B53" s="23">
        <v>49690028</v>
      </c>
      <c r="C53" s="23">
        <v>44.3</v>
      </c>
      <c r="D53" s="24">
        <v>19563</v>
      </c>
      <c r="E53" s="24">
        <v>20872</v>
      </c>
      <c r="F53" s="11">
        <v>1.12574</v>
      </c>
      <c r="G53" s="12">
        <v>2.7022192050487847E-2</v>
      </c>
      <c r="H53" s="13">
        <v>1.1527621920504878</v>
      </c>
      <c r="Q53" s="76"/>
      <c r="R53" s="76"/>
    </row>
    <row r="54" spans="1:18" x14ac:dyDescent="0.25">
      <c r="A54" s="23">
        <v>36</v>
      </c>
      <c r="B54" s="23">
        <v>49690015</v>
      </c>
      <c r="C54" s="23">
        <v>51.7</v>
      </c>
      <c r="D54" s="24">
        <v>27383</v>
      </c>
      <c r="E54" s="24">
        <v>28880</v>
      </c>
      <c r="F54" s="11">
        <v>1.28742</v>
      </c>
      <c r="G54" s="12">
        <v>3.1536057088266858E-2</v>
      </c>
      <c r="H54" s="13">
        <v>1.3189560570882668</v>
      </c>
      <c r="Q54" s="76"/>
      <c r="R54" s="76"/>
    </row>
    <row r="55" spans="1:18" x14ac:dyDescent="0.25">
      <c r="A55" s="23">
        <v>37</v>
      </c>
      <c r="B55" s="23">
        <v>49690008</v>
      </c>
      <c r="C55" s="23">
        <v>52.3</v>
      </c>
      <c r="D55" s="24">
        <v>26518</v>
      </c>
      <c r="E55" s="24">
        <v>27517</v>
      </c>
      <c r="F55" s="11">
        <v>0.85914000000000001</v>
      </c>
      <c r="G55" s="12">
        <v>3.1902046145384069E-2</v>
      </c>
      <c r="H55" s="13">
        <v>0.89104204614538407</v>
      </c>
      <c r="Q55" s="76"/>
      <c r="R55" s="76"/>
    </row>
    <row r="56" spans="1:18" x14ac:dyDescent="0.25">
      <c r="A56" s="23">
        <v>38</v>
      </c>
      <c r="B56" s="23">
        <v>49690029</v>
      </c>
      <c r="C56" s="23">
        <v>50.2</v>
      </c>
      <c r="D56" s="24">
        <v>19687</v>
      </c>
      <c r="E56" s="24">
        <v>19687</v>
      </c>
      <c r="F56" s="11">
        <v>0</v>
      </c>
      <c r="G56" s="12">
        <v>3.0621084445473817E-2</v>
      </c>
      <c r="H56" s="13">
        <v>3.0621084445473817E-2</v>
      </c>
      <c r="Q56" s="76"/>
      <c r="R56" s="76"/>
    </row>
    <row r="57" spans="1:18" x14ac:dyDescent="0.25">
      <c r="A57" s="23">
        <v>39</v>
      </c>
      <c r="B57" s="23">
        <v>49690016</v>
      </c>
      <c r="C57" s="23">
        <v>79.7</v>
      </c>
      <c r="D57" s="24">
        <v>16616</v>
      </c>
      <c r="E57" s="24">
        <v>17589</v>
      </c>
      <c r="F57" s="11">
        <v>0.83677999999999997</v>
      </c>
      <c r="G57" s="12">
        <v>4.8615546420403652E-2</v>
      </c>
      <c r="H57" s="13">
        <v>0.88539554642040363</v>
      </c>
      <c r="Q57" s="76"/>
      <c r="R57" s="76"/>
    </row>
    <row r="58" spans="1:18" x14ac:dyDescent="0.25">
      <c r="A58" s="23">
        <v>40</v>
      </c>
      <c r="B58" s="23">
        <v>49690024</v>
      </c>
      <c r="C58" s="23">
        <v>86.4</v>
      </c>
      <c r="D58" s="24">
        <v>28384</v>
      </c>
      <c r="E58" s="24">
        <v>29158</v>
      </c>
      <c r="F58" s="11">
        <v>0.66564000000000001</v>
      </c>
      <c r="G58" s="12">
        <v>5.2702424224879238E-2</v>
      </c>
      <c r="H58" s="13">
        <v>0.71834242422487926</v>
      </c>
      <c r="Q58" s="76"/>
      <c r="R58" s="76"/>
    </row>
    <row r="59" spans="1:18" x14ac:dyDescent="0.25">
      <c r="A59" s="23">
        <v>41</v>
      </c>
      <c r="B59" s="23">
        <v>49690035</v>
      </c>
      <c r="C59" s="23">
        <v>87.4</v>
      </c>
      <c r="D59" s="24">
        <v>34722</v>
      </c>
      <c r="E59" s="24">
        <v>36441</v>
      </c>
      <c r="F59" s="11">
        <v>1.47834</v>
      </c>
      <c r="G59" s="12">
        <v>5.3312405986741272E-2</v>
      </c>
      <c r="H59" s="13">
        <v>1.5316524059867413</v>
      </c>
      <c r="Q59" s="76"/>
      <c r="R59" s="76"/>
    </row>
    <row r="60" spans="1:18" x14ac:dyDescent="0.25">
      <c r="A60" s="23">
        <v>42</v>
      </c>
      <c r="B60" s="23">
        <v>49690040</v>
      </c>
      <c r="C60" s="23">
        <v>57.4</v>
      </c>
      <c r="D60" s="24">
        <v>22911</v>
      </c>
      <c r="E60" s="24">
        <v>23761</v>
      </c>
      <c r="F60" s="11">
        <v>0.73099999999999998</v>
      </c>
      <c r="G60" s="12">
        <v>3.5012953130880417E-2</v>
      </c>
      <c r="H60" s="13">
        <v>0.76601295313088036</v>
      </c>
      <c r="Q60" s="76"/>
      <c r="R60" s="76"/>
    </row>
    <row r="61" spans="1:18" x14ac:dyDescent="0.25">
      <c r="A61" s="23">
        <v>43</v>
      </c>
      <c r="B61" s="23">
        <v>49690038</v>
      </c>
      <c r="C61" s="23">
        <v>42.4</v>
      </c>
      <c r="D61" s="24">
        <v>20395</v>
      </c>
      <c r="E61" s="24">
        <v>21279</v>
      </c>
      <c r="F61" s="11">
        <v>0.76024000000000003</v>
      </c>
      <c r="G61" s="12">
        <v>2.5863226702949993E-2</v>
      </c>
      <c r="H61" s="13">
        <v>0.78610322670294996</v>
      </c>
      <c r="Q61" s="76"/>
      <c r="R61" s="76"/>
    </row>
    <row r="62" spans="1:18" x14ac:dyDescent="0.25">
      <c r="A62" s="23">
        <v>44</v>
      </c>
      <c r="B62" s="23">
        <v>49690010</v>
      </c>
      <c r="C62" s="23">
        <v>45.4</v>
      </c>
      <c r="D62" s="24">
        <v>15332</v>
      </c>
      <c r="E62" s="24">
        <v>15720</v>
      </c>
      <c r="F62" s="11">
        <v>0.33367999999999998</v>
      </c>
      <c r="G62" s="12">
        <v>2.7693171988536078E-2</v>
      </c>
      <c r="H62" s="13">
        <v>0.36137317198853608</v>
      </c>
      <c r="Q62" s="76"/>
      <c r="R62" s="76"/>
    </row>
    <row r="63" spans="1:18" x14ac:dyDescent="0.25">
      <c r="A63" s="23">
        <v>45</v>
      </c>
      <c r="B63" s="23">
        <v>49690033</v>
      </c>
      <c r="C63" s="23">
        <v>51.4</v>
      </c>
      <c r="D63" s="24">
        <v>21786</v>
      </c>
      <c r="E63" s="24">
        <v>22841</v>
      </c>
      <c r="F63" s="11">
        <v>0.9073</v>
      </c>
      <c r="G63" s="12">
        <v>3.1353062559708246E-2</v>
      </c>
      <c r="H63" s="13">
        <v>0.93865306255970826</v>
      </c>
      <c r="Q63" s="76"/>
      <c r="R63" s="76"/>
    </row>
    <row r="64" spans="1:18" x14ac:dyDescent="0.25">
      <c r="A64" s="23">
        <v>46</v>
      </c>
      <c r="B64" s="23">
        <v>49690054</v>
      </c>
      <c r="C64" s="23">
        <v>53.1</v>
      </c>
      <c r="D64" s="24">
        <v>26122</v>
      </c>
      <c r="E64" s="24">
        <v>27401</v>
      </c>
      <c r="F64" s="11">
        <v>1.0999399999999999</v>
      </c>
      <c r="G64" s="12">
        <v>3.2390031554873695E-2</v>
      </c>
      <c r="H64" s="13">
        <v>1.1323300315548737</v>
      </c>
      <c r="Q64" s="76"/>
      <c r="R64" s="76"/>
    </row>
    <row r="65" spans="1:18" x14ac:dyDescent="0.25">
      <c r="A65" s="23">
        <v>47</v>
      </c>
      <c r="B65" s="23">
        <v>49690036</v>
      </c>
      <c r="C65" s="23">
        <v>49.9</v>
      </c>
      <c r="D65" s="24">
        <v>7120</v>
      </c>
      <c r="E65" s="24">
        <v>7553</v>
      </c>
      <c r="F65" s="11">
        <v>0.37237999999999999</v>
      </c>
      <c r="G65" s="12">
        <v>3.0438089916915208E-2</v>
      </c>
      <c r="H65" s="13">
        <v>0.4028180899169152</v>
      </c>
      <c r="Q65" s="76"/>
      <c r="R65" s="76"/>
    </row>
    <row r="66" spans="1:18" x14ac:dyDescent="0.25">
      <c r="A66" s="23">
        <v>48</v>
      </c>
      <c r="B66" s="23">
        <v>49690043</v>
      </c>
      <c r="C66" s="23">
        <v>79.900000000000006</v>
      </c>
      <c r="D66" s="24">
        <v>17329</v>
      </c>
      <c r="E66" s="24">
        <v>18730</v>
      </c>
      <c r="F66" s="11">
        <v>1.20486</v>
      </c>
      <c r="G66" s="12">
        <v>4.873754277277606E-2</v>
      </c>
      <c r="H66" s="13">
        <v>1.2535975427727761</v>
      </c>
      <c r="Q66" s="76"/>
      <c r="R66" s="76"/>
    </row>
    <row r="67" spans="1:18" x14ac:dyDescent="0.25">
      <c r="A67" s="23">
        <v>49</v>
      </c>
      <c r="B67" s="23">
        <v>49690052</v>
      </c>
      <c r="C67" s="23">
        <v>78</v>
      </c>
      <c r="D67" s="24">
        <v>43821</v>
      </c>
      <c r="E67" s="24">
        <v>45879</v>
      </c>
      <c r="F67" s="11">
        <v>1.7698799999999999</v>
      </c>
      <c r="G67" s="12">
        <v>4.7578577425238203E-2</v>
      </c>
      <c r="H67" s="13">
        <v>1.8174585774252381</v>
      </c>
      <c r="Q67" s="76"/>
      <c r="R67" s="76"/>
    </row>
    <row r="68" spans="1:18" x14ac:dyDescent="0.25">
      <c r="A68" s="23">
        <v>50</v>
      </c>
      <c r="B68" s="23">
        <v>49690050</v>
      </c>
      <c r="C68" s="23">
        <v>87</v>
      </c>
      <c r="D68" s="24">
        <v>19912</v>
      </c>
      <c r="E68" s="24">
        <v>20786</v>
      </c>
      <c r="F68" s="11">
        <v>0.75163999999999997</v>
      </c>
      <c r="G68" s="12">
        <v>5.3068413281996456E-2</v>
      </c>
      <c r="H68" s="13">
        <v>0.80470841328199638</v>
      </c>
      <c r="Q68" s="76"/>
      <c r="R68" s="76"/>
    </row>
    <row r="69" spans="1:18" x14ac:dyDescent="0.25">
      <c r="A69" s="23">
        <v>51</v>
      </c>
      <c r="B69" s="23">
        <v>49690014</v>
      </c>
      <c r="C69" s="23">
        <v>57</v>
      </c>
      <c r="D69" s="24">
        <v>6820</v>
      </c>
      <c r="E69" s="24">
        <v>6820</v>
      </c>
      <c r="F69" s="11">
        <v>0</v>
      </c>
      <c r="G69" s="12">
        <v>3.4768960426135607E-2</v>
      </c>
      <c r="H69" s="13">
        <v>3.4768960426135607E-2</v>
      </c>
      <c r="Q69" s="76"/>
      <c r="R69" s="76"/>
    </row>
    <row r="70" spans="1:18" x14ac:dyDescent="0.25">
      <c r="A70" s="23">
        <v>52</v>
      </c>
      <c r="B70" s="23">
        <v>49690037</v>
      </c>
      <c r="C70" s="23">
        <v>42.2</v>
      </c>
      <c r="D70" s="24">
        <v>12899</v>
      </c>
      <c r="E70" s="24">
        <v>12899</v>
      </c>
      <c r="F70" s="11">
        <v>0</v>
      </c>
      <c r="G70" s="12">
        <v>2.5741230350577592E-2</v>
      </c>
      <c r="H70" s="13">
        <v>2.5741230350577592E-2</v>
      </c>
      <c r="Q70" s="76"/>
      <c r="R70" s="76"/>
    </row>
    <row r="71" spans="1:18" x14ac:dyDescent="0.25">
      <c r="A71" s="23">
        <v>53</v>
      </c>
      <c r="B71" s="23">
        <v>49690056</v>
      </c>
      <c r="C71" s="23">
        <v>45.5</v>
      </c>
      <c r="D71" s="24">
        <v>13462</v>
      </c>
      <c r="E71" s="24">
        <v>14001</v>
      </c>
      <c r="F71" s="11">
        <v>0.46354000000000001</v>
      </c>
      <c r="G71" s="12">
        <v>2.7754170164722286E-2</v>
      </c>
      <c r="H71" s="13">
        <v>0.49129417016472232</v>
      </c>
      <c r="Q71" s="76"/>
      <c r="R71" s="76"/>
    </row>
    <row r="72" spans="1:18" x14ac:dyDescent="0.25">
      <c r="A72" s="23">
        <v>54</v>
      </c>
      <c r="B72" s="23">
        <v>49690032</v>
      </c>
      <c r="C72" s="23">
        <v>51.6</v>
      </c>
      <c r="D72" s="24">
        <v>11602</v>
      </c>
      <c r="E72" s="24">
        <v>12149</v>
      </c>
      <c r="F72" s="11">
        <v>0.47042</v>
      </c>
      <c r="G72" s="12">
        <v>3.1475058912080661E-2</v>
      </c>
      <c r="H72" s="13">
        <v>0.50189505891208064</v>
      </c>
      <c r="Q72" s="76"/>
      <c r="R72" s="76"/>
    </row>
    <row r="73" spans="1:18" x14ac:dyDescent="0.25">
      <c r="A73" s="23">
        <v>55</v>
      </c>
      <c r="B73" s="23">
        <v>49690055</v>
      </c>
      <c r="C73" s="23">
        <v>52.7</v>
      </c>
      <c r="D73" s="24">
        <v>30523</v>
      </c>
      <c r="E73" s="24">
        <v>31879</v>
      </c>
      <c r="F73" s="11">
        <v>1.1661599999999999</v>
      </c>
      <c r="G73" s="12">
        <v>3.2146038850128893E-2</v>
      </c>
      <c r="H73" s="13">
        <v>1.1983060388501288</v>
      </c>
      <c r="Q73" s="76"/>
      <c r="R73" s="76"/>
    </row>
    <row r="74" spans="1:18" x14ac:dyDescent="0.25">
      <c r="A74" s="23">
        <v>56</v>
      </c>
      <c r="B74" s="23">
        <v>49690058</v>
      </c>
      <c r="C74" s="23">
        <v>49.9</v>
      </c>
      <c r="D74" s="24">
        <v>20711</v>
      </c>
      <c r="E74" s="24">
        <v>21701</v>
      </c>
      <c r="F74" s="11">
        <v>0.85139999999999993</v>
      </c>
      <c r="G74" s="12">
        <v>3.0438089916915208E-2</v>
      </c>
      <c r="H74" s="13">
        <v>0.88183808991691515</v>
      </c>
      <c r="Q74" s="76"/>
      <c r="R74" s="76"/>
    </row>
    <row r="75" spans="1:18" x14ac:dyDescent="0.25">
      <c r="A75" s="23">
        <v>57</v>
      </c>
      <c r="B75" s="23">
        <v>49690011</v>
      </c>
      <c r="C75" s="23">
        <v>79.5</v>
      </c>
      <c r="D75" s="24">
        <v>23929</v>
      </c>
      <c r="E75" s="24">
        <v>25009</v>
      </c>
      <c r="F75" s="11">
        <v>0.92879999999999996</v>
      </c>
      <c r="G75" s="12">
        <v>4.8493550068031244E-2</v>
      </c>
      <c r="H75" s="13">
        <v>0.9772935500680312</v>
      </c>
      <c r="Q75" s="76"/>
      <c r="R75" s="76"/>
    </row>
    <row r="76" spans="1:18" x14ac:dyDescent="0.25">
      <c r="A76" s="23">
        <v>58</v>
      </c>
      <c r="B76" s="23">
        <v>49690061</v>
      </c>
      <c r="C76" s="23">
        <v>78.099999999999994</v>
      </c>
      <c r="D76" s="24">
        <v>36727</v>
      </c>
      <c r="E76" s="24">
        <v>38453</v>
      </c>
      <c r="F76" s="11">
        <v>1.4843599999999999</v>
      </c>
      <c r="G76" s="12">
        <v>4.76395756014244E-2</v>
      </c>
      <c r="H76" s="13">
        <v>1.5319995756014242</v>
      </c>
      <c r="Q76" s="76"/>
      <c r="R76" s="76"/>
    </row>
    <row r="77" spans="1:18" x14ac:dyDescent="0.25">
      <c r="A77" s="23">
        <v>59</v>
      </c>
      <c r="B77" s="23">
        <v>49690059</v>
      </c>
      <c r="C77" s="23">
        <v>87</v>
      </c>
      <c r="D77" s="24">
        <v>32759</v>
      </c>
      <c r="E77" s="24">
        <v>34468</v>
      </c>
      <c r="F77" s="11">
        <v>1.46974</v>
      </c>
      <c r="G77" s="12">
        <v>5.3068413281996456E-2</v>
      </c>
      <c r="H77" s="13">
        <v>1.5228084132819966</v>
      </c>
      <c r="Q77" s="76"/>
      <c r="R77" s="76"/>
    </row>
    <row r="78" spans="1:18" x14ac:dyDescent="0.25">
      <c r="A78" s="23">
        <v>60</v>
      </c>
      <c r="B78" s="23">
        <v>49690049</v>
      </c>
      <c r="C78" s="23">
        <v>56.7</v>
      </c>
      <c r="D78" s="24">
        <v>23687</v>
      </c>
      <c r="E78" s="24">
        <v>24576</v>
      </c>
      <c r="F78" s="11">
        <v>0.76454</v>
      </c>
      <c r="G78" s="12">
        <v>3.4585965897577002E-2</v>
      </c>
      <c r="H78" s="13">
        <v>0.79912596589757701</v>
      </c>
      <c r="Q78" s="76"/>
      <c r="R78" s="76"/>
    </row>
    <row r="79" spans="1:18" x14ac:dyDescent="0.25">
      <c r="A79" s="23">
        <v>61</v>
      </c>
      <c r="B79" s="23">
        <v>49690044</v>
      </c>
      <c r="C79" s="23">
        <v>42.5</v>
      </c>
      <c r="D79" s="24">
        <v>13580</v>
      </c>
      <c r="E79" s="24">
        <v>14521</v>
      </c>
      <c r="F79" s="11">
        <v>0.80925999999999998</v>
      </c>
      <c r="G79" s="12">
        <v>2.5924224879136197E-2</v>
      </c>
      <c r="H79" s="13">
        <v>0.83518422487913613</v>
      </c>
      <c r="Q79" s="76"/>
      <c r="R79" s="76"/>
    </row>
    <row r="80" spans="1:18" x14ac:dyDescent="0.25">
      <c r="A80" s="23">
        <v>62</v>
      </c>
      <c r="B80" s="23">
        <v>49690047</v>
      </c>
      <c r="C80" s="23">
        <v>45.1</v>
      </c>
      <c r="D80" s="24">
        <v>7153</v>
      </c>
      <c r="E80" s="24">
        <v>7196</v>
      </c>
      <c r="F80" s="11">
        <v>3.6979999999999999E-2</v>
      </c>
      <c r="G80" s="12">
        <v>2.7510177459977473E-2</v>
      </c>
      <c r="H80" s="13">
        <v>6.4490177459977469E-2</v>
      </c>
      <c r="Q80" s="76"/>
      <c r="R80" s="76"/>
    </row>
    <row r="81" spans="1:18" x14ac:dyDescent="0.25">
      <c r="A81" s="23">
        <v>63</v>
      </c>
      <c r="B81" s="23">
        <v>49690046</v>
      </c>
      <c r="C81" s="23">
        <v>51.3</v>
      </c>
      <c r="D81" s="24">
        <v>10044.887043189368</v>
      </c>
      <c r="E81" s="24">
        <v>1763</v>
      </c>
      <c r="F81" s="11">
        <v>1.5161799999999999</v>
      </c>
      <c r="G81" s="12">
        <v>3.1292064383522042E-2</v>
      </c>
      <c r="H81" s="13">
        <v>1.5474720643835218</v>
      </c>
      <c r="Q81" s="76"/>
      <c r="R81" s="76"/>
    </row>
    <row r="82" spans="1:18" x14ac:dyDescent="0.25">
      <c r="A82" s="23">
        <v>64</v>
      </c>
      <c r="B82" s="78" t="s">
        <v>38</v>
      </c>
      <c r="C82" s="23">
        <v>52.3</v>
      </c>
      <c r="D82" s="26">
        <v>6.73</v>
      </c>
      <c r="E82" s="26">
        <v>7.19</v>
      </c>
      <c r="F82" s="11">
        <v>0.45999999999999996</v>
      </c>
      <c r="G82" s="12">
        <v>3.1902046145384069E-2</v>
      </c>
      <c r="H82" s="13">
        <v>0.49190204614538402</v>
      </c>
      <c r="Q82" s="76"/>
      <c r="R82" s="76"/>
    </row>
    <row r="83" spans="1:18" x14ac:dyDescent="0.25">
      <c r="A83" s="23">
        <v>65</v>
      </c>
      <c r="B83" s="23">
        <v>49690060</v>
      </c>
      <c r="C83" s="23">
        <v>49.5</v>
      </c>
      <c r="D83" s="24">
        <v>24756</v>
      </c>
      <c r="E83" s="24">
        <v>25852</v>
      </c>
      <c r="F83" s="11">
        <v>0.94255999999999995</v>
      </c>
      <c r="G83" s="12">
        <v>3.0194097212170399E-2</v>
      </c>
      <c r="H83" s="13">
        <v>0.97275409721217032</v>
      </c>
      <c r="Q83" s="76"/>
      <c r="R83" s="76"/>
    </row>
    <row r="84" spans="1:18" x14ac:dyDescent="0.25">
      <c r="A84" s="23">
        <v>66</v>
      </c>
      <c r="B84" s="23">
        <v>49690051</v>
      </c>
      <c r="C84" s="23">
        <v>78.900000000000006</v>
      </c>
      <c r="D84" s="24">
        <v>20016</v>
      </c>
      <c r="E84" s="24">
        <v>21064</v>
      </c>
      <c r="F84" s="11">
        <v>0.90127999999999997</v>
      </c>
      <c r="G84" s="12">
        <v>4.8127561010914026E-2</v>
      </c>
      <c r="H84" s="13">
        <v>0.94940756101091395</v>
      </c>
      <c r="Q84" s="76"/>
      <c r="R84" s="76"/>
    </row>
    <row r="85" spans="1:18" x14ac:dyDescent="0.25">
      <c r="A85" s="23">
        <v>67</v>
      </c>
      <c r="B85" s="23">
        <v>49694374</v>
      </c>
      <c r="C85" s="23">
        <v>78.099999999999994</v>
      </c>
      <c r="D85" s="24">
        <v>7676</v>
      </c>
      <c r="E85" s="24">
        <v>7676</v>
      </c>
      <c r="F85" s="11">
        <v>0</v>
      </c>
      <c r="G85" s="12">
        <v>4.76395756014244E-2</v>
      </c>
      <c r="H85" s="13">
        <v>4.76395756014244E-2</v>
      </c>
      <c r="Q85" s="76"/>
      <c r="R85" s="76"/>
    </row>
    <row r="86" spans="1:18" x14ac:dyDescent="0.25">
      <c r="A86" s="23">
        <v>68</v>
      </c>
      <c r="B86" s="23">
        <v>49690030</v>
      </c>
      <c r="C86" s="23">
        <v>78.099999999999994</v>
      </c>
      <c r="D86" s="24">
        <v>31965</v>
      </c>
      <c r="E86" s="24">
        <v>33396</v>
      </c>
      <c r="F86" s="11">
        <v>1.2306599999999999</v>
      </c>
      <c r="G86" s="12">
        <v>4.76395756014244E-2</v>
      </c>
      <c r="H86" s="13">
        <v>1.2782995756014244</v>
      </c>
      <c r="Q86" s="76"/>
      <c r="R86" s="76"/>
    </row>
    <row r="87" spans="1:18" x14ac:dyDescent="0.25">
      <c r="A87" s="23">
        <v>69</v>
      </c>
      <c r="B87" s="23">
        <v>49690022</v>
      </c>
      <c r="C87" s="23">
        <v>56.8</v>
      </c>
      <c r="D87" s="24">
        <v>9939</v>
      </c>
      <c r="E87" s="24">
        <v>10831</v>
      </c>
      <c r="F87" s="11">
        <v>0.76712000000000002</v>
      </c>
      <c r="G87" s="12">
        <v>3.4646964073763199E-2</v>
      </c>
      <c r="H87" s="13">
        <v>0.80176696407376324</v>
      </c>
      <c r="Q87" s="76"/>
      <c r="R87" s="76"/>
    </row>
    <row r="88" spans="1:18" x14ac:dyDescent="0.25">
      <c r="A88" s="23">
        <v>70</v>
      </c>
      <c r="B88" s="23">
        <v>49690018</v>
      </c>
      <c r="C88" s="23">
        <v>42</v>
      </c>
      <c r="D88" s="24">
        <v>14915</v>
      </c>
      <c r="E88" s="24">
        <v>15972</v>
      </c>
      <c r="F88" s="11">
        <v>0.90901999999999994</v>
      </c>
      <c r="G88" s="12">
        <v>2.5619233998205183E-2</v>
      </c>
      <c r="H88" s="13">
        <v>0.93463923399820514</v>
      </c>
      <c r="Q88" s="76"/>
      <c r="R88" s="76"/>
    </row>
    <row r="89" spans="1:18" x14ac:dyDescent="0.25">
      <c r="A89" s="23">
        <v>71</v>
      </c>
      <c r="B89" s="23">
        <v>49690021</v>
      </c>
      <c r="C89" s="23">
        <v>45.2</v>
      </c>
      <c r="D89" s="24">
        <v>17495</v>
      </c>
      <c r="E89" s="24">
        <v>18562</v>
      </c>
      <c r="F89" s="11">
        <v>0.91761999999999999</v>
      </c>
      <c r="G89" s="12">
        <v>2.7571175636163677E-2</v>
      </c>
      <c r="H89" s="13">
        <v>0.94519117563616362</v>
      </c>
      <c r="Q89" s="76"/>
      <c r="R89" s="76"/>
    </row>
    <row r="90" spans="1:18" x14ac:dyDescent="0.25">
      <c r="A90" s="23">
        <v>72</v>
      </c>
      <c r="B90" s="23">
        <v>49690037</v>
      </c>
      <c r="C90" s="23">
        <v>51.4</v>
      </c>
      <c r="D90" s="24">
        <v>4978</v>
      </c>
      <c r="E90" s="24">
        <v>4978</v>
      </c>
      <c r="F90" s="11">
        <v>0</v>
      </c>
      <c r="G90" s="12">
        <v>3.1353062559708246E-2</v>
      </c>
      <c r="H90" s="13">
        <v>3.1353062559708246E-2</v>
      </c>
      <c r="Q90" s="76"/>
      <c r="R90" s="76"/>
    </row>
    <row r="91" spans="1:18" x14ac:dyDescent="0.25">
      <c r="A91" s="23">
        <v>73</v>
      </c>
      <c r="B91" s="23">
        <v>49690034</v>
      </c>
      <c r="C91" s="23">
        <v>52.1</v>
      </c>
      <c r="D91" s="24">
        <v>21578</v>
      </c>
      <c r="E91" s="24">
        <v>23070</v>
      </c>
      <c r="F91" s="11">
        <v>1.28312</v>
      </c>
      <c r="G91" s="12">
        <v>3.1780049793011668E-2</v>
      </c>
      <c r="H91" s="13">
        <v>1.3149000497930117</v>
      </c>
      <c r="Q91" s="76"/>
      <c r="R91" s="76"/>
    </row>
    <row r="92" spans="1:18" x14ac:dyDescent="0.25">
      <c r="A92" s="23">
        <v>74</v>
      </c>
      <c r="B92" s="23">
        <v>49777205</v>
      </c>
      <c r="C92" s="23">
        <v>49.7</v>
      </c>
      <c r="D92" s="24">
        <v>14953</v>
      </c>
      <c r="E92" s="24">
        <v>15711</v>
      </c>
      <c r="F92" s="11">
        <v>0.65188000000000001</v>
      </c>
      <c r="G92" s="12">
        <v>3.0316093564542804E-2</v>
      </c>
      <c r="H92" s="13">
        <v>0.6821960935645428</v>
      </c>
      <c r="Q92" s="76"/>
      <c r="R92" s="76"/>
    </row>
    <row r="93" spans="1:18" x14ac:dyDescent="0.25">
      <c r="A93" s="23">
        <v>75</v>
      </c>
      <c r="B93" s="23">
        <v>49730686</v>
      </c>
      <c r="C93" s="23">
        <v>79</v>
      </c>
      <c r="D93" s="24">
        <v>24615</v>
      </c>
      <c r="E93" s="24">
        <v>25875</v>
      </c>
      <c r="F93" s="11">
        <v>1.0835999999999999</v>
      </c>
      <c r="G93" s="12">
        <v>4.818855918710023E-2</v>
      </c>
      <c r="H93" s="13">
        <v>1.1317885591871002</v>
      </c>
      <c r="Q93" s="76"/>
      <c r="R93" s="76"/>
    </row>
    <row r="94" spans="1:18" x14ac:dyDescent="0.25">
      <c r="A94" s="23">
        <v>76</v>
      </c>
      <c r="B94" s="23">
        <v>49690025</v>
      </c>
      <c r="C94" s="23">
        <v>78.3</v>
      </c>
      <c r="D94" s="24">
        <v>36248</v>
      </c>
      <c r="E94" s="24">
        <v>38241</v>
      </c>
      <c r="F94" s="11">
        <v>1.7139800000000001</v>
      </c>
      <c r="G94" s="12">
        <v>4.7761571953796808E-2</v>
      </c>
      <c r="H94" s="13">
        <v>1.7617415719537968</v>
      </c>
      <c r="Q94" s="76"/>
      <c r="R94" s="76"/>
    </row>
    <row r="95" spans="1:18" x14ac:dyDescent="0.25">
      <c r="A95" s="23">
        <v>77</v>
      </c>
      <c r="B95" s="23">
        <v>49690042</v>
      </c>
      <c r="C95" s="23">
        <v>78.2</v>
      </c>
      <c r="D95" s="24">
        <v>9998</v>
      </c>
      <c r="E95" s="24">
        <v>9998</v>
      </c>
      <c r="F95" s="11">
        <v>0</v>
      </c>
      <c r="G95" s="12">
        <v>4.7700573777610604E-2</v>
      </c>
      <c r="H95" s="13">
        <v>4.7700573777610604E-2</v>
      </c>
      <c r="Q95" s="76"/>
      <c r="R95" s="76"/>
    </row>
    <row r="96" spans="1:18" x14ac:dyDescent="0.25">
      <c r="A96" s="23">
        <v>78</v>
      </c>
      <c r="B96" s="23">
        <v>49730694</v>
      </c>
      <c r="C96" s="23">
        <v>56.7</v>
      </c>
      <c r="D96" s="24">
        <v>10119</v>
      </c>
      <c r="E96" s="24">
        <v>10919</v>
      </c>
      <c r="F96" s="11">
        <v>0.68799999999999994</v>
      </c>
      <c r="G96" s="12">
        <v>3.4585965897577002E-2</v>
      </c>
      <c r="H96" s="13">
        <v>0.72258596589757695</v>
      </c>
      <c r="Q96" s="76"/>
      <c r="R96" s="76"/>
    </row>
    <row r="97" spans="1:18" x14ac:dyDescent="0.25">
      <c r="A97" s="23">
        <v>79</v>
      </c>
      <c r="B97" s="23">
        <v>49690039</v>
      </c>
      <c r="C97" s="23">
        <v>42</v>
      </c>
      <c r="D97" s="24">
        <v>3193</v>
      </c>
      <c r="E97" s="24">
        <v>3220</v>
      </c>
      <c r="F97" s="11">
        <v>2.3220000000000001E-2</v>
      </c>
      <c r="G97" s="12">
        <v>2.5619233998205183E-2</v>
      </c>
      <c r="H97" s="13">
        <v>4.8839233998205181E-2</v>
      </c>
      <c r="Q97" s="76"/>
      <c r="R97" s="76"/>
    </row>
    <row r="98" spans="1:18" x14ac:dyDescent="0.25">
      <c r="A98" s="23">
        <v>80</v>
      </c>
      <c r="B98" s="23">
        <v>49730693</v>
      </c>
      <c r="C98" s="23">
        <v>44.9</v>
      </c>
      <c r="D98" s="24">
        <v>20165</v>
      </c>
      <c r="E98" s="24">
        <v>21176</v>
      </c>
      <c r="F98" s="11">
        <v>0.86946000000000001</v>
      </c>
      <c r="G98" s="12">
        <v>2.7388181107605065E-2</v>
      </c>
      <c r="H98" s="13">
        <v>0.89684818110760511</v>
      </c>
      <c r="Q98" s="76"/>
      <c r="R98" s="76"/>
    </row>
    <row r="99" spans="1:18" x14ac:dyDescent="0.25">
      <c r="A99" s="23">
        <v>81</v>
      </c>
      <c r="B99" s="23">
        <v>49730689</v>
      </c>
      <c r="C99" s="23">
        <v>51.3</v>
      </c>
      <c r="D99" s="24">
        <v>19055</v>
      </c>
      <c r="E99" s="24">
        <v>19055</v>
      </c>
      <c r="F99" s="11">
        <v>0</v>
      </c>
      <c r="G99" s="12">
        <v>3.1292064383522042E-2</v>
      </c>
      <c r="H99" s="13">
        <v>3.1292064383522042E-2</v>
      </c>
      <c r="Q99" s="76"/>
      <c r="R99" s="76"/>
    </row>
    <row r="100" spans="1:18" x14ac:dyDescent="0.25">
      <c r="A100" s="23">
        <v>82</v>
      </c>
      <c r="B100" s="23">
        <v>49777206</v>
      </c>
      <c r="C100" s="23">
        <v>51.6</v>
      </c>
      <c r="D100" s="24">
        <v>31467</v>
      </c>
      <c r="E100" s="24">
        <v>33007</v>
      </c>
      <c r="F100" s="11">
        <v>1.3244</v>
      </c>
      <c r="G100" s="12">
        <v>3.1475058912080661E-2</v>
      </c>
      <c r="H100" s="13">
        <v>1.3558750589120807</v>
      </c>
      <c r="Q100" s="76"/>
      <c r="R100" s="76"/>
    </row>
    <row r="101" spans="1:18" x14ac:dyDescent="0.25">
      <c r="A101" s="23">
        <v>83</v>
      </c>
      <c r="B101" s="23">
        <v>49777193</v>
      </c>
      <c r="C101" s="23">
        <v>49.7</v>
      </c>
      <c r="D101" s="24">
        <v>4439</v>
      </c>
      <c r="E101" s="24">
        <v>4439</v>
      </c>
      <c r="F101" s="11">
        <v>0</v>
      </c>
      <c r="G101" s="12">
        <v>3.0316093564542804E-2</v>
      </c>
      <c r="H101" s="13">
        <v>3.0316093564542804E-2</v>
      </c>
      <c r="Q101" s="76"/>
      <c r="R101" s="76"/>
    </row>
    <row r="102" spans="1:18" x14ac:dyDescent="0.25">
      <c r="A102" s="23">
        <v>84</v>
      </c>
      <c r="B102" s="23">
        <v>49777196</v>
      </c>
      <c r="C102" s="23">
        <v>75.7</v>
      </c>
      <c r="D102" s="24">
        <v>6644</v>
      </c>
      <c r="E102" s="24">
        <v>6644</v>
      </c>
      <c r="F102" s="11">
        <v>0</v>
      </c>
      <c r="G102" s="12">
        <v>4.6175619372955536E-2</v>
      </c>
      <c r="H102" s="13">
        <v>4.6175619372955536E-2</v>
      </c>
      <c r="Q102" s="76"/>
      <c r="R102" s="76"/>
    </row>
    <row r="103" spans="1:18" x14ac:dyDescent="0.25">
      <c r="A103" s="23">
        <v>85</v>
      </c>
      <c r="B103" s="23">
        <v>49777188</v>
      </c>
      <c r="C103" s="23">
        <v>88.1</v>
      </c>
      <c r="D103" s="24">
        <v>31258</v>
      </c>
      <c r="E103" s="24">
        <v>33064</v>
      </c>
      <c r="F103" s="11">
        <v>1.5531599999999999</v>
      </c>
      <c r="G103" s="12">
        <v>5.373939322004468E-2</v>
      </c>
      <c r="H103" s="13">
        <v>1.6068993932200446</v>
      </c>
      <c r="Q103" s="76"/>
      <c r="R103" s="76"/>
    </row>
    <row r="104" spans="1:18" x14ac:dyDescent="0.25">
      <c r="A104" s="23">
        <v>86</v>
      </c>
      <c r="B104" s="23">
        <v>49690031</v>
      </c>
      <c r="C104" s="23">
        <v>49</v>
      </c>
      <c r="D104" s="24">
        <v>21270</v>
      </c>
      <c r="E104" s="24">
        <v>22514</v>
      </c>
      <c r="F104" s="11">
        <v>1.0698399999999999</v>
      </c>
      <c r="G104" s="12">
        <v>2.9889106331239382E-2</v>
      </c>
      <c r="H104" s="13">
        <v>1.0997291063312393</v>
      </c>
      <c r="Q104" s="76"/>
      <c r="R104" s="76"/>
    </row>
    <row r="105" spans="1:18" x14ac:dyDescent="0.25">
      <c r="A105" s="23">
        <v>87</v>
      </c>
      <c r="B105" s="23">
        <v>49730696</v>
      </c>
      <c r="C105" s="23">
        <v>42.6</v>
      </c>
      <c r="D105" s="24">
        <v>13082</v>
      </c>
      <c r="E105" s="24">
        <v>13695</v>
      </c>
      <c r="F105" s="11">
        <v>0.52717999999999998</v>
      </c>
      <c r="G105" s="12">
        <v>2.5985223055322405E-2</v>
      </c>
      <c r="H105" s="13">
        <v>0.55316522305532234</v>
      </c>
      <c r="Q105" s="76"/>
      <c r="R105" s="76"/>
    </row>
    <row r="106" spans="1:18" x14ac:dyDescent="0.25">
      <c r="A106" s="23">
        <v>88</v>
      </c>
      <c r="B106" s="23">
        <v>49777183</v>
      </c>
      <c r="C106" s="23">
        <v>45</v>
      </c>
      <c r="D106" s="24">
        <v>10962</v>
      </c>
      <c r="E106" s="24">
        <v>11252</v>
      </c>
      <c r="F106" s="11">
        <v>0.24939999999999998</v>
      </c>
      <c r="G106" s="12">
        <v>2.7449179283791269E-2</v>
      </c>
      <c r="H106" s="13">
        <v>0.27684917928379127</v>
      </c>
      <c r="Q106" s="76"/>
      <c r="R106" s="76"/>
    </row>
    <row r="107" spans="1:18" x14ac:dyDescent="0.25">
      <c r="A107" s="23">
        <v>89</v>
      </c>
      <c r="B107" s="23">
        <v>49690045</v>
      </c>
      <c r="C107" s="23">
        <v>51.2</v>
      </c>
      <c r="D107" s="24">
        <v>27917</v>
      </c>
      <c r="E107" s="24">
        <v>29421</v>
      </c>
      <c r="F107" s="11">
        <v>1.2934399999999999</v>
      </c>
      <c r="G107" s="12">
        <v>3.1231066207335845E-2</v>
      </c>
      <c r="H107" s="13">
        <v>1.3246710662073358</v>
      </c>
      <c r="Q107" s="76"/>
      <c r="R107" s="76"/>
    </row>
    <row r="108" spans="1:18" x14ac:dyDescent="0.25">
      <c r="A108" s="23">
        <v>90</v>
      </c>
      <c r="B108" s="23">
        <v>49777189</v>
      </c>
      <c r="C108" s="23">
        <v>52.1</v>
      </c>
      <c r="D108" s="24">
        <v>17443</v>
      </c>
      <c r="E108" s="24">
        <v>18055</v>
      </c>
      <c r="F108" s="11">
        <v>0.52632000000000001</v>
      </c>
      <c r="G108" s="12">
        <v>3.1780049793011668E-2</v>
      </c>
      <c r="H108" s="13">
        <v>0.55810004979301164</v>
      </c>
      <c r="Q108" s="76"/>
      <c r="R108" s="76"/>
    </row>
    <row r="109" spans="1:18" x14ac:dyDescent="0.25">
      <c r="A109" s="23">
        <v>91</v>
      </c>
      <c r="B109" s="23">
        <v>49777185</v>
      </c>
      <c r="C109" s="23">
        <v>49.8</v>
      </c>
      <c r="D109" s="24">
        <v>28462</v>
      </c>
      <c r="E109" s="24">
        <v>29680</v>
      </c>
      <c r="F109" s="11">
        <v>1.04748</v>
      </c>
      <c r="G109" s="12">
        <v>3.0377091740729004E-2</v>
      </c>
      <c r="H109" s="13">
        <v>1.0778570917407291</v>
      </c>
      <c r="Q109" s="76"/>
      <c r="R109" s="76"/>
    </row>
    <row r="110" spans="1:18" x14ac:dyDescent="0.25">
      <c r="A110" s="23">
        <v>92</v>
      </c>
      <c r="B110" s="23">
        <v>49777190</v>
      </c>
      <c r="C110" s="23">
        <v>75.5</v>
      </c>
      <c r="D110" s="24">
        <v>27822</v>
      </c>
      <c r="E110" s="24">
        <v>28991</v>
      </c>
      <c r="F110" s="11">
        <v>1.0053399999999999</v>
      </c>
      <c r="G110" s="12">
        <v>4.6053623020583134E-2</v>
      </c>
      <c r="H110" s="13">
        <v>1.0513936230205831</v>
      </c>
      <c r="Q110" s="76"/>
      <c r="R110" s="76"/>
    </row>
    <row r="111" spans="1:18" x14ac:dyDescent="0.25">
      <c r="A111" s="23">
        <v>93</v>
      </c>
      <c r="B111" s="23">
        <v>49730704</v>
      </c>
      <c r="C111" s="23">
        <v>34</v>
      </c>
      <c r="D111" s="24">
        <v>8239</v>
      </c>
      <c r="E111" s="24">
        <v>8239</v>
      </c>
      <c r="F111" s="11">
        <v>0</v>
      </c>
      <c r="G111" s="12">
        <v>2.0739379903308958E-2</v>
      </c>
      <c r="H111" s="13">
        <v>2.0739379903308958E-2</v>
      </c>
      <c r="Q111" s="76"/>
      <c r="R111" s="76"/>
    </row>
    <row r="112" spans="1:18" x14ac:dyDescent="0.25">
      <c r="A112" s="79" t="s">
        <v>3</v>
      </c>
      <c r="B112" s="23">
        <v>49777192</v>
      </c>
      <c r="C112" s="23">
        <v>49.1</v>
      </c>
      <c r="D112" s="24">
        <v>8450.1063122923588</v>
      </c>
      <c r="E112" s="24">
        <v>8450</v>
      </c>
      <c r="F112" s="11">
        <v>0</v>
      </c>
      <c r="G112" s="12">
        <v>2.9950104507425586E-2</v>
      </c>
      <c r="H112" s="13">
        <v>2.9950104507425586E-2</v>
      </c>
      <c r="Q112" s="76"/>
      <c r="R112" s="76"/>
    </row>
    <row r="113" spans="1:18" x14ac:dyDescent="0.25">
      <c r="A113" s="23">
        <v>94</v>
      </c>
      <c r="B113" s="23">
        <v>49777209</v>
      </c>
      <c r="C113" s="23">
        <v>48.5</v>
      </c>
      <c r="D113" s="24">
        <v>6067.1661129568101</v>
      </c>
      <c r="E113" s="24">
        <v>6033</v>
      </c>
      <c r="F113" s="11">
        <v>-2.9239999999999999E-2</v>
      </c>
      <c r="G113" s="12">
        <v>2.9584115450308365E-2</v>
      </c>
      <c r="H113" s="13">
        <v>3.4411545030836599E-4</v>
      </c>
      <c r="Q113" s="76"/>
      <c r="R113" s="76"/>
    </row>
    <row r="114" spans="1:18" x14ac:dyDescent="0.25">
      <c r="A114" s="23">
        <v>95</v>
      </c>
      <c r="B114" s="23">
        <v>49777195</v>
      </c>
      <c r="C114" s="23">
        <v>42.4</v>
      </c>
      <c r="D114" s="24">
        <v>12053</v>
      </c>
      <c r="E114" s="24">
        <v>12724</v>
      </c>
      <c r="F114" s="11">
        <v>0.57706000000000002</v>
      </c>
      <c r="G114" s="12">
        <v>2.5863226702949993E-2</v>
      </c>
      <c r="H114" s="13">
        <v>0.60292322670295007</v>
      </c>
      <c r="Q114" s="76"/>
      <c r="R114" s="76"/>
    </row>
    <row r="115" spans="1:18" x14ac:dyDescent="0.25">
      <c r="A115" s="23">
        <v>96</v>
      </c>
      <c r="B115" s="23">
        <v>49777187</v>
      </c>
      <c r="C115" s="23">
        <v>46</v>
      </c>
      <c r="D115" s="24">
        <v>23487</v>
      </c>
      <c r="E115" s="24">
        <v>24525</v>
      </c>
      <c r="F115" s="11">
        <v>0.89268000000000003</v>
      </c>
      <c r="G115" s="12">
        <v>2.8059161045653296E-2</v>
      </c>
      <c r="H115" s="13">
        <v>0.92073916104565334</v>
      </c>
      <c r="Q115" s="76"/>
      <c r="R115" s="76"/>
    </row>
    <row r="116" spans="1:18" x14ac:dyDescent="0.25">
      <c r="A116" s="23">
        <v>97</v>
      </c>
      <c r="B116" s="23">
        <v>49730692</v>
      </c>
      <c r="C116" s="23">
        <v>52.4</v>
      </c>
      <c r="D116" s="24">
        <v>13781</v>
      </c>
      <c r="E116" s="24">
        <v>14218</v>
      </c>
      <c r="F116" s="11">
        <v>0.37581999999999999</v>
      </c>
      <c r="G116" s="12">
        <v>3.1963044321570273E-2</v>
      </c>
      <c r="H116" s="13">
        <v>0.40778304432157025</v>
      </c>
      <c r="Q116" s="76"/>
      <c r="R116" s="76"/>
    </row>
    <row r="117" spans="1:18" x14ac:dyDescent="0.25">
      <c r="A117" s="23">
        <v>98</v>
      </c>
      <c r="B117" s="23">
        <v>49730699</v>
      </c>
      <c r="C117" s="23">
        <v>51.7</v>
      </c>
      <c r="D117" s="24">
        <v>29694</v>
      </c>
      <c r="E117" s="24">
        <v>31184</v>
      </c>
      <c r="F117" s="11">
        <v>1.2813999999999999</v>
      </c>
      <c r="G117" s="12">
        <v>3.1536057088266858E-2</v>
      </c>
      <c r="H117" s="13">
        <v>1.3129360570882667</v>
      </c>
      <c r="Q117" s="76"/>
      <c r="R117" s="76"/>
    </row>
    <row r="118" spans="1:18" x14ac:dyDescent="0.25">
      <c r="A118" s="23">
        <v>99</v>
      </c>
      <c r="B118" s="23">
        <v>49730683</v>
      </c>
      <c r="C118" s="23">
        <v>50.1</v>
      </c>
      <c r="D118" s="24">
        <v>23789</v>
      </c>
      <c r="E118" s="24">
        <v>25127</v>
      </c>
      <c r="F118" s="11">
        <v>1.1506799999999999</v>
      </c>
      <c r="G118" s="12">
        <v>3.0560086269287613E-2</v>
      </c>
      <c r="H118" s="13">
        <v>1.1812400862692876</v>
      </c>
      <c r="Q118" s="76"/>
      <c r="R118" s="76"/>
    </row>
    <row r="119" spans="1:18" x14ac:dyDescent="0.25">
      <c r="A119" s="23">
        <v>100</v>
      </c>
      <c r="B119" s="23">
        <v>49730685</v>
      </c>
      <c r="C119" s="23">
        <v>76.599999999999994</v>
      </c>
      <c r="D119" s="24">
        <v>11785</v>
      </c>
      <c r="E119" s="24">
        <v>13103</v>
      </c>
      <c r="F119" s="11">
        <v>1.13348</v>
      </c>
      <c r="G119" s="12">
        <v>4.6724602958631352E-2</v>
      </c>
      <c r="H119" s="13">
        <v>1.1802046029586315</v>
      </c>
      <c r="Q119" s="76"/>
      <c r="R119" s="76"/>
    </row>
    <row r="120" spans="1:18" x14ac:dyDescent="0.25">
      <c r="A120" s="23">
        <v>101</v>
      </c>
      <c r="B120" s="23">
        <v>49730406</v>
      </c>
      <c r="C120" s="23">
        <v>92.9</v>
      </c>
      <c r="D120" s="24">
        <v>46972</v>
      </c>
      <c r="E120" s="24">
        <v>49556</v>
      </c>
      <c r="F120" s="11">
        <v>2.2222399999999998</v>
      </c>
      <c r="G120" s="12">
        <v>5.6667305676982423E-2</v>
      </c>
      <c r="H120" s="13">
        <v>2.2789073056769822</v>
      </c>
      <c r="Q120" s="76"/>
      <c r="R120" s="76"/>
    </row>
    <row r="121" spans="1:18" x14ac:dyDescent="0.25">
      <c r="A121" s="23">
        <v>102</v>
      </c>
      <c r="B121" s="23">
        <v>49730702</v>
      </c>
      <c r="C121" s="23">
        <v>48</v>
      </c>
      <c r="D121" s="24">
        <v>23872</v>
      </c>
      <c r="E121" s="24">
        <v>25082</v>
      </c>
      <c r="F121" s="11">
        <v>1.0406</v>
      </c>
      <c r="G121" s="12">
        <v>2.9279124569377354E-2</v>
      </c>
      <c r="H121" s="13">
        <v>1.0698791245693773</v>
      </c>
      <c r="Q121" s="76"/>
      <c r="R121" s="76"/>
    </row>
    <row r="122" spans="1:18" x14ac:dyDescent="0.25">
      <c r="A122" s="23">
        <v>103</v>
      </c>
      <c r="B122" s="23">
        <v>49730700</v>
      </c>
      <c r="C122" s="23">
        <v>42.5</v>
      </c>
      <c r="D122" s="24">
        <v>21025</v>
      </c>
      <c r="E122" s="24">
        <v>22012</v>
      </c>
      <c r="F122" s="11">
        <v>0.84882000000000002</v>
      </c>
      <c r="G122" s="12">
        <v>2.5924224879136197E-2</v>
      </c>
      <c r="H122" s="13">
        <v>0.87474422487913617</v>
      </c>
      <c r="Q122" s="76"/>
      <c r="R122" s="76"/>
    </row>
    <row r="123" spans="1:18" x14ac:dyDescent="0.25">
      <c r="A123" s="23">
        <v>104</v>
      </c>
      <c r="B123" s="23">
        <v>49730705</v>
      </c>
      <c r="C123" s="23">
        <v>45.4</v>
      </c>
      <c r="D123" s="24">
        <v>6187</v>
      </c>
      <c r="E123" s="24">
        <v>6272</v>
      </c>
      <c r="F123" s="11">
        <v>7.3099999999999998E-2</v>
      </c>
      <c r="G123" s="12">
        <v>2.7693171988536078E-2</v>
      </c>
      <c r="H123" s="13">
        <v>0.10079317198853607</v>
      </c>
      <c r="Q123" s="76"/>
      <c r="R123" s="76"/>
    </row>
    <row r="124" spans="1:18" x14ac:dyDescent="0.25">
      <c r="A124" s="23">
        <v>105</v>
      </c>
      <c r="B124" s="23">
        <v>49730684</v>
      </c>
      <c r="C124" s="23">
        <v>51.7</v>
      </c>
      <c r="D124" s="24">
        <v>19152</v>
      </c>
      <c r="E124" s="24">
        <v>20260</v>
      </c>
      <c r="F124" s="11">
        <v>0.95287999999999995</v>
      </c>
      <c r="G124" s="12">
        <v>3.1536057088266858E-2</v>
      </c>
      <c r="H124" s="13">
        <v>0.98441605708826685</v>
      </c>
      <c r="Q124" s="76"/>
      <c r="R124" s="76"/>
    </row>
    <row r="125" spans="1:18" x14ac:dyDescent="0.25">
      <c r="A125" s="23">
        <v>106</v>
      </c>
      <c r="B125" s="23">
        <v>49730698</v>
      </c>
      <c r="C125" s="23">
        <v>51.8</v>
      </c>
      <c r="D125" s="24">
        <v>26297</v>
      </c>
      <c r="E125" s="24">
        <v>27367</v>
      </c>
      <c r="F125" s="11">
        <v>0.92020000000000002</v>
      </c>
      <c r="G125" s="12">
        <v>3.1597055264453063E-2</v>
      </c>
      <c r="H125" s="13">
        <v>0.95179705526445313</v>
      </c>
      <c r="Q125" s="76"/>
      <c r="R125" s="76"/>
    </row>
    <row r="126" spans="1:18" x14ac:dyDescent="0.25">
      <c r="A126" s="23">
        <v>107</v>
      </c>
      <c r="B126" s="23">
        <v>49730701</v>
      </c>
      <c r="C126" s="23">
        <v>49.9</v>
      </c>
      <c r="D126" s="24">
        <v>2008</v>
      </c>
      <c r="E126" s="24">
        <v>2008</v>
      </c>
      <c r="F126" s="11">
        <v>0</v>
      </c>
      <c r="G126" s="12">
        <v>3.0438089916915208E-2</v>
      </c>
      <c r="H126" s="13">
        <v>3.0438089916915208E-2</v>
      </c>
      <c r="Q126" s="76"/>
      <c r="R126" s="76"/>
    </row>
    <row r="127" spans="1:18" x14ac:dyDescent="0.25">
      <c r="A127" s="23">
        <v>108</v>
      </c>
      <c r="B127" s="23">
        <v>49730688</v>
      </c>
      <c r="C127" s="23">
        <v>55.3</v>
      </c>
      <c r="D127" s="24">
        <v>2967</v>
      </c>
      <c r="E127" s="24">
        <v>2967</v>
      </c>
      <c r="F127" s="11">
        <v>0</v>
      </c>
      <c r="G127" s="12">
        <v>3.3731991430970158E-2</v>
      </c>
      <c r="H127" s="13">
        <v>3.3731991430970158E-2</v>
      </c>
      <c r="Q127" s="76"/>
      <c r="R127" s="76"/>
    </row>
    <row r="128" spans="1:18" x14ac:dyDescent="0.25">
      <c r="A128" s="23">
        <v>109</v>
      </c>
      <c r="B128" s="23">
        <v>49730703</v>
      </c>
      <c r="C128" s="23">
        <v>61.8</v>
      </c>
      <c r="D128" s="24">
        <v>24224</v>
      </c>
      <c r="E128" s="24">
        <v>25926</v>
      </c>
      <c r="F128" s="11">
        <v>1.4637199999999999</v>
      </c>
      <c r="G128" s="12">
        <v>3.7696872883073343E-2</v>
      </c>
      <c r="H128" s="13">
        <v>1.5014168728830732</v>
      </c>
      <c r="Q128" s="76"/>
      <c r="R128" s="76"/>
    </row>
    <row r="129" spans="1:18" x14ac:dyDescent="0.25">
      <c r="A129" s="23">
        <v>110</v>
      </c>
      <c r="B129" s="23">
        <v>49730697</v>
      </c>
      <c r="C129" s="23">
        <v>47.7</v>
      </c>
      <c r="D129" s="24">
        <v>23490</v>
      </c>
      <c r="E129" s="24">
        <v>24648</v>
      </c>
      <c r="F129" s="11">
        <v>0.99587999999999999</v>
      </c>
      <c r="G129" s="12">
        <v>2.9096130040818749E-2</v>
      </c>
      <c r="H129" s="13">
        <v>1.0249761300408187</v>
      </c>
      <c r="Q129" s="76"/>
      <c r="R129" s="76"/>
    </row>
    <row r="130" spans="1:18" x14ac:dyDescent="0.25">
      <c r="A130" s="23">
        <v>111</v>
      </c>
      <c r="B130" s="23">
        <v>49690048</v>
      </c>
      <c r="C130" s="23">
        <v>51.2</v>
      </c>
      <c r="D130" s="24">
        <v>21050</v>
      </c>
      <c r="E130" s="24">
        <v>21874</v>
      </c>
      <c r="F130" s="11">
        <v>0.70863999999999994</v>
      </c>
      <c r="G130" s="12">
        <v>3.1231066207335845E-2</v>
      </c>
      <c r="H130" s="13">
        <v>0.73987106620733578</v>
      </c>
      <c r="Q130" s="76"/>
      <c r="R130" s="76"/>
    </row>
    <row r="131" spans="1:18" x14ac:dyDescent="0.25">
      <c r="A131" s="23">
        <v>112</v>
      </c>
      <c r="B131" s="23">
        <v>49777198</v>
      </c>
      <c r="C131" s="23">
        <v>51.9</v>
      </c>
      <c r="D131" s="24">
        <v>26219</v>
      </c>
      <c r="E131" s="24">
        <v>27794</v>
      </c>
      <c r="F131" s="11">
        <v>1.3545</v>
      </c>
      <c r="G131" s="12">
        <v>3.1658053440639267E-2</v>
      </c>
      <c r="H131" s="13">
        <v>1.3861580534406392</v>
      </c>
      <c r="Q131" s="76"/>
      <c r="R131" s="76"/>
    </row>
    <row r="132" spans="1:18" x14ac:dyDescent="0.25">
      <c r="A132" s="23">
        <v>113</v>
      </c>
      <c r="B132" s="23">
        <v>49690041</v>
      </c>
      <c r="C132" s="23">
        <v>50.1</v>
      </c>
      <c r="D132" s="24">
        <v>15411</v>
      </c>
      <c r="E132" s="24">
        <v>16346</v>
      </c>
      <c r="F132" s="11">
        <v>0.80409999999999993</v>
      </c>
      <c r="G132" s="12">
        <v>3.0560086269287613E-2</v>
      </c>
      <c r="H132" s="13">
        <v>0.83466008626928756</v>
      </c>
      <c r="Q132" s="76"/>
      <c r="R132" s="76"/>
    </row>
    <row r="133" spans="1:18" x14ac:dyDescent="0.25">
      <c r="A133" s="23">
        <v>114</v>
      </c>
      <c r="B133" s="23">
        <v>49777212</v>
      </c>
      <c r="C133" s="23">
        <v>61.1</v>
      </c>
      <c r="D133" s="24">
        <v>15771</v>
      </c>
      <c r="E133" s="24">
        <v>16520</v>
      </c>
      <c r="F133" s="11">
        <v>0.64413999999999993</v>
      </c>
      <c r="G133" s="12">
        <v>3.7269885649769921E-2</v>
      </c>
      <c r="H133" s="13">
        <v>0.6814098856497699</v>
      </c>
      <c r="Q133" s="76"/>
      <c r="R133" s="76"/>
    </row>
    <row r="134" spans="1:18" x14ac:dyDescent="0.25">
      <c r="A134" s="23">
        <v>115</v>
      </c>
      <c r="B134" s="23">
        <v>49730687</v>
      </c>
      <c r="C134" s="23">
        <v>59.9</v>
      </c>
      <c r="D134" s="24">
        <v>29527</v>
      </c>
      <c r="E134" s="24">
        <v>30018</v>
      </c>
      <c r="F134" s="11">
        <v>0.42225999999999997</v>
      </c>
      <c r="G134" s="12">
        <v>3.6537907535535492E-2</v>
      </c>
      <c r="H134" s="13">
        <v>0.45879790753553545</v>
      </c>
      <c r="Q134" s="76"/>
      <c r="R134" s="76"/>
    </row>
    <row r="135" spans="1:18" x14ac:dyDescent="0.25">
      <c r="A135" s="23">
        <v>116</v>
      </c>
      <c r="B135" s="23">
        <v>49730690</v>
      </c>
      <c r="C135" s="23">
        <v>45.8</v>
      </c>
      <c r="D135" s="24">
        <v>5751</v>
      </c>
      <c r="E135" s="24">
        <v>5751</v>
      </c>
      <c r="F135" s="11">
        <v>0</v>
      </c>
      <c r="G135" s="12">
        <v>2.7937164693280891E-2</v>
      </c>
      <c r="H135" s="13">
        <v>2.7937164693280891E-2</v>
      </c>
      <c r="Q135" s="76"/>
      <c r="R135" s="76"/>
    </row>
    <row r="136" spans="1:18" x14ac:dyDescent="0.25">
      <c r="A136" s="23">
        <v>117</v>
      </c>
      <c r="B136" s="23">
        <v>49730691</v>
      </c>
      <c r="C136" s="23">
        <v>51.6</v>
      </c>
      <c r="D136" s="24">
        <v>29627</v>
      </c>
      <c r="E136" s="24">
        <v>30951</v>
      </c>
      <c r="F136" s="11">
        <v>1.1386399999999999</v>
      </c>
      <c r="G136" s="12">
        <v>3.1475058912080661E-2</v>
      </c>
      <c r="H136" s="13">
        <v>1.1701150589120806</v>
      </c>
      <c r="Q136" s="76"/>
      <c r="R136" s="76"/>
    </row>
    <row r="137" spans="1:18" x14ac:dyDescent="0.25">
      <c r="A137" s="151" t="s">
        <v>4</v>
      </c>
      <c r="B137" s="152"/>
      <c r="C137" s="80">
        <f>SUM(C19:C136)</f>
        <v>6908.6</v>
      </c>
      <c r="D137" s="24"/>
      <c r="E137" s="24"/>
      <c r="F137" s="15">
        <v>101.64587999999999</v>
      </c>
      <c r="G137" s="15">
        <v>4.2141200000000083</v>
      </c>
      <c r="H137" s="15">
        <v>105.85999999999999</v>
      </c>
    </row>
    <row r="138" spans="1:18" x14ac:dyDescent="0.25">
      <c r="F138" s="34"/>
      <c r="I138" s="16"/>
    </row>
    <row r="139" spans="1:18" ht="48" x14ac:dyDescent="0.25">
      <c r="A139" s="69" t="s">
        <v>29</v>
      </c>
      <c r="B139" s="69" t="s">
        <v>1</v>
      </c>
      <c r="C139" s="69" t="s">
        <v>2</v>
      </c>
      <c r="D139" s="10" t="s">
        <v>45</v>
      </c>
      <c r="E139" s="10" t="s">
        <v>49</v>
      </c>
      <c r="F139" s="17" t="s">
        <v>33</v>
      </c>
      <c r="G139" s="70"/>
      <c r="H139" s="70"/>
      <c r="I139" s="70"/>
    </row>
    <row r="140" spans="1:18" x14ac:dyDescent="0.25">
      <c r="A140" s="53" t="s">
        <v>24</v>
      </c>
      <c r="B140" s="23">
        <v>49730695</v>
      </c>
      <c r="C140" s="23">
        <v>88.2</v>
      </c>
      <c r="D140" s="25">
        <v>76543</v>
      </c>
      <c r="E140" s="25">
        <v>81530</v>
      </c>
      <c r="F140" s="11">
        <v>4.2888200000000003</v>
      </c>
      <c r="G140" s="70"/>
      <c r="H140" s="70"/>
      <c r="I140" s="70"/>
    </row>
    <row r="141" spans="1:18" x14ac:dyDescent="0.25">
      <c r="A141" s="53" t="s">
        <v>25</v>
      </c>
      <c r="B141" s="23">
        <v>49777184</v>
      </c>
      <c r="C141" s="23">
        <v>95.2</v>
      </c>
      <c r="D141" s="25">
        <v>73986</v>
      </c>
      <c r="E141" s="25">
        <v>79096</v>
      </c>
      <c r="F141" s="11">
        <v>4.3945999999999996</v>
      </c>
      <c r="G141" s="70"/>
      <c r="H141" s="70"/>
      <c r="I141" s="70"/>
    </row>
    <row r="142" spans="1:18" x14ac:dyDescent="0.25">
      <c r="A142" s="53" t="s">
        <v>26</v>
      </c>
      <c r="B142" s="23">
        <v>49777197</v>
      </c>
      <c r="C142" s="23">
        <v>94.5</v>
      </c>
      <c r="D142" s="25">
        <v>61642</v>
      </c>
      <c r="E142" s="25">
        <v>66475</v>
      </c>
      <c r="F142" s="11">
        <v>4.1563799999999995</v>
      </c>
      <c r="G142" s="70"/>
      <c r="H142" s="70"/>
      <c r="I142" s="70"/>
    </row>
    <row r="143" spans="1:18" x14ac:dyDescent="0.25">
      <c r="A143" s="53" t="s">
        <v>27</v>
      </c>
      <c r="B143" s="23">
        <v>49777207</v>
      </c>
      <c r="C143" s="23">
        <v>66</v>
      </c>
      <c r="D143" s="25">
        <v>59016</v>
      </c>
      <c r="E143" s="25">
        <v>63295</v>
      </c>
      <c r="F143" s="11">
        <v>3.6799399999999998</v>
      </c>
      <c r="G143" s="70"/>
      <c r="H143" s="70"/>
      <c r="I143" s="70"/>
    </row>
    <row r="144" spans="1:18" x14ac:dyDescent="0.25">
      <c r="A144" s="53" t="s">
        <v>28</v>
      </c>
      <c r="B144" s="23">
        <v>49777210</v>
      </c>
      <c r="C144" s="23">
        <v>64.2</v>
      </c>
      <c r="D144" s="25">
        <v>53093</v>
      </c>
      <c r="E144" s="25">
        <v>55776</v>
      </c>
      <c r="F144" s="11">
        <v>2.3073799999999998</v>
      </c>
      <c r="G144" s="70"/>
      <c r="H144" s="70"/>
      <c r="I144" s="70"/>
    </row>
    <row r="145" spans="1:19" x14ac:dyDescent="0.25">
      <c r="A145" s="153" t="s">
        <v>30</v>
      </c>
      <c r="B145" s="153"/>
      <c r="C145" s="88">
        <f>SUM(C140:C144)</f>
        <v>408.09999999999997</v>
      </c>
      <c r="D145" s="33"/>
      <c r="E145" s="33"/>
      <c r="F145" s="15">
        <v>18.827119999999997</v>
      </c>
      <c r="G145" s="70"/>
      <c r="H145" s="70"/>
      <c r="I145" s="70"/>
    </row>
    <row r="146" spans="1:19" x14ac:dyDescent="0.25">
      <c r="A146" s="81"/>
      <c r="B146" s="81"/>
      <c r="C146" s="32"/>
      <c r="D146" s="20"/>
      <c r="E146" s="32"/>
      <c r="F146" s="18"/>
      <c r="G146" s="19"/>
      <c r="H146" s="19"/>
      <c r="S146" s="14"/>
    </row>
    <row r="147" spans="1:19" x14ac:dyDescent="0.25">
      <c r="A147" s="81"/>
      <c r="B147" s="81"/>
      <c r="C147" s="32"/>
      <c r="D147" s="20"/>
      <c r="E147" s="32"/>
      <c r="F147" s="20"/>
      <c r="G147" s="19"/>
      <c r="H147" s="19"/>
      <c r="S147" s="14"/>
    </row>
    <row r="148" spans="1:19" x14ac:dyDescent="0.25">
      <c r="A148" s="30"/>
      <c r="B148" s="30"/>
      <c r="C148" s="30"/>
      <c r="D148" s="30"/>
      <c r="E148" s="30"/>
      <c r="F148" s="30"/>
      <c r="G148" s="21"/>
      <c r="S148" s="14"/>
    </row>
    <row r="149" spans="1:19" x14ac:dyDescent="0.25">
      <c r="S149" s="14"/>
    </row>
  </sheetData>
  <mergeCells count="25">
    <mergeCell ref="A1:H1"/>
    <mergeCell ref="A3:H3"/>
    <mergeCell ref="A4:H4"/>
    <mergeCell ref="A6:G6"/>
    <mergeCell ref="J6:K10"/>
    <mergeCell ref="A7:D7"/>
    <mergeCell ref="E7:F7"/>
    <mergeCell ref="A8:D8"/>
    <mergeCell ref="E8:F8"/>
    <mergeCell ref="A9:D9"/>
    <mergeCell ref="J14:K15"/>
    <mergeCell ref="A15:D15"/>
    <mergeCell ref="E15:F15"/>
    <mergeCell ref="E9:F9"/>
    <mergeCell ref="A10:D10"/>
    <mergeCell ref="E10:F10"/>
    <mergeCell ref="A11:D12"/>
    <mergeCell ref="E11:F11"/>
    <mergeCell ref="E12:F12"/>
    <mergeCell ref="A137:B137"/>
    <mergeCell ref="A145:B145"/>
    <mergeCell ref="A13:D13"/>
    <mergeCell ref="E13:F13"/>
    <mergeCell ref="A14:D14"/>
    <mergeCell ref="E14:F14"/>
  </mergeCells>
  <pageMargins left="0.70866141732283472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workbookViewId="0">
      <pane xSplit="1" ySplit="18" topLeftCell="B139" activePane="bottomRight" state="frozen"/>
      <selection pane="topRight" activeCell="B1" sqref="B1"/>
      <selection pane="bottomLeft" activeCell="A19" sqref="A19"/>
      <selection pane="bottomRight" activeCell="C33" sqref="C33"/>
    </sheetView>
  </sheetViews>
  <sheetFormatPr defaultRowHeight="15" x14ac:dyDescent="0.25"/>
  <cols>
    <col min="1" max="1" width="4.85546875" style="14" customWidth="1"/>
    <col min="2" max="2" width="12.7109375" style="14" customWidth="1"/>
    <col min="3" max="3" width="8.28515625" style="14" customWidth="1"/>
    <col min="4" max="5" width="10.5703125" style="14" customWidth="1"/>
    <col min="6" max="6" width="10.85546875" style="14" customWidth="1"/>
    <col min="7" max="7" width="11.85546875" style="16" customWidth="1"/>
    <col min="8" max="8" width="10.7109375" style="16" customWidth="1"/>
    <col min="9" max="9" width="2.140625" style="14" customWidth="1"/>
    <col min="10" max="10" width="25.28515625" style="70" customWidth="1"/>
    <col min="11" max="11" width="4.7109375" style="14" customWidth="1"/>
    <col min="12" max="12" width="10.7109375" style="14" bestFit="1" customWidth="1"/>
    <col min="13" max="16384" width="9.140625" style="71"/>
  </cols>
  <sheetData>
    <row r="1" spans="1:12" ht="20.2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58"/>
      <c r="J1" s="58"/>
      <c r="K1" s="58"/>
      <c r="L1" s="58"/>
    </row>
    <row r="2" spans="1:12" ht="13.5" customHeight="1" x14ac:dyDescent="0.3">
      <c r="A2" s="60"/>
      <c r="B2" s="60"/>
      <c r="C2" s="60"/>
      <c r="D2" s="60"/>
      <c r="E2" s="60"/>
      <c r="F2" s="60"/>
      <c r="G2" s="61"/>
      <c r="H2" s="61"/>
      <c r="I2" s="58"/>
      <c r="J2" s="58"/>
      <c r="K2" s="58"/>
      <c r="L2" s="58"/>
    </row>
    <row r="3" spans="1:12" ht="37.5" customHeight="1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58"/>
      <c r="J3" s="58"/>
      <c r="K3" s="58"/>
      <c r="L3" s="58"/>
    </row>
    <row r="4" spans="1:12" ht="18.75" customHeight="1" x14ac:dyDescent="0.25">
      <c r="A4" s="103" t="s">
        <v>51</v>
      </c>
      <c r="B4" s="103"/>
      <c r="C4" s="103"/>
      <c r="D4" s="103"/>
      <c r="E4" s="103"/>
      <c r="F4" s="103"/>
      <c r="G4" s="103"/>
      <c r="H4" s="103"/>
      <c r="I4" s="58"/>
      <c r="J4" s="58"/>
      <c r="K4" s="58"/>
      <c r="L4" s="58"/>
    </row>
    <row r="5" spans="1:12" ht="18.75" x14ac:dyDescent="0.25">
      <c r="A5" s="68"/>
      <c r="B5" s="68"/>
      <c r="C5" s="68"/>
      <c r="D5" s="68"/>
      <c r="E5" s="68"/>
      <c r="F5" s="68"/>
      <c r="G5" s="68"/>
      <c r="H5" s="68"/>
      <c r="I5" s="68"/>
      <c r="J5" s="83"/>
      <c r="K5" s="68"/>
      <c r="L5" s="68"/>
    </row>
    <row r="6" spans="1:12" ht="20.25" customHeight="1" x14ac:dyDescent="0.25">
      <c r="A6" s="141" t="s">
        <v>17</v>
      </c>
      <c r="B6" s="142"/>
      <c r="C6" s="142"/>
      <c r="D6" s="142"/>
      <c r="E6" s="142"/>
      <c r="F6" s="142"/>
      <c r="G6" s="143"/>
      <c r="H6" s="55"/>
      <c r="I6" s="48" t="s">
        <v>22</v>
      </c>
      <c r="J6" s="130" t="s">
        <v>23</v>
      </c>
      <c r="K6" s="131"/>
      <c r="L6" s="68"/>
    </row>
    <row r="7" spans="1:12" ht="36" x14ac:dyDescent="0.25">
      <c r="A7" s="136" t="s">
        <v>5</v>
      </c>
      <c r="B7" s="136"/>
      <c r="C7" s="136"/>
      <c r="D7" s="136"/>
      <c r="E7" s="136" t="s">
        <v>6</v>
      </c>
      <c r="F7" s="136"/>
      <c r="G7" s="27" t="s">
        <v>52</v>
      </c>
      <c r="H7" s="54"/>
      <c r="I7" s="48"/>
      <c r="J7" s="132"/>
      <c r="K7" s="133"/>
      <c r="L7" s="68"/>
    </row>
    <row r="8" spans="1:12" ht="14.25" customHeight="1" x14ac:dyDescent="0.25">
      <c r="A8" s="137" t="s">
        <v>7</v>
      </c>
      <c r="B8" s="137"/>
      <c r="C8" s="137"/>
      <c r="D8" s="137"/>
      <c r="E8" s="136" t="s">
        <v>8</v>
      </c>
      <c r="F8" s="136"/>
      <c r="G8" s="53"/>
      <c r="H8" s="49"/>
      <c r="I8" s="48"/>
      <c r="J8" s="132"/>
      <c r="K8" s="133"/>
      <c r="L8" s="68"/>
    </row>
    <row r="9" spans="1:12" ht="14.25" customHeight="1" x14ac:dyDescent="0.25">
      <c r="A9" s="138" t="s">
        <v>9</v>
      </c>
      <c r="B9" s="139"/>
      <c r="C9" s="139"/>
      <c r="D9" s="140"/>
      <c r="E9" s="136"/>
      <c r="F9" s="136"/>
      <c r="G9" s="53"/>
      <c r="H9" s="49"/>
      <c r="I9" s="48"/>
      <c r="J9" s="132"/>
      <c r="K9" s="133"/>
      <c r="L9" s="68"/>
    </row>
    <row r="10" spans="1:12" ht="14.25" customHeight="1" x14ac:dyDescent="0.25">
      <c r="A10" s="137" t="s">
        <v>10</v>
      </c>
      <c r="B10" s="137"/>
      <c r="C10" s="137"/>
      <c r="D10" s="137"/>
      <c r="E10" s="136" t="s">
        <v>11</v>
      </c>
      <c r="F10" s="136"/>
      <c r="G10" s="53">
        <v>39.078000000000003</v>
      </c>
      <c r="H10" s="49"/>
      <c r="I10" s="48"/>
      <c r="J10" s="134"/>
      <c r="K10" s="135"/>
      <c r="L10" s="68"/>
    </row>
    <row r="11" spans="1:12" ht="14.25" customHeight="1" x14ac:dyDescent="0.25">
      <c r="A11" s="144" t="s">
        <v>9</v>
      </c>
      <c r="B11" s="145"/>
      <c r="C11" s="145"/>
      <c r="D11" s="146"/>
      <c r="E11" s="136" t="s">
        <v>18</v>
      </c>
      <c r="F11" s="136"/>
      <c r="G11" s="50">
        <f>F137</f>
        <v>33.298920000000017</v>
      </c>
      <c r="H11" s="49"/>
      <c r="I11" s="48"/>
      <c r="J11" s="85"/>
      <c r="K11" s="86"/>
      <c r="L11" s="68"/>
    </row>
    <row r="12" spans="1:12" ht="14.25" customHeight="1" x14ac:dyDescent="0.25">
      <c r="A12" s="147"/>
      <c r="B12" s="148"/>
      <c r="C12" s="148"/>
      <c r="D12" s="149"/>
      <c r="E12" s="136" t="s">
        <v>19</v>
      </c>
      <c r="F12" s="136"/>
      <c r="G12" s="50">
        <f>G10-G11</f>
        <v>5.7790799999999862</v>
      </c>
      <c r="H12" s="49"/>
      <c r="I12" s="48"/>
      <c r="J12" s="85" t="s">
        <v>31</v>
      </c>
      <c r="K12" s="86"/>
      <c r="L12" s="68"/>
    </row>
    <row r="13" spans="1:12" ht="14.25" customHeight="1" x14ac:dyDescent="0.25">
      <c r="A13" s="137" t="s">
        <v>12</v>
      </c>
      <c r="B13" s="137"/>
      <c r="C13" s="137"/>
      <c r="D13" s="137"/>
      <c r="E13" s="136" t="s">
        <v>13</v>
      </c>
      <c r="F13" s="136"/>
      <c r="G13" s="53">
        <v>0</v>
      </c>
      <c r="H13" s="49"/>
      <c r="I13" s="48"/>
      <c r="J13" s="85"/>
      <c r="K13" s="86"/>
      <c r="L13" s="68"/>
    </row>
    <row r="14" spans="1:12" ht="14.25" customHeight="1" x14ac:dyDescent="0.25">
      <c r="A14" s="137" t="s">
        <v>14</v>
      </c>
      <c r="B14" s="137"/>
      <c r="C14" s="137"/>
      <c r="D14" s="137"/>
      <c r="E14" s="136" t="s">
        <v>21</v>
      </c>
      <c r="F14" s="136"/>
      <c r="G14" s="50"/>
      <c r="H14" s="49"/>
      <c r="I14" s="48"/>
      <c r="J14" s="150" t="s">
        <v>35</v>
      </c>
      <c r="K14" s="150"/>
      <c r="L14" s="85"/>
    </row>
    <row r="15" spans="1:12" ht="14.25" customHeight="1" x14ac:dyDescent="0.25">
      <c r="A15" s="137"/>
      <c r="B15" s="137"/>
      <c r="C15" s="137"/>
      <c r="D15" s="137"/>
      <c r="E15" s="136" t="s">
        <v>20</v>
      </c>
      <c r="F15" s="136"/>
      <c r="G15" s="50"/>
      <c r="H15" s="49"/>
      <c r="I15" s="48"/>
      <c r="J15" s="150"/>
      <c r="K15" s="150"/>
      <c r="L15" s="85"/>
    </row>
    <row r="16" spans="1:12" x14ac:dyDescent="0.25">
      <c r="G16" s="14"/>
      <c r="H16" s="14"/>
    </row>
    <row r="18" spans="1:19" ht="36" x14ac:dyDescent="0.25">
      <c r="A18" s="69" t="s">
        <v>0</v>
      </c>
      <c r="B18" s="73" t="s">
        <v>1</v>
      </c>
      <c r="C18" s="69" t="s">
        <v>2</v>
      </c>
      <c r="D18" s="10" t="s">
        <v>48</v>
      </c>
      <c r="E18" s="10" t="s">
        <v>50</v>
      </c>
      <c r="F18" s="10" t="s">
        <v>32</v>
      </c>
      <c r="G18" s="45" t="s">
        <v>15</v>
      </c>
      <c r="H18" s="44" t="s">
        <v>34</v>
      </c>
      <c r="I18" s="43"/>
      <c r="J18" s="74"/>
      <c r="K18" s="75"/>
      <c r="L18" s="75"/>
      <c r="M18" s="75"/>
      <c r="N18" s="75"/>
      <c r="O18" s="75"/>
      <c r="P18" s="75"/>
      <c r="Q18" s="75"/>
      <c r="R18" s="75"/>
      <c r="S18" s="75"/>
    </row>
    <row r="19" spans="1:19" x14ac:dyDescent="0.25">
      <c r="A19" s="23">
        <v>1</v>
      </c>
      <c r="B19" s="23">
        <v>49694375</v>
      </c>
      <c r="C19" s="23">
        <v>51.7</v>
      </c>
      <c r="D19" s="23">
        <v>35330</v>
      </c>
      <c r="E19" s="23">
        <v>35917</v>
      </c>
      <c r="F19" s="11">
        <v>0.50481999999999994</v>
      </c>
      <c r="G19" s="12">
        <v>4.3247320151694885E-2</v>
      </c>
      <c r="H19" s="13">
        <v>0.54806732015169479</v>
      </c>
      <c r="Q19" s="76"/>
      <c r="R19" s="76"/>
    </row>
    <row r="20" spans="1:19" x14ac:dyDescent="0.25">
      <c r="A20" s="23">
        <v>2</v>
      </c>
      <c r="B20" s="23">
        <v>49694370</v>
      </c>
      <c r="C20" s="23">
        <v>48.8</v>
      </c>
      <c r="D20" s="23">
        <v>27559</v>
      </c>
      <c r="E20" s="23">
        <v>28039</v>
      </c>
      <c r="F20" s="11">
        <v>0.4128</v>
      </c>
      <c r="G20" s="12">
        <v>4.0821454998118185E-2</v>
      </c>
      <c r="H20" s="13">
        <v>0.45362145499811818</v>
      </c>
      <c r="Q20" s="76"/>
      <c r="R20" s="76"/>
    </row>
    <row r="21" spans="1:19" x14ac:dyDescent="0.25">
      <c r="A21" s="23">
        <v>3</v>
      </c>
      <c r="B21" s="23">
        <v>49694359</v>
      </c>
      <c r="C21" s="23">
        <v>79.8</v>
      </c>
      <c r="D21" s="23">
        <v>30629</v>
      </c>
      <c r="E21" s="23">
        <v>31090</v>
      </c>
      <c r="F21" s="11">
        <v>0.39645999999999998</v>
      </c>
      <c r="G21" s="12">
        <v>6.67531169846277E-2</v>
      </c>
      <c r="H21" s="13">
        <v>0.46321311698462769</v>
      </c>
      <c r="Q21" s="76"/>
      <c r="R21" s="76"/>
    </row>
    <row r="22" spans="1:19" x14ac:dyDescent="0.25">
      <c r="A22" s="23">
        <v>4</v>
      </c>
      <c r="B22" s="23">
        <v>49694358</v>
      </c>
      <c r="C22" s="23">
        <v>84.3</v>
      </c>
      <c r="D22" s="23">
        <v>64358</v>
      </c>
      <c r="E22" s="23">
        <v>65596</v>
      </c>
      <c r="F22" s="11">
        <v>1.0646800000000001</v>
      </c>
      <c r="G22" s="12">
        <v>7.0517390498798418E-2</v>
      </c>
      <c r="H22" s="13">
        <v>1.1351973904987984</v>
      </c>
      <c r="Q22" s="76"/>
      <c r="R22" s="76"/>
    </row>
    <row r="23" spans="1:19" x14ac:dyDescent="0.25">
      <c r="A23" s="23">
        <v>5</v>
      </c>
      <c r="B23" s="23">
        <v>49694360</v>
      </c>
      <c r="C23" s="23">
        <v>84.4</v>
      </c>
      <c r="D23" s="23">
        <v>46576</v>
      </c>
      <c r="E23" s="23">
        <v>46910</v>
      </c>
      <c r="F23" s="11">
        <v>0.28724</v>
      </c>
      <c r="G23" s="12">
        <v>7.0601041021335562E-2</v>
      </c>
      <c r="H23" s="13">
        <v>0.35784104102133557</v>
      </c>
      <c r="Q23" s="76"/>
      <c r="R23" s="76"/>
    </row>
    <row r="24" spans="1:19" x14ac:dyDescent="0.25">
      <c r="A24" s="23">
        <v>6</v>
      </c>
      <c r="B24" s="23">
        <v>49694353</v>
      </c>
      <c r="C24" s="23">
        <v>57.9</v>
      </c>
      <c r="D24" s="23">
        <v>18091</v>
      </c>
      <c r="E24" s="23">
        <v>18241</v>
      </c>
      <c r="F24" s="11">
        <v>0.129</v>
      </c>
      <c r="G24" s="12">
        <v>4.8433652548996779E-2</v>
      </c>
      <c r="H24" s="13">
        <v>0.17743365254899679</v>
      </c>
      <c r="Q24" s="76"/>
      <c r="R24" s="76"/>
    </row>
    <row r="25" spans="1:19" x14ac:dyDescent="0.25">
      <c r="A25" s="23">
        <v>7</v>
      </c>
      <c r="B25" s="23">
        <v>49694367</v>
      </c>
      <c r="C25" s="23">
        <v>43.1</v>
      </c>
      <c r="D25" s="23">
        <v>22660</v>
      </c>
      <c r="E25" s="23">
        <v>23070</v>
      </c>
      <c r="F25" s="11">
        <v>0.35259999999999997</v>
      </c>
      <c r="G25" s="12">
        <v>3.6053375213501923E-2</v>
      </c>
      <c r="H25" s="13">
        <v>0.38865337521350191</v>
      </c>
      <c r="Q25" s="76"/>
      <c r="R25" s="76"/>
    </row>
    <row r="26" spans="1:19" x14ac:dyDescent="0.25">
      <c r="A26" s="23">
        <v>8</v>
      </c>
      <c r="B26" s="77">
        <v>49694352</v>
      </c>
      <c r="C26" s="23">
        <v>45.5</v>
      </c>
      <c r="D26" s="23">
        <v>22698</v>
      </c>
      <c r="E26" s="23">
        <v>23265</v>
      </c>
      <c r="F26" s="11">
        <v>0.48762</v>
      </c>
      <c r="G26" s="12">
        <v>3.8060987754392983E-2</v>
      </c>
      <c r="H26" s="13">
        <v>0.52568098775439298</v>
      </c>
      <c r="Q26" s="76"/>
      <c r="R26" s="76"/>
    </row>
    <row r="27" spans="1:19" x14ac:dyDescent="0.25">
      <c r="A27" s="23">
        <v>9</v>
      </c>
      <c r="B27" s="77">
        <v>49694372</v>
      </c>
      <c r="C27" s="23">
        <v>52</v>
      </c>
      <c r="D27" s="23">
        <v>19300</v>
      </c>
      <c r="E27" s="23">
        <v>19300</v>
      </c>
      <c r="F27" s="11">
        <v>0</v>
      </c>
      <c r="G27" s="12">
        <v>4.3498271719306272E-2</v>
      </c>
      <c r="H27" s="13">
        <v>4.3498271719306272E-2</v>
      </c>
      <c r="Q27" s="76"/>
      <c r="R27" s="76"/>
    </row>
    <row r="28" spans="1:19" x14ac:dyDescent="0.25">
      <c r="A28" s="23">
        <v>10</v>
      </c>
      <c r="B28" s="77">
        <v>49694378</v>
      </c>
      <c r="C28" s="23">
        <v>52.6</v>
      </c>
      <c r="D28" s="23">
        <v>34126</v>
      </c>
      <c r="E28" s="23">
        <v>34796</v>
      </c>
      <c r="F28" s="11">
        <v>0.57619999999999993</v>
      </c>
      <c r="G28" s="12">
        <v>4.4000174854529034E-2</v>
      </c>
      <c r="H28" s="13">
        <v>0.62020017485452894</v>
      </c>
      <c r="Q28" s="76"/>
      <c r="R28" s="76"/>
    </row>
    <row r="29" spans="1:19" x14ac:dyDescent="0.25">
      <c r="A29" s="23">
        <v>11</v>
      </c>
      <c r="B29" s="77">
        <v>49694373</v>
      </c>
      <c r="C29" s="23">
        <v>50.5</v>
      </c>
      <c r="D29" s="23">
        <v>11882</v>
      </c>
      <c r="E29" s="23">
        <v>11882</v>
      </c>
      <c r="F29" s="11">
        <v>0</v>
      </c>
      <c r="G29" s="12">
        <v>4.2243513881249348E-2</v>
      </c>
      <c r="H29" s="13">
        <v>4.2243513881249348E-2</v>
      </c>
      <c r="Q29" s="76"/>
      <c r="R29" s="76"/>
    </row>
    <row r="30" spans="1:19" x14ac:dyDescent="0.25">
      <c r="A30" s="23">
        <v>12</v>
      </c>
      <c r="B30" s="77">
        <v>49694377</v>
      </c>
      <c r="C30" s="23">
        <v>80.900000000000006</v>
      </c>
      <c r="D30" s="23">
        <v>27639</v>
      </c>
      <c r="E30" s="23">
        <v>27947</v>
      </c>
      <c r="F30" s="11">
        <v>0.26488</v>
      </c>
      <c r="G30" s="12">
        <v>6.7673272732536108E-2</v>
      </c>
      <c r="H30" s="13">
        <v>0.3325532727325361</v>
      </c>
      <c r="Q30" s="76"/>
      <c r="R30" s="76"/>
    </row>
    <row r="31" spans="1:19" x14ac:dyDescent="0.25">
      <c r="A31" s="23">
        <v>13</v>
      </c>
      <c r="B31" s="77">
        <v>49694366</v>
      </c>
      <c r="C31" s="23">
        <v>83.6</v>
      </c>
      <c r="D31" s="23">
        <v>32345</v>
      </c>
      <c r="E31" s="23">
        <v>32634</v>
      </c>
      <c r="F31" s="11">
        <v>0.24853999999999998</v>
      </c>
      <c r="G31" s="12">
        <v>6.9931836841038528E-2</v>
      </c>
      <c r="H31" s="13">
        <v>0.31847183684103852</v>
      </c>
      <c r="Q31" s="76"/>
      <c r="R31" s="76"/>
    </row>
    <row r="32" spans="1:19" x14ac:dyDescent="0.25">
      <c r="A32" s="23">
        <v>14</v>
      </c>
      <c r="B32" s="77">
        <v>48446947</v>
      </c>
      <c r="C32" s="23">
        <v>85</v>
      </c>
      <c r="D32" s="23">
        <v>37566</v>
      </c>
      <c r="E32" s="23">
        <v>38303</v>
      </c>
      <c r="F32" s="11">
        <v>0.63381999999999994</v>
      </c>
      <c r="G32" s="12">
        <v>7.1102944156558323E-2</v>
      </c>
      <c r="H32" s="13">
        <v>0.70492294415655832</v>
      </c>
      <c r="Q32" s="76"/>
      <c r="R32" s="76"/>
    </row>
    <row r="33" spans="1:18" x14ac:dyDescent="0.25">
      <c r="A33" s="23">
        <v>15</v>
      </c>
      <c r="B33" s="23">
        <v>49694351</v>
      </c>
      <c r="C33" s="23">
        <v>57.9</v>
      </c>
      <c r="D33" s="23">
        <v>24602</v>
      </c>
      <c r="E33" s="23">
        <v>25074</v>
      </c>
      <c r="F33" s="11">
        <v>0.40592</v>
      </c>
      <c r="G33" s="12">
        <v>4.8433652548996779E-2</v>
      </c>
      <c r="H33" s="13">
        <v>0.45435365254899679</v>
      </c>
      <c r="Q33" s="76"/>
      <c r="R33" s="76"/>
    </row>
    <row r="34" spans="1:18" x14ac:dyDescent="0.25">
      <c r="A34" s="23">
        <v>16</v>
      </c>
      <c r="B34" s="23">
        <v>49694368</v>
      </c>
      <c r="C34" s="23">
        <v>42.3</v>
      </c>
      <c r="D34" s="23">
        <v>21198</v>
      </c>
      <c r="E34" s="23">
        <v>21341</v>
      </c>
      <c r="F34" s="11">
        <v>0.12297999999999999</v>
      </c>
      <c r="G34" s="12">
        <v>3.5384171033204903E-2</v>
      </c>
      <c r="H34" s="13">
        <v>0.15836417103320488</v>
      </c>
      <c r="Q34" s="76"/>
      <c r="R34" s="76"/>
    </row>
    <row r="35" spans="1:18" x14ac:dyDescent="0.25">
      <c r="A35" s="23">
        <v>17</v>
      </c>
      <c r="B35" s="23">
        <v>49694356</v>
      </c>
      <c r="C35" s="23">
        <v>45.8</v>
      </c>
      <c r="D35" s="23">
        <v>25073</v>
      </c>
      <c r="E35" s="23">
        <v>25437</v>
      </c>
      <c r="F35" s="11">
        <v>0.31303999999999998</v>
      </c>
      <c r="G35" s="12">
        <v>3.8311939322004357E-2</v>
      </c>
      <c r="H35" s="13">
        <v>0.35135193932200437</v>
      </c>
      <c r="Q35" s="76"/>
      <c r="R35" s="76"/>
    </row>
    <row r="36" spans="1:18" x14ac:dyDescent="0.25">
      <c r="A36" s="23">
        <v>18</v>
      </c>
      <c r="B36" s="23">
        <v>49694371</v>
      </c>
      <c r="C36" s="23">
        <v>51.9</v>
      </c>
      <c r="D36" s="23">
        <v>23806</v>
      </c>
      <c r="E36" s="23">
        <v>24254</v>
      </c>
      <c r="F36" s="11">
        <v>0.38528000000000001</v>
      </c>
      <c r="G36" s="12">
        <v>4.3414621196769136E-2</v>
      </c>
      <c r="H36" s="13">
        <v>0.42869462119676915</v>
      </c>
      <c r="Q36" s="76"/>
      <c r="R36" s="76"/>
    </row>
    <row r="37" spans="1:18" x14ac:dyDescent="0.25">
      <c r="A37" s="23">
        <v>19</v>
      </c>
      <c r="B37" s="23">
        <v>49694357</v>
      </c>
      <c r="C37" s="23">
        <v>52.8</v>
      </c>
      <c r="D37" s="23">
        <v>2057</v>
      </c>
      <c r="E37" s="23">
        <v>2057</v>
      </c>
      <c r="F37" s="11">
        <v>0</v>
      </c>
      <c r="G37" s="12">
        <v>4.4167475899603285E-2</v>
      </c>
      <c r="H37" s="13">
        <v>4.4167475899603285E-2</v>
      </c>
      <c r="Q37" s="76"/>
      <c r="R37" s="76"/>
    </row>
    <row r="38" spans="1:18" x14ac:dyDescent="0.25">
      <c r="A38" s="23">
        <v>20</v>
      </c>
      <c r="B38" s="23">
        <v>49690023</v>
      </c>
      <c r="C38" s="23">
        <v>50.8</v>
      </c>
      <c r="D38" s="23">
        <v>9047</v>
      </c>
      <c r="E38" s="23">
        <v>9481</v>
      </c>
      <c r="F38" s="11">
        <v>0.37324000000000002</v>
      </c>
      <c r="G38" s="12">
        <v>4.2494465448860735E-2</v>
      </c>
      <c r="H38" s="13">
        <v>0.41573446544886072</v>
      </c>
      <c r="Q38" s="76"/>
      <c r="R38" s="76"/>
    </row>
    <row r="39" spans="1:18" x14ac:dyDescent="0.25">
      <c r="A39" s="23">
        <v>21</v>
      </c>
      <c r="B39" s="23">
        <v>49690017</v>
      </c>
      <c r="C39" s="23">
        <v>80.7</v>
      </c>
      <c r="D39" s="24">
        <v>18371</v>
      </c>
      <c r="E39" s="24">
        <v>18400</v>
      </c>
      <c r="F39" s="11">
        <v>2.494E-2</v>
      </c>
      <c r="G39" s="12">
        <v>6.7505971687461849E-2</v>
      </c>
      <c r="H39" s="13">
        <v>9.2445971687461853E-2</v>
      </c>
      <c r="Q39" s="76"/>
      <c r="R39" s="76"/>
    </row>
    <row r="40" spans="1:18" x14ac:dyDescent="0.25">
      <c r="A40" s="23">
        <v>22</v>
      </c>
      <c r="B40" s="23">
        <v>49690009</v>
      </c>
      <c r="C40" s="23">
        <v>86.3</v>
      </c>
      <c r="D40" s="24">
        <v>36403</v>
      </c>
      <c r="E40" s="24">
        <v>36847</v>
      </c>
      <c r="F40" s="11">
        <v>0.38184000000000001</v>
      </c>
      <c r="G40" s="12">
        <v>7.2190400949540975E-2</v>
      </c>
      <c r="H40" s="13">
        <v>0.454030400949541</v>
      </c>
      <c r="Q40" s="76"/>
      <c r="R40" s="76"/>
    </row>
    <row r="41" spans="1:18" x14ac:dyDescent="0.25">
      <c r="A41" s="23">
        <v>23</v>
      </c>
      <c r="B41" s="23">
        <v>49690012</v>
      </c>
      <c r="C41" s="23">
        <v>87.1</v>
      </c>
      <c r="D41" s="24">
        <v>43239</v>
      </c>
      <c r="E41" s="24">
        <v>43907</v>
      </c>
      <c r="F41" s="11">
        <v>0.57447999999999999</v>
      </c>
      <c r="G41" s="12">
        <v>7.2859605129837982E-2</v>
      </c>
      <c r="H41" s="13">
        <v>0.64733960512983801</v>
      </c>
      <c r="Q41" s="76"/>
      <c r="R41" s="76"/>
    </row>
    <row r="42" spans="1:18" x14ac:dyDescent="0.25">
      <c r="A42" s="23">
        <v>24</v>
      </c>
      <c r="B42" s="23">
        <v>49694361</v>
      </c>
      <c r="C42" s="23">
        <v>57.4</v>
      </c>
      <c r="D42" s="24">
        <v>23746</v>
      </c>
      <c r="E42" s="24">
        <v>24088</v>
      </c>
      <c r="F42" s="11">
        <v>0.29411999999999999</v>
      </c>
      <c r="G42" s="12">
        <v>4.8015399936311147E-2</v>
      </c>
      <c r="H42" s="13">
        <v>0.34213539993631115</v>
      </c>
      <c r="Q42" s="76"/>
      <c r="R42" s="76"/>
    </row>
    <row r="43" spans="1:18" x14ac:dyDescent="0.25">
      <c r="A43" s="23">
        <v>25</v>
      </c>
      <c r="B43" s="23">
        <v>49694376</v>
      </c>
      <c r="C43" s="23">
        <v>42.6</v>
      </c>
      <c r="D43" s="24">
        <v>8337</v>
      </c>
      <c r="E43" s="24">
        <v>8339</v>
      </c>
      <c r="F43" s="11">
        <v>1.72E-3</v>
      </c>
      <c r="G43" s="12">
        <v>3.5635122600816291E-2</v>
      </c>
      <c r="H43" s="13">
        <v>3.735512260081629E-2</v>
      </c>
      <c r="Q43" s="76"/>
      <c r="R43" s="76"/>
    </row>
    <row r="44" spans="1:18" x14ac:dyDescent="0.25">
      <c r="A44" s="23">
        <v>26</v>
      </c>
      <c r="B44" s="23">
        <v>49690027</v>
      </c>
      <c r="C44" s="23">
        <v>45.7</v>
      </c>
      <c r="D44" s="24">
        <v>16136</v>
      </c>
      <c r="E44" s="24">
        <v>16527</v>
      </c>
      <c r="F44" s="11">
        <v>0.33626</v>
      </c>
      <c r="G44" s="12">
        <v>3.8228288799467242E-2</v>
      </c>
      <c r="H44" s="13">
        <v>0.37448828879946727</v>
      </c>
      <c r="Q44" s="76"/>
      <c r="R44" s="76"/>
    </row>
    <row r="45" spans="1:18" x14ac:dyDescent="0.25">
      <c r="A45" s="23">
        <v>27</v>
      </c>
      <c r="B45" s="23">
        <v>49694363</v>
      </c>
      <c r="C45" s="23">
        <v>52.1</v>
      </c>
      <c r="D45" s="24">
        <v>33015</v>
      </c>
      <c r="E45" s="24">
        <v>33477</v>
      </c>
      <c r="F45" s="11">
        <v>0.39732000000000001</v>
      </c>
      <c r="G45" s="12">
        <v>4.3581922241843395E-2</v>
      </c>
      <c r="H45" s="13">
        <v>0.44090192224184338</v>
      </c>
      <c r="Q45" s="76"/>
      <c r="R45" s="76"/>
    </row>
    <row r="46" spans="1:18" x14ac:dyDescent="0.25">
      <c r="A46" s="23">
        <v>28</v>
      </c>
      <c r="B46" s="23">
        <v>49690013</v>
      </c>
      <c r="C46" s="23">
        <v>52.6</v>
      </c>
      <c r="D46" s="24">
        <v>33727</v>
      </c>
      <c r="E46" s="24">
        <v>34296</v>
      </c>
      <c r="F46" s="11">
        <v>0.48934</v>
      </c>
      <c r="G46" s="12">
        <v>4.4000174854529034E-2</v>
      </c>
      <c r="H46" s="13">
        <v>0.533340174854529</v>
      </c>
      <c r="Q46" s="76"/>
      <c r="R46" s="76"/>
    </row>
    <row r="47" spans="1:18" x14ac:dyDescent="0.25">
      <c r="A47" s="23">
        <v>29</v>
      </c>
      <c r="B47" s="23">
        <v>49694355</v>
      </c>
      <c r="C47" s="23">
        <v>50.3</v>
      </c>
      <c r="D47" s="24">
        <v>27717</v>
      </c>
      <c r="E47" s="24">
        <v>28159</v>
      </c>
      <c r="F47" s="11">
        <v>0.38012000000000001</v>
      </c>
      <c r="G47" s="12">
        <v>4.2076212836175096E-2</v>
      </c>
      <c r="H47" s="13">
        <v>0.42219621283617509</v>
      </c>
      <c r="Q47" s="76"/>
      <c r="R47" s="76"/>
    </row>
    <row r="48" spans="1:18" x14ac:dyDescent="0.25">
      <c r="A48" s="23">
        <v>30</v>
      </c>
      <c r="B48" s="23">
        <v>48446938</v>
      </c>
      <c r="C48" s="23">
        <v>79</v>
      </c>
      <c r="D48" s="24">
        <v>28648</v>
      </c>
      <c r="E48" s="24">
        <v>29196</v>
      </c>
      <c r="F48" s="11">
        <v>0.47127999999999998</v>
      </c>
      <c r="G48" s="12">
        <v>6.608391280433068E-2</v>
      </c>
      <c r="H48" s="13">
        <v>0.5373639128043306</v>
      </c>
      <c r="Q48" s="76"/>
      <c r="R48" s="76"/>
    </row>
    <row r="49" spans="1:18" x14ac:dyDescent="0.25">
      <c r="A49" s="23">
        <v>31</v>
      </c>
      <c r="B49" s="23">
        <v>49690019</v>
      </c>
      <c r="C49" s="23">
        <v>86</v>
      </c>
      <c r="D49" s="24">
        <v>45893</v>
      </c>
      <c r="E49" s="24">
        <v>46475</v>
      </c>
      <c r="F49" s="11">
        <v>0.50051999999999996</v>
      </c>
      <c r="G49" s="12">
        <v>7.1939449381929588E-2</v>
      </c>
      <c r="H49" s="13">
        <v>0.5724594493819295</v>
      </c>
      <c r="Q49" s="76"/>
      <c r="R49" s="76"/>
    </row>
    <row r="50" spans="1:18" x14ac:dyDescent="0.25">
      <c r="A50" s="23">
        <v>32</v>
      </c>
      <c r="B50" s="23">
        <v>49690026</v>
      </c>
      <c r="C50" s="23">
        <v>87.4</v>
      </c>
      <c r="D50" s="24">
        <v>42256</v>
      </c>
      <c r="E50" s="24">
        <v>42939</v>
      </c>
      <c r="F50" s="11">
        <v>0.58738000000000001</v>
      </c>
      <c r="G50" s="12">
        <v>7.3110556697449383E-2</v>
      </c>
      <c r="H50" s="13">
        <v>0.66049055669744938</v>
      </c>
      <c r="Q50" s="76"/>
      <c r="R50" s="76"/>
    </row>
    <row r="51" spans="1:18" x14ac:dyDescent="0.25">
      <c r="A51" s="23">
        <v>33</v>
      </c>
      <c r="B51" s="23">
        <v>49694364</v>
      </c>
      <c r="C51" s="23">
        <v>57.1</v>
      </c>
      <c r="D51" s="24">
        <v>25390</v>
      </c>
      <c r="E51" s="24">
        <v>25674</v>
      </c>
      <c r="F51" s="11">
        <v>0.24423999999999998</v>
      </c>
      <c r="G51" s="12">
        <v>4.7764448368699766E-2</v>
      </c>
      <c r="H51" s="13">
        <v>0.29200444836869976</v>
      </c>
      <c r="Q51" s="76"/>
      <c r="R51" s="76"/>
    </row>
    <row r="52" spans="1:18" x14ac:dyDescent="0.25">
      <c r="A52" s="23">
        <v>34</v>
      </c>
      <c r="B52" s="23">
        <v>49690020</v>
      </c>
      <c r="C52" s="23">
        <v>42.9</v>
      </c>
      <c r="D52" s="24">
        <v>12437</v>
      </c>
      <c r="E52" s="24">
        <v>12672</v>
      </c>
      <c r="F52" s="11">
        <v>0.2021</v>
      </c>
      <c r="G52" s="12">
        <v>3.5886074168427665E-2</v>
      </c>
      <c r="H52" s="13">
        <v>0.23798607416842765</v>
      </c>
      <c r="Q52" s="76"/>
      <c r="R52" s="76"/>
    </row>
    <row r="53" spans="1:18" x14ac:dyDescent="0.25">
      <c r="A53" s="23">
        <v>35</v>
      </c>
      <c r="B53" s="23">
        <v>49690028</v>
      </c>
      <c r="C53" s="23">
        <v>44.3</v>
      </c>
      <c r="D53" s="24">
        <v>20872</v>
      </c>
      <c r="E53" s="24">
        <v>21288</v>
      </c>
      <c r="F53" s="11">
        <v>0.35775999999999997</v>
      </c>
      <c r="G53" s="12">
        <v>3.7057181483947446E-2</v>
      </c>
      <c r="H53" s="13">
        <v>0.3948171814839474</v>
      </c>
      <c r="Q53" s="76"/>
      <c r="R53" s="76"/>
    </row>
    <row r="54" spans="1:18" x14ac:dyDescent="0.25">
      <c r="A54" s="23">
        <v>36</v>
      </c>
      <c r="B54" s="23">
        <v>49690015</v>
      </c>
      <c r="C54" s="23">
        <v>51.7</v>
      </c>
      <c r="D54" s="24">
        <v>28880</v>
      </c>
      <c r="E54" s="24">
        <v>29396</v>
      </c>
      <c r="F54" s="11">
        <v>0.44375999999999999</v>
      </c>
      <c r="G54" s="12">
        <v>4.3247320151694885E-2</v>
      </c>
      <c r="H54" s="13">
        <v>0.4870073201516949</v>
      </c>
      <c r="Q54" s="76"/>
      <c r="R54" s="76"/>
    </row>
    <row r="55" spans="1:18" x14ac:dyDescent="0.25">
      <c r="A55" s="23">
        <v>37</v>
      </c>
      <c r="B55" s="23">
        <v>49690008</v>
      </c>
      <c r="C55" s="23">
        <v>52.3</v>
      </c>
      <c r="D55" s="24">
        <v>27517</v>
      </c>
      <c r="E55" s="24">
        <v>27886</v>
      </c>
      <c r="F55" s="11">
        <v>0.31734000000000001</v>
      </c>
      <c r="G55" s="12">
        <v>4.3749223286917646E-2</v>
      </c>
      <c r="H55" s="13">
        <v>0.36108922328691767</v>
      </c>
      <c r="Q55" s="76"/>
      <c r="R55" s="76"/>
    </row>
    <row r="56" spans="1:18" x14ac:dyDescent="0.25">
      <c r="A56" s="23">
        <v>38</v>
      </c>
      <c r="B56" s="23">
        <v>49690029</v>
      </c>
      <c r="C56" s="23">
        <v>50.2</v>
      </c>
      <c r="D56" s="24">
        <v>19687</v>
      </c>
      <c r="E56" s="24">
        <v>19687</v>
      </c>
      <c r="F56" s="11">
        <v>0</v>
      </c>
      <c r="G56" s="12">
        <v>4.1992562313637974E-2</v>
      </c>
      <c r="H56" s="13">
        <v>4.1992562313637974E-2</v>
      </c>
      <c r="Q56" s="76"/>
      <c r="R56" s="76"/>
    </row>
    <row r="57" spans="1:18" x14ac:dyDescent="0.25">
      <c r="A57" s="23">
        <v>39</v>
      </c>
      <c r="B57" s="23">
        <v>49690016</v>
      </c>
      <c r="C57" s="23">
        <v>79.7</v>
      </c>
      <c r="D57" s="24">
        <v>17589</v>
      </c>
      <c r="E57" s="24">
        <v>17698</v>
      </c>
      <c r="F57" s="11">
        <v>9.3740000000000004E-2</v>
      </c>
      <c r="G57" s="12">
        <v>6.6669466462090571E-2</v>
      </c>
      <c r="H57" s="13">
        <v>0.16040946646209059</v>
      </c>
      <c r="Q57" s="76"/>
      <c r="R57" s="76"/>
    </row>
    <row r="58" spans="1:18" x14ac:dyDescent="0.25">
      <c r="A58" s="23">
        <v>40</v>
      </c>
      <c r="B58" s="23">
        <v>49690024</v>
      </c>
      <c r="C58" s="23">
        <v>86.4</v>
      </c>
      <c r="D58" s="24">
        <v>29158</v>
      </c>
      <c r="E58" s="24">
        <v>29754</v>
      </c>
      <c r="F58" s="11">
        <v>0.51256000000000002</v>
      </c>
      <c r="G58" s="12">
        <v>7.2274051472078105E-2</v>
      </c>
      <c r="H58" s="13">
        <v>0.58483405147207812</v>
      </c>
      <c r="Q58" s="76"/>
      <c r="R58" s="76"/>
    </row>
    <row r="59" spans="1:18" x14ac:dyDescent="0.25">
      <c r="A59" s="23">
        <v>41</v>
      </c>
      <c r="B59" s="23">
        <v>49690035</v>
      </c>
      <c r="C59" s="23">
        <v>87.4</v>
      </c>
      <c r="D59" s="24">
        <v>36441</v>
      </c>
      <c r="E59" s="24">
        <v>37066</v>
      </c>
      <c r="F59" s="11">
        <v>0.53749999999999998</v>
      </c>
      <c r="G59" s="12">
        <v>7.3110556697449383E-2</v>
      </c>
      <c r="H59" s="13">
        <v>0.61061055669744935</v>
      </c>
      <c r="Q59" s="76"/>
      <c r="R59" s="76"/>
    </row>
    <row r="60" spans="1:18" x14ac:dyDescent="0.25">
      <c r="A60" s="23">
        <v>42</v>
      </c>
      <c r="B60" s="23">
        <v>49690040</v>
      </c>
      <c r="C60" s="23">
        <v>57.4</v>
      </c>
      <c r="D60" s="24">
        <v>23761</v>
      </c>
      <c r="E60" s="24">
        <v>24163</v>
      </c>
      <c r="F60" s="11">
        <v>0.34571999999999997</v>
      </c>
      <c r="G60" s="12">
        <v>4.8015399936311147E-2</v>
      </c>
      <c r="H60" s="13">
        <v>0.39373539993631113</v>
      </c>
      <c r="Q60" s="76"/>
      <c r="R60" s="76"/>
    </row>
    <row r="61" spans="1:18" x14ac:dyDescent="0.25">
      <c r="A61" s="23">
        <v>43</v>
      </c>
      <c r="B61" s="23">
        <v>49690038</v>
      </c>
      <c r="C61" s="23">
        <v>42.4</v>
      </c>
      <c r="D61" s="24">
        <v>21279</v>
      </c>
      <c r="E61" s="24">
        <v>21555</v>
      </c>
      <c r="F61" s="11">
        <v>0.23735999999999999</v>
      </c>
      <c r="G61" s="12">
        <v>3.5467821555742032E-2</v>
      </c>
      <c r="H61" s="13">
        <v>0.27282782155574203</v>
      </c>
      <c r="Q61" s="76"/>
      <c r="R61" s="76"/>
    </row>
    <row r="62" spans="1:18" x14ac:dyDescent="0.25">
      <c r="A62" s="23">
        <v>44</v>
      </c>
      <c r="B62" s="23">
        <v>49690010</v>
      </c>
      <c r="C62" s="23">
        <v>45.4</v>
      </c>
      <c r="D62" s="24">
        <v>15720</v>
      </c>
      <c r="E62" s="24">
        <v>15988</v>
      </c>
      <c r="F62" s="11">
        <v>0.23047999999999999</v>
      </c>
      <c r="G62" s="12">
        <v>3.7977337231855854E-2</v>
      </c>
      <c r="H62" s="13">
        <v>0.26845733723185583</v>
      </c>
      <c r="Q62" s="76"/>
      <c r="R62" s="76"/>
    </row>
    <row r="63" spans="1:18" x14ac:dyDescent="0.25">
      <c r="A63" s="23">
        <v>45</v>
      </c>
      <c r="B63" s="23">
        <v>49690033</v>
      </c>
      <c r="C63" s="23">
        <v>51.4</v>
      </c>
      <c r="D63" s="24">
        <v>22841</v>
      </c>
      <c r="E63" s="24">
        <v>23006</v>
      </c>
      <c r="F63" s="11">
        <v>0.1419</v>
      </c>
      <c r="G63" s="12">
        <v>4.2996368584083497E-2</v>
      </c>
      <c r="H63" s="13">
        <v>0.18489636858408348</v>
      </c>
      <c r="Q63" s="76"/>
      <c r="R63" s="76"/>
    </row>
    <row r="64" spans="1:18" x14ac:dyDescent="0.25">
      <c r="A64" s="23">
        <v>46</v>
      </c>
      <c r="B64" s="23">
        <v>49690054</v>
      </c>
      <c r="C64" s="23">
        <v>53.1</v>
      </c>
      <c r="D64" s="24">
        <v>27401</v>
      </c>
      <c r="E64" s="24">
        <v>27907</v>
      </c>
      <c r="F64" s="11">
        <v>0.43515999999999999</v>
      </c>
      <c r="G64" s="12">
        <v>4.4418427467214666E-2</v>
      </c>
      <c r="H64" s="13">
        <v>0.47957842746721469</v>
      </c>
      <c r="Q64" s="76"/>
      <c r="R64" s="76"/>
    </row>
    <row r="65" spans="1:18" x14ac:dyDescent="0.25">
      <c r="A65" s="23">
        <v>47</v>
      </c>
      <c r="B65" s="23">
        <v>49690036</v>
      </c>
      <c r="C65" s="23">
        <v>49.9</v>
      </c>
      <c r="D65" s="24">
        <v>7553</v>
      </c>
      <c r="E65" s="24">
        <v>7569</v>
      </c>
      <c r="F65" s="11">
        <v>1.376E-2</v>
      </c>
      <c r="G65" s="12">
        <v>4.1741610746026586E-2</v>
      </c>
      <c r="H65" s="13">
        <v>5.5501610746026588E-2</v>
      </c>
      <c r="Q65" s="76"/>
      <c r="R65" s="76"/>
    </row>
    <row r="66" spans="1:18" x14ac:dyDescent="0.25">
      <c r="A66" s="23">
        <v>48</v>
      </c>
      <c r="B66" s="23">
        <v>49690043</v>
      </c>
      <c r="C66" s="23">
        <v>79.900000000000006</v>
      </c>
      <c r="D66" s="24">
        <v>18730</v>
      </c>
      <c r="E66" s="24">
        <v>19247</v>
      </c>
      <c r="F66" s="11">
        <v>0.44462000000000002</v>
      </c>
      <c r="G66" s="12">
        <v>6.6836767507164829E-2</v>
      </c>
      <c r="H66" s="13">
        <v>0.51145676750716484</v>
      </c>
      <c r="Q66" s="76"/>
      <c r="R66" s="76"/>
    </row>
    <row r="67" spans="1:18" x14ac:dyDescent="0.25">
      <c r="A67" s="23">
        <v>49</v>
      </c>
      <c r="B67" s="23">
        <v>49690052</v>
      </c>
      <c r="C67" s="23">
        <v>78</v>
      </c>
      <c r="D67" s="24">
        <v>45879</v>
      </c>
      <c r="E67" s="24">
        <v>46679</v>
      </c>
      <c r="F67" s="11">
        <v>0.68799999999999994</v>
      </c>
      <c r="G67" s="12">
        <v>6.5247407578959402E-2</v>
      </c>
      <c r="H67" s="13">
        <v>0.75324740757895936</v>
      </c>
      <c r="Q67" s="76"/>
      <c r="R67" s="76"/>
    </row>
    <row r="68" spans="1:18" x14ac:dyDescent="0.25">
      <c r="A68" s="23">
        <v>50</v>
      </c>
      <c r="B68" s="23">
        <v>49690050</v>
      </c>
      <c r="C68" s="23">
        <v>87</v>
      </c>
      <c r="D68" s="24">
        <v>20786</v>
      </c>
      <c r="E68" s="24">
        <v>20786</v>
      </c>
      <c r="F68" s="11">
        <v>0</v>
      </c>
      <c r="G68" s="12">
        <v>7.2775954607300866E-2</v>
      </c>
      <c r="H68" s="13">
        <v>7.2775954607300866E-2</v>
      </c>
      <c r="Q68" s="76"/>
      <c r="R68" s="76"/>
    </row>
    <row r="69" spans="1:18" x14ac:dyDescent="0.25">
      <c r="A69" s="23">
        <v>51</v>
      </c>
      <c r="B69" s="23">
        <v>49690014</v>
      </c>
      <c r="C69" s="23">
        <v>57</v>
      </c>
      <c r="D69" s="24">
        <v>6820</v>
      </c>
      <c r="E69" s="24">
        <v>6820</v>
      </c>
      <c r="F69" s="11">
        <v>0</v>
      </c>
      <c r="G69" s="12">
        <v>4.7680797846162637E-2</v>
      </c>
      <c r="H69" s="13">
        <v>4.7680797846162637E-2</v>
      </c>
      <c r="Q69" s="76"/>
      <c r="R69" s="76"/>
    </row>
    <row r="70" spans="1:18" x14ac:dyDescent="0.25">
      <c r="A70" s="23">
        <v>52</v>
      </c>
      <c r="B70" s="23">
        <v>49690037</v>
      </c>
      <c r="C70" s="23">
        <v>42.2</v>
      </c>
      <c r="D70" s="24">
        <v>12899</v>
      </c>
      <c r="E70" s="24">
        <v>12899</v>
      </c>
      <c r="F70" s="11">
        <v>0</v>
      </c>
      <c r="G70" s="12">
        <v>3.5300520510667781E-2</v>
      </c>
      <c r="H70" s="13">
        <v>3.5300520510667781E-2</v>
      </c>
      <c r="Q70" s="76"/>
      <c r="R70" s="76"/>
    </row>
    <row r="71" spans="1:18" x14ac:dyDescent="0.25">
      <c r="A71" s="23">
        <v>53</v>
      </c>
      <c r="B71" s="23">
        <v>49690056</v>
      </c>
      <c r="C71" s="23">
        <v>45.5</v>
      </c>
      <c r="D71" s="24">
        <v>14001</v>
      </c>
      <c r="E71" s="24">
        <v>14172</v>
      </c>
      <c r="F71" s="11">
        <v>0.14706</v>
      </c>
      <c r="G71" s="12">
        <v>3.8060987754392983E-2</v>
      </c>
      <c r="H71" s="13">
        <v>0.18512098775439298</v>
      </c>
      <c r="Q71" s="76"/>
      <c r="R71" s="76"/>
    </row>
    <row r="72" spans="1:18" x14ac:dyDescent="0.25">
      <c r="A72" s="23">
        <v>54</v>
      </c>
      <c r="B72" s="23">
        <v>49690032</v>
      </c>
      <c r="C72" s="23">
        <v>51.6</v>
      </c>
      <c r="D72" s="24">
        <v>12149</v>
      </c>
      <c r="E72" s="24">
        <v>12378</v>
      </c>
      <c r="F72" s="11">
        <v>0.19694</v>
      </c>
      <c r="G72" s="12">
        <v>4.3163669629157755E-2</v>
      </c>
      <c r="H72" s="13">
        <v>0.24010366962915775</v>
      </c>
      <c r="Q72" s="76"/>
      <c r="R72" s="76"/>
    </row>
    <row r="73" spans="1:18" x14ac:dyDescent="0.25">
      <c r="A73" s="23">
        <v>55</v>
      </c>
      <c r="B73" s="23">
        <v>49690055</v>
      </c>
      <c r="C73" s="23">
        <v>52.7</v>
      </c>
      <c r="D73" s="24">
        <v>31879</v>
      </c>
      <c r="E73" s="24">
        <v>32246</v>
      </c>
      <c r="F73" s="11">
        <v>0.31562000000000001</v>
      </c>
      <c r="G73" s="12">
        <v>4.4083825377066156E-2</v>
      </c>
      <c r="H73" s="13">
        <v>0.35970382537706619</v>
      </c>
      <c r="Q73" s="76"/>
      <c r="R73" s="76"/>
    </row>
    <row r="74" spans="1:18" x14ac:dyDescent="0.25">
      <c r="A74" s="23">
        <v>56</v>
      </c>
      <c r="B74" s="23">
        <v>49690058</v>
      </c>
      <c r="C74" s="23">
        <v>49.9</v>
      </c>
      <c r="D74" s="24">
        <v>21701</v>
      </c>
      <c r="E74" s="24">
        <v>22082</v>
      </c>
      <c r="F74" s="11">
        <v>0.32766000000000001</v>
      </c>
      <c r="G74" s="12">
        <v>4.1741610746026586E-2</v>
      </c>
      <c r="H74" s="13">
        <v>0.36940161074602662</v>
      </c>
      <c r="Q74" s="76"/>
      <c r="R74" s="76"/>
    </row>
    <row r="75" spans="1:18" x14ac:dyDescent="0.25">
      <c r="A75" s="23">
        <v>57</v>
      </c>
      <c r="B75" s="23">
        <v>49690011</v>
      </c>
      <c r="C75" s="23">
        <v>79.5</v>
      </c>
      <c r="D75" s="24">
        <v>25009</v>
      </c>
      <c r="E75" s="24">
        <v>25421</v>
      </c>
      <c r="F75" s="11">
        <v>0.35431999999999997</v>
      </c>
      <c r="G75" s="12">
        <v>6.6502165417016312E-2</v>
      </c>
      <c r="H75" s="13">
        <v>0.42082216541701628</v>
      </c>
      <c r="Q75" s="76"/>
      <c r="R75" s="76"/>
    </row>
    <row r="76" spans="1:18" x14ac:dyDescent="0.25">
      <c r="A76" s="23">
        <v>58</v>
      </c>
      <c r="B76" s="23">
        <v>49690061</v>
      </c>
      <c r="C76" s="23">
        <v>78.099999999999994</v>
      </c>
      <c r="D76" s="24">
        <v>38453</v>
      </c>
      <c r="E76" s="24">
        <v>39108</v>
      </c>
      <c r="F76" s="11">
        <v>0.56330000000000002</v>
      </c>
      <c r="G76" s="12">
        <v>6.5331058101496517E-2</v>
      </c>
      <c r="H76" s="13">
        <v>0.62863105810149655</v>
      </c>
      <c r="Q76" s="76"/>
      <c r="R76" s="76"/>
    </row>
    <row r="77" spans="1:18" x14ac:dyDescent="0.25">
      <c r="A77" s="23">
        <v>59</v>
      </c>
      <c r="B77" s="23">
        <v>49690059</v>
      </c>
      <c r="C77" s="23">
        <v>87</v>
      </c>
      <c r="D77" s="24">
        <v>34468</v>
      </c>
      <c r="E77" s="24">
        <v>35063</v>
      </c>
      <c r="F77" s="11">
        <v>0.51169999999999993</v>
      </c>
      <c r="G77" s="12">
        <v>7.2775954607300866E-2</v>
      </c>
      <c r="H77" s="13">
        <v>0.58447595460730084</v>
      </c>
      <c r="Q77" s="76"/>
      <c r="R77" s="76"/>
    </row>
    <row r="78" spans="1:18" x14ac:dyDescent="0.25">
      <c r="A78" s="23">
        <v>60</v>
      </c>
      <c r="B78" s="23">
        <v>49690049</v>
      </c>
      <c r="C78" s="23">
        <v>56.7</v>
      </c>
      <c r="D78" s="24">
        <v>24576</v>
      </c>
      <c r="E78" s="24">
        <v>24846</v>
      </c>
      <c r="F78" s="11">
        <v>0.23219999999999999</v>
      </c>
      <c r="G78" s="12">
        <v>4.7429846278551263E-2</v>
      </c>
      <c r="H78" s="13">
        <v>0.27962984627855125</v>
      </c>
      <c r="Q78" s="76"/>
      <c r="R78" s="76"/>
    </row>
    <row r="79" spans="1:18" x14ac:dyDescent="0.25">
      <c r="A79" s="23">
        <v>61</v>
      </c>
      <c r="B79" s="23">
        <v>49690044</v>
      </c>
      <c r="C79" s="23">
        <v>42.5</v>
      </c>
      <c r="D79" s="24">
        <v>14521</v>
      </c>
      <c r="E79" s="24">
        <v>14878</v>
      </c>
      <c r="F79" s="11">
        <v>0.30702000000000002</v>
      </c>
      <c r="G79" s="12">
        <v>3.5551472078279162E-2</v>
      </c>
      <c r="H79" s="13">
        <v>0.3425714720782792</v>
      </c>
      <c r="Q79" s="76"/>
      <c r="R79" s="76"/>
    </row>
    <row r="80" spans="1:18" x14ac:dyDescent="0.25">
      <c r="A80" s="23">
        <v>62</v>
      </c>
      <c r="B80" s="23">
        <v>49690047</v>
      </c>
      <c r="C80" s="23">
        <v>45.1</v>
      </c>
      <c r="D80" s="24">
        <v>7196</v>
      </c>
      <c r="E80" s="24">
        <v>7196</v>
      </c>
      <c r="F80" s="11">
        <v>0</v>
      </c>
      <c r="G80" s="12">
        <v>3.7726385664244473E-2</v>
      </c>
      <c r="H80" s="13">
        <v>3.7726385664244473E-2</v>
      </c>
      <c r="Q80" s="76"/>
      <c r="R80" s="76"/>
    </row>
    <row r="81" spans="1:18" x14ac:dyDescent="0.25">
      <c r="A81" s="23">
        <v>63</v>
      </c>
      <c r="B81" s="23">
        <v>49690046</v>
      </c>
      <c r="C81" s="23">
        <v>51.3</v>
      </c>
      <c r="D81" s="24">
        <v>1763</v>
      </c>
      <c r="E81" s="24">
        <v>1763</v>
      </c>
      <c r="F81" s="11">
        <v>0</v>
      </c>
      <c r="G81" s="12">
        <v>4.2912718061546375E-2</v>
      </c>
      <c r="H81" s="13">
        <v>4.2912718061546375E-2</v>
      </c>
      <c r="Q81" s="76"/>
      <c r="R81" s="76"/>
    </row>
    <row r="82" spans="1:18" x14ac:dyDescent="0.25">
      <c r="A82" s="23">
        <v>64</v>
      </c>
      <c r="B82" s="78" t="s">
        <v>38</v>
      </c>
      <c r="C82" s="23">
        <v>52.3</v>
      </c>
      <c r="D82" s="26">
        <v>7.19</v>
      </c>
      <c r="E82" s="26">
        <v>7.36</v>
      </c>
      <c r="F82" s="11">
        <v>0.16999999999999993</v>
      </c>
      <c r="G82" s="12">
        <v>4.3749223286917646E-2</v>
      </c>
      <c r="H82" s="13">
        <v>0.21374922328691759</v>
      </c>
      <c r="Q82" s="76"/>
      <c r="R82" s="76"/>
    </row>
    <row r="83" spans="1:18" x14ac:dyDescent="0.25">
      <c r="A83" s="23">
        <v>65</v>
      </c>
      <c r="B83" s="23">
        <v>49690060</v>
      </c>
      <c r="C83" s="23">
        <v>49.5</v>
      </c>
      <c r="D83" s="24">
        <v>25852</v>
      </c>
      <c r="E83" s="24">
        <v>26245</v>
      </c>
      <c r="F83" s="11">
        <v>0.33798</v>
      </c>
      <c r="G83" s="12">
        <v>4.1407008655878076E-2</v>
      </c>
      <c r="H83" s="13">
        <v>0.3793870086558781</v>
      </c>
      <c r="Q83" s="76"/>
      <c r="R83" s="76"/>
    </row>
    <row r="84" spans="1:18" x14ac:dyDescent="0.25">
      <c r="A84" s="23">
        <v>66</v>
      </c>
      <c r="B84" s="23">
        <v>49690051</v>
      </c>
      <c r="C84" s="23">
        <v>78.900000000000006</v>
      </c>
      <c r="D84" s="24">
        <v>21064</v>
      </c>
      <c r="E84" s="24">
        <v>21316</v>
      </c>
      <c r="F84" s="11">
        <v>0.21672</v>
      </c>
      <c r="G84" s="12">
        <v>6.6000262281793551E-2</v>
      </c>
      <c r="H84" s="13">
        <v>0.28272026228179353</v>
      </c>
      <c r="Q84" s="76"/>
      <c r="R84" s="76"/>
    </row>
    <row r="85" spans="1:18" x14ac:dyDescent="0.25">
      <c r="A85" s="23">
        <v>67</v>
      </c>
      <c r="B85" s="23">
        <v>49694374</v>
      </c>
      <c r="C85" s="23">
        <v>78.099999999999994</v>
      </c>
      <c r="D85" s="24">
        <v>7676</v>
      </c>
      <c r="E85" s="24">
        <v>7676</v>
      </c>
      <c r="F85" s="11">
        <v>0</v>
      </c>
      <c r="G85" s="12">
        <v>6.5331058101496517E-2</v>
      </c>
      <c r="H85" s="13">
        <v>6.5331058101496517E-2</v>
      </c>
      <c r="Q85" s="76"/>
      <c r="R85" s="76"/>
    </row>
    <row r="86" spans="1:18" x14ac:dyDescent="0.25">
      <c r="A86" s="23">
        <v>68</v>
      </c>
      <c r="B86" s="23">
        <v>49690030</v>
      </c>
      <c r="C86" s="23">
        <v>78.099999999999994</v>
      </c>
      <c r="D86" s="24">
        <v>33396</v>
      </c>
      <c r="E86" s="24">
        <v>33840</v>
      </c>
      <c r="F86" s="11">
        <v>0.38184000000000001</v>
      </c>
      <c r="G86" s="12">
        <v>6.5331058101496517E-2</v>
      </c>
      <c r="H86" s="13">
        <v>0.44717105810149654</v>
      </c>
      <c r="Q86" s="76"/>
      <c r="R86" s="76"/>
    </row>
    <row r="87" spans="1:18" x14ac:dyDescent="0.25">
      <c r="A87" s="23">
        <v>69</v>
      </c>
      <c r="B87" s="23">
        <v>49690022</v>
      </c>
      <c r="C87" s="23">
        <v>56.8</v>
      </c>
      <c r="D87" s="24">
        <v>10831</v>
      </c>
      <c r="E87" s="24">
        <v>10981</v>
      </c>
      <c r="F87" s="11">
        <v>0.129</v>
      </c>
      <c r="G87" s="12">
        <v>4.7513496801088378E-2</v>
      </c>
      <c r="H87" s="13">
        <v>0.17651349680108838</v>
      </c>
      <c r="Q87" s="76"/>
      <c r="R87" s="76"/>
    </row>
    <row r="88" spans="1:18" x14ac:dyDescent="0.25">
      <c r="A88" s="23">
        <v>70</v>
      </c>
      <c r="B88" s="23">
        <v>49690018</v>
      </c>
      <c r="C88" s="23">
        <v>42</v>
      </c>
      <c r="D88" s="24">
        <v>15972</v>
      </c>
      <c r="E88" s="24">
        <v>16377</v>
      </c>
      <c r="F88" s="11">
        <v>0.3483</v>
      </c>
      <c r="G88" s="12">
        <v>3.5133219465593522E-2</v>
      </c>
      <c r="H88" s="13">
        <v>0.3834332194655935</v>
      </c>
      <c r="Q88" s="76"/>
      <c r="R88" s="76"/>
    </row>
    <row r="89" spans="1:18" x14ac:dyDescent="0.25">
      <c r="A89" s="23">
        <v>71</v>
      </c>
      <c r="B89" s="23">
        <v>49690021</v>
      </c>
      <c r="C89" s="23">
        <v>45.2</v>
      </c>
      <c r="D89" s="24">
        <v>18562</v>
      </c>
      <c r="E89" s="24">
        <v>18902</v>
      </c>
      <c r="F89" s="11">
        <v>0.29239999999999999</v>
      </c>
      <c r="G89" s="12">
        <v>3.7810036186781602E-2</v>
      </c>
      <c r="H89" s="13">
        <v>0.33021003618678157</v>
      </c>
      <c r="Q89" s="76"/>
      <c r="R89" s="76"/>
    </row>
    <row r="90" spans="1:18" x14ac:dyDescent="0.25">
      <c r="A90" s="23">
        <v>72</v>
      </c>
      <c r="B90" s="23">
        <v>49690037</v>
      </c>
      <c r="C90" s="23">
        <v>51.4</v>
      </c>
      <c r="D90" s="24">
        <v>4978</v>
      </c>
      <c r="E90" s="24">
        <v>4978</v>
      </c>
      <c r="F90" s="11">
        <v>0</v>
      </c>
      <c r="G90" s="12">
        <v>4.2996368584083497E-2</v>
      </c>
      <c r="H90" s="13">
        <v>4.2996368584083497E-2</v>
      </c>
      <c r="Q90" s="76"/>
      <c r="R90" s="76"/>
    </row>
    <row r="91" spans="1:18" x14ac:dyDescent="0.25">
      <c r="A91" s="23">
        <v>73</v>
      </c>
      <c r="B91" s="23">
        <v>49690034</v>
      </c>
      <c r="C91" s="23">
        <v>52.1</v>
      </c>
      <c r="D91" s="24">
        <v>23070</v>
      </c>
      <c r="E91" s="24">
        <v>23391</v>
      </c>
      <c r="F91" s="11">
        <v>0.27605999999999997</v>
      </c>
      <c r="G91" s="12">
        <v>4.3581922241843395E-2</v>
      </c>
      <c r="H91" s="13">
        <v>0.31964192224184335</v>
      </c>
      <c r="Q91" s="76"/>
      <c r="R91" s="76"/>
    </row>
    <row r="92" spans="1:18" x14ac:dyDescent="0.25">
      <c r="A92" s="23">
        <v>74</v>
      </c>
      <c r="B92" s="23">
        <v>49777205</v>
      </c>
      <c r="C92" s="23">
        <v>49.7</v>
      </c>
      <c r="D92" s="24">
        <v>15711</v>
      </c>
      <c r="E92" s="24">
        <v>15914</v>
      </c>
      <c r="F92" s="11">
        <v>0.17457999999999999</v>
      </c>
      <c r="G92" s="12">
        <v>4.1574309700952335E-2</v>
      </c>
      <c r="H92" s="13">
        <v>0.21615430970095231</v>
      </c>
      <c r="Q92" s="76"/>
      <c r="R92" s="76"/>
    </row>
    <row r="93" spans="1:18" x14ac:dyDescent="0.25">
      <c r="A93" s="23">
        <v>75</v>
      </c>
      <c r="B93" s="23">
        <v>49730686</v>
      </c>
      <c r="C93" s="23">
        <v>79</v>
      </c>
      <c r="D93" s="24">
        <v>25875</v>
      </c>
      <c r="E93" s="24">
        <v>26373</v>
      </c>
      <c r="F93" s="11">
        <v>0.42827999999999999</v>
      </c>
      <c r="G93" s="12">
        <v>6.608391280433068E-2</v>
      </c>
      <c r="H93" s="13">
        <v>0.49436391280433067</v>
      </c>
      <c r="Q93" s="76"/>
      <c r="R93" s="76"/>
    </row>
    <row r="94" spans="1:18" x14ac:dyDescent="0.25">
      <c r="A94" s="23">
        <v>76</v>
      </c>
      <c r="B94" s="23">
        <v>49690025</v>
      </c>
      <c r="C94" s="23">
        <v>78.3</v>
      </c>
      <c r="D94" s="24">
        <v>38241</v>
      </c>
      <c r="E94" s="24">
        <v>39059</v>
      </c>
      <c r="F94" s="11">
        <v>0.70347999999999999</v>
      </c>
      <c r="G94" s="12">
        <v>6.5498359146570775E-2</v>
      </c>
      <c r="H94" s="13">
        <v>0.76897835914657076</v>
      </c>
      <c r="Q94" s="76"/>
      <c r="R94" s="76"/>
    </row>
    <row r="95" spans="1:18" x14ac:dyDescent="0.25">
      <c r="A95" s="23">
        <v>77</v>
      </c>
      <c r="B95" s="23">
        <v>49690042</v>
      </c>
      <c r="C95" s="23">
        <v>78.2</v>
      </c>
      <c r="D95" s="24">
        <v>9998</v>
      </c>
      <c r="E95" s="24">
        <v>9998</v>
      </c>
      <c r="F95" s="11">
        <v>0</v>
      </c>
      <c r="G95" s="12">
        <v>6.541470862403366E-2</v>
      </c>
      <c r="H95" s="13">
        <v>6.541470862403366E-2</v>
      </c>
      <c r="Q95" s="76"/>
      <c r="R95" s="76"/>
    </row>
    <row r="96" spans="1:18" x14ac:dyDescent="0.25">
      <c r="A96" s="23">
        <v>78</v>
      </c>
      <c r="B96" s="23">
        <v>49730694</v>
      </c>
      <c r="C96" s="23">
        <v>56.7</v>
      </c>
      <c r="D96" s="24">
        <v>10919</v>
      </c>
      <c r="E96" s="24">
        <v>11233</v>
      </c>
      <c r="F96" s="11">
        <v>0.27004</v>
      </c>
      <c r="G96" s="12">
        <v>4.7429846278551263E-2</v>
      </c>
      <c r="H96" s="13">
        <v>0.31746984627855124</v>
      </c>
      <c r="Q96" s="76"/>
      <c r="R96" s="76"/>
    </row>
    <row r="97" spans="1:18" x14ac:dyDescent="0.25">
      <c r="A97" s="23">
        <v>79</v>
      </c>
      <c r="B97" s="23">
        <v>49690039</v>
      </c>
      <c r="C97" s="23">
        <v>42</v>
      </c>
      <c r="D97" s="24">
        <v>3220</v>
      </c>
      <c r="E97" s="24">
        <v>3222</v>
      </c>
      <c r="F97" s="11">
        <v>1.72E-3</v>
      </c>
      <c r="G97" s="12">
        <v>3.5133219465593522E-2</v>
      </c>
      <c r="H97" s="13">
        <v>3.6853219465593522E-2</v>
      </c>
      <c r="Q97" s="76"/>
      <c r="R97" s="76"/>
    </row>
    <row r="98" spans="1:18" x14ac:dyDescent="0.25">
      <c r="A98" s="23">
        <v>80</v>
      </c>
      <c r="B98" s="23">
        <v>49730693</v>
      </c>
      <c r="C98" s="23">
        <v>44.9</v>
      </c>
      <c r="D98" s="24">
        <v>21176</v>
      </c>
      <c r="E98" s="24">
        <v>21519</v>
      </c>
      <c r="F98" s="11">
        <v>0.29498000000000002</v>
      </c>
      <c r="G98" s="12">
        <v>3.7559084619170215E-2</v>
      </c>
      <c r="H98" s="13">
        <v>0.33253908461917026</v>
      </c>
      <c r="Q98" s="76"/>
      <c r="R98" s="76"/>
    </row>
    <row r="99" spans="1:18" x14ac:dyDescent="0.25">
      <c r="A99" s="23">
        <v>81</v>
      </c>
      <c r="B99" s="23">
        <v>49730689</v>
      </c>
      <c r="C99" s="23">
        <v>51.3</v>
      </c>
      <c r="D99" s="24">
        <v>19055</v>
      </c>
      <c r="E99" s="24">
        <v>19055</v>
      </c>
      <c r="F99" s="11">
        <v>0</v>
      </c>
      <c r="G99" s="12">
        <v>4.2912718061546375E-2</v>
      </c>
      <c r="H99" s="13">
        <v>4.2912718061546375E-2</v>
      </c>
      <c r="Q99" s="76"/>
      <c r="R99" s="76"/>
    </row>
    <row r="100" spans="1:18" x14ac:dyDescent="0.25">
      <c r="A100" s="23">
        <v>82</v>
      </c>
      <c r="B100" s="23">
        <v>49777206</v>
      </c>
      <c r="C100" s="23">
        <v>51.6</v>
      </c>
      <c r="D100" s="24">
        <v>33007</v>
      </c>
      <c r="E100" s="24">
        <v>33553</v>
      </c>
      <c r="F100" s="11">
        <v>0.46955999999999998</v>
      </c>
      <c r="G100" s="12">
        <v>4.3163669629157755E-2</v>
      </c>
      <c r="H100" s="13">
        <v>0.51272366962915772</v>
      </c>
      <c r="Q100" s="76"/>
      <c r="R100" s="76"/>
    </row>
    <row r="101" spans="1:18" x14ac:dyDescent="0.25">
      <c r="A101" s="23">
        <v>83</v>
      </c>
      <c r="B101" s="23">
        <v>49777193</v>
      </c>
      <c r="C101" s="23">
        <v>49.7</v>
      </c>
      <c r="D101" s="24">
        <v>4439</v>
      </c>
      <c r="E101" s="24">
        <v>4439</v>
      </c>
      <c r="F101" s="11">
        <v>0</v>
      </c>
      <c r="G101" s="12">
        <v>4.1574309700952335E-2</v>
      </c>
      <c r="H101" s="13">
        <v>4.1574309700952335E-2</v>
      </c>
      <c r="Q101" s="76"/>
      <c r="R101" s="76"/>
    </row>
    <row r="102" spans="1:18" x14ac:dyDescent="0.25">
      <c r="A102" s="23">
        <v>84</v>
      </c>
      <c r="B102" s="23">
        <v>49777196</v>
      </c>
      <c r="C102" s="23">
        <v>75.7</v>
      </c>
      <c r="D102" s="24">
        <v>6644</v>
      </c>
      <c r="E102" s="24">
        <v>6644</v>
      </c>
      <c r="F102" s="11">
        <v>0</v>
      </c>
      <c r="G102" s="12">
        <v>6.3323445560605471E-2</v>
      </c>
      <c r="H102" s="13">
        <v>6.3323445560605471E-2</v>
      </c>
      <c r="Q102" s="76"/>
      <c r="R102" s="76"/>
    </row>
    <row r="103" spans="1:18" x14ac:dyDescent="0.25">
      <c r="A103" s="23">
        <v>85</v>
      </c>
      <c r="B103" s="23">
        <v>49777188</v>
      </c>
      <c r="C103" s="23">
        <v>88.1</v>
      </c>
      <c r="D103" s="24">
        <v>33064</v>
      </c>
      <c r="E103" s="24">
        <v>33328</v>
      </c>
      <c r="F103" s="11">
        <v>0.22703999999999999</v>
      </c>
      <c r="G103" s="12">
        <v>7.369611035520926E-2</v>
      </c>
      <c r="H103" s="13">
        <v>0.30073611035520925</v>
      </c>
      <c r="Q103" s="76"/>
      <c r="R103" s="76"/>
    </row>
    <row r="104" spans="1:18" x14ac:dyDescent="0.25">
      <c r="A104" s="23">
        <v>86</v>
      </c>
      <c r="B104" s="23">
        <v>49690031</v>
      </c>
      <c r="C104" s="23">
        <v>49</v>
      </c>
      <c r="D104" s="24">
        <v>22514</v>
      </c>
      <c r="E104" s="24">
        <v>22973</v>
      </c>
      <c r="F104" s="11">
        <v>0.39473999999999998</v>
      </c>
      <c r="G104" s="12">
        <v>4.0988756043192437E-2</v>
      </c>
      <c r="H104" s="13">
        <v>0.43572875604319239</v>
      </c>
      <c r="Q104" s="76"/>
      <c r="R104" s="76"/>
    </row>
    <row r="105" spans="1:18" x14ac:dyDescent="0.25">
      <c r="A105" s="23">
        <v>87</v>
      </c>
      <c r="B105" s="23">
        <v>49730696</v>
      </c>
      <c r="C105" s="23">
        <v>42.6</v>
      </c>
      <c r="D105" s="24">
        <v>13695</v>
      </c>
      <c r="E105" s="24">
        <v>13865</v>
      </c>
      <c r="F105" s="11">
        <v>0.1462</v>
      </c>
      <c r="G105" s="12">
        <v>3.5635122600816291E-2</v>
      </c>
      <c r="H105" s="13">
        <v>0.1818351226008163</v>
      </c>
      <c r="Q105" s="76"/>
      <c r="R105" s="76"/>
    </row>
    <row r="106" spans="1:18" x14ac:dyDescent="0.25">
      <c r="A106" s="23">
        <v>88</v>
      </c>
      <c r="B106" s="23">
        <v>49777183</v>
      </c>
      <c r="C106" s="23">
        <v>45</v>
      </c>
      <c r="D106" s="24">
        <v>11252</v>
      </c>
      <c r="E106" s="24">
        <v>11266</v>
      </c>
      <c r="F106" s="11">
        <v>1.204E-2</v>
      </c>
      <c r="G106" s="12">
        <v>3.7642735141707344E-2</v>
      </c>
      <c r="H106" s="13">
        <v>4.9682735141707346E-2</v>
      </c>
      <c r="Q106" s="76"/>
      <c r="R106" s="76"/>
    </row>
    <row r="107" spans="1:18" x14ac:dyDescent="0.25">
      <c r="A107" s="23">
        <v>89</v>
      </c>
      <c r="B107" s="23">
        <v>49690045</v>
      </c>
      <c r="C107" s="23">
        <v>51.2</v>
      </c>
      <c r="D107" s="24">
        <v>29421</v>
      </c>
      <c r="E107" s="24">
        <v>29948</v>
      </c>
      <c r="F107" s="11">
        <v>0.45322000000000001</v>
      </c>
      <c r="G107" s="12">
        <v>4.2829067539009245E-2</v>
      </c>
      <c r="H107" s="13">
        <v>0.49604906753900924</v>
      </c>
      <c r="Q107" s="76"/>
      <c r="R107" s="76"/>
    </row>
    <row r="108" spans="1:18" x14ac:dyDescent="0.25">
      <c r="A108" s="23">
        <v>90</v>
      </c>
      <c r="B108" s="23">
        <v>49777189</v>
      </c>
      <c r="C108" s="23">
        <v>52.1</v>
      </c>
      <c r="D108" s="24">
        <v>18055</v>
      </c>
      <c r="E108" s="24">
        <v>19043</v>
      </c>
      <c r="F108" s="11">
        <v>0.84967999999999999</v>
      </c>
      <c r="G108" s="12">
        <v>4.3581922241843395E-2</v>
      </c>
      <c r="H108" s="13">
        <v>0.89326192224184342</v>
      </c>
      <c r="Q108" s="76"/>
      <c r="R108" s="76"/>
    </row>
    <row r="109" spans="1:18" x14ac:dyDescent="0.25">
      <c r="A109" s="23">
        <v>91</v>
      </c>
      <c r="B109" s="23">
        <v>49777185</v>
      </c>
      <c r="C109" s="23">
        <v>49.8</v>
      </c>
      <c r="D109" s="24">
        <v>29680</v>
      </c>
      <c r="E109" s="24">
        <v>30167</v>
      </c>
      <c r="F109" s="11">
        <v>0.41881999999999997</v>
      </c>
      <c r="G109" s="12">
        <v>4.1657960223489464E-2</v>
      </c>
      <c r="H109" s="13">
        <v>0.46047796022348941</v>
      </c>
      <c r="Q109" s="76"/>
      <c r="R109" s="76"/>
    </row>
    <row r="110" spans="1:18" x14ac:dyDescent="0.25">
      <c r="A110" s="23">
        <v>92</v>
      </c>
      <c r="B110" s="23">
        <v>49777190</v>
      </c>
      <c r="C110" s="23">
        <v>75.5</v>
      </c>
      <c r="D110" s="24">
        <v>28991</v>
      </c>
      <c r="E110" s="24">
        <v>29279</v>
      </c>
      <c r="F110" s="11">
        <v>0.24767999999999998</v>
      </c>
      <c r="G110" s="12">
        <v>6.3156144515531212E-2</v>
      </c>
      <c r="H110" s="13">
        <v>0.31083614451553121</v>
      </c>
      <c r="Q110" s="76"/>
      <c r="R110" s="76"/>
    </row>
    <row r="111" spans="1:18" x14ac:dyDescent="0.25">
      <c r="A111" s="23">
        <v>93</v>
      </c>
      <c r="B111" s="23">
        <v>49730704</v>
      </c>
      <c r="C111" s="23">
        <v>34</v>
      </c>
      <c r="D111" s="24">
        <v>8239</v>
      </c>
      <c r="E111" s="24">
        <v>8239</v>
      </c>
      <c r="F111" s="11">
        <v>0</v>
      </c>
      <c r="G111" s="12">
        <v>2.8441177662623329E-2</v>
      </c>
      <c r="H111" s="13">
        <v>2.8441177662623329E-2</v>
      </c>
      <c r="Q111" s="76"/>
      <c r="R111" s="76"/>
    </row>
    <row r="112" spans="1:18" x14ac:dyDescent="0.25">
      <c r="A112" s="79" t="s">
        <v>3</v>
      </c>
      <c r="B112" s="23">
        <v>49777192</v>
      </c>
      <c r="C112" s="23">
        <v>49.1</v>
      </c>
      <c r="D112" s="24">
        <v>8450</v>
      </c>
      <c r="E112" s="24">
        <v>8450</v>
      </c>
      <c r="F112" s="11">
        <v>0</v>
      </c>
      <c r="G112" s="12">
        <v>4.1072406565729573E-2</v>
      </c>
      <c r="H112" s="13">
        <v>4.1072406565729573E-2</v>
      </c>
      <c r="Q112" s="76"/>
      <c r="R112" s="76"/>
    </row>
    <row r="113" spans="1:18" x14ac:dyDescent="0.25">
      <c r="A113" s="23">
        <v>94</v>
      </c>
      <c r="B113" s="23">
        <v>49777209</v>
      </c>
      <c r="C113" s="23">
        <v>48.5</v>
      </c>
      <c r="D113" s="24">
        <v>6033</v>
      </c>
      <c r="E113" s="24">
        <v>5987</v>
      </c>
      <c r="F113" s="11">
        <v>-3.9559999999999998E-2</v>
      </c>
      <c r="G113" s="12">
        <v>4.0570503430506812E-2</v>
      </c>
      <c r="H113" s="13">
        <v>1.0105034305068136E-3</v>
      </c>
      <c r="Q113" s="76"/>
      <c r="R113" s="76"/>
    </row>
    <row r="114" spans="1:18" x14ac:dyDescent="0.25">
      <c r="A114" s="23">
        <v>95</v>
      </c>
      <c r="B114" s="23">
        <v>49777195</v>
      </c>
      <c r="C114" s="23">
        <v>42.4</v>
      </c>
      <c r="D114" s="24">
        <v>12724</v>
      </c>
      <c r="E114" s="24">
        <v>12856</v>
      </c>
      <c r="F114" s="11">
        <v>0.11352</v>
      </c>
      <c r="G114" s="12">
        <v>3.5467821555742032E-2</v>
      </c>
      <c r="H114" s="13">
        <v>0.14898782155574203</v>
      </c>
      <c r="Q114" s="76"/>
      <c r="R114" s="76"/>
    </row>
    <row r="115" spans="1:18" x14ac:dyDescent="0.25">
      <c r="A115" s="23">
        <v>96</v>
      </c>
      <c r="B115" s="23">
        <v>49777187</v>
      </c>
      <c r="C115" s="23">
        <v>46</v>
      </c>
      <c r="D115" s="24">
        <v>24525</v>
      </c>
      <c r="E115" s="24">
        <v>24888</v>
      </c>
      <c r="F115" s="11">
        <v>0.31218000000000001</v>
      </c>
      <c r="G115" s="12">
        <v>3.8479240367078615E-2</v>
      </c>
      <c r="H115" s="13">
        <v>0.35065924036707863</v>
      </c>
      <c r="Q115" s="76"/>
      <c r="R115" s="76"/>
    </row>
    <row r="116" spans="1:18" x14ac:dyDescent="0.25">
      <c r="A116" s="23">
        <v>97</v>
      </c>
      <c r="B116" s="23">
        <v>49730692</v>
      </c>
      <c r="C116" s="23">
        <v>52.4</v>
      </c>
      <c r="D116" s="24">
        <v>14218</v>
      </c>
      <c r="E116" s="24">
        <v>14443</v>
      </c>
      <c r="F116" s="11">
        <v>0.19350000000000001</v>
      </c>
      <c r="G116" s="12">
        <v>4.3832873809454775E-2</v>
      </c>
      <c r="H116" s="13">
        <v>0.23733287380945478</v>
      </c>
      <c r="Q116" s="76"/>
      <c r="R116" s="76"/>
    </row>
    <row r="117" spans="1:18" x14ac:dyDescent="0.25">
      <c r="A117" s="23">
        <v>98</v>
      </c>
      <c r="B117" s="23">
        <v>49730699</v>
      </c>
      <c r="C117" s="23">
        <v>51.7</v>
      </c>
      <c r="D117" s="24">
        <v>31184</v>
      </c>
      <c r="E117" s="24">
        <v>31738</v>
      </c>
      <c r="F117" s="11">
        <v>0.47643999999999997</v>
      </c>
      <c r="G117" s="12">
        <v>4.3247320151694885E-2</v>
      </c>
      <c r="H117" s="13">
        <v>0.51968732015169483</v>
      </c>
      <c r="Q117" s="76"/>
      <c r="R117" s="76"/>
    </row>
    <row r="118" spans="1:18" x14ac:dyDescent="0.25">
      <c r="A118" s="23">
        <v>99</v>
      </c>
      <c r="B118" s="23">
        <v>49730683</v>
      </c>
      <c r="C118" s="23">
        <v>50.1</v>
      </c>
      <c r="D118" s="24">
        <v>25127</v>
      </c>
      <c r="E118" s="24">
        <v>25618</v>
      </c>
      <c r="F118" s="11">
        <v>0.42225999999999997</v>
      </c>
      <c r="G118" s="12">
        <v>4.1908911791100845E-2</v>
      </c>
      <c r="H118" s="13">
        <v>0.46416891179110081</v>
      </c>
      <c r="Q118" s="76"/>
      <c r="R118" s="76"/>
    </row>
    <row r="119" spans="1:18" x14ac:dyDescent="0.25">
      <c r="A119" s="23">
        <v>100</v>
      </c>
      <c r="B119" s="23">
        <v>49730685</v>
      </c>
      <c r="C119" s="23">
        <v>76.599999999999994</v>
      </c>
      <c r="D119" s="24">
        <v>13103</v>
      </c>
      <c r="E119" s="24">
        <v>13589</v>
      </c>
      <c r="F119" s="11">
        <v>0.41796</v>
      </c>
      <c r="G119" s="12">
        <v>6.4076300263439606E-2</v>
      </c>
      <c r="H119" s="13">
        <v>0.48203630026343958</v>
      </c>
      <c r="Q119" s="76"/>
      <c r="R119" s="76"/>
    </row>
    <row r="120" spans="1:18" x14ac:dyDescent="0.25">
      <c r="A120" s="23">
        <v>101</v>
      </c>
      <c r="B120" s="23">
        <v>49730406</v>
      </c>
      <c r="C120" s="23">
        <v>92.9</v>
      </c>
      <c r="D120" s="24">
        <v>49556</v>
      </c>
      <c r="E120" s="24">
        <v>50507</v>
      </c>
      <c r="F120" s="11">
        <v>0.81786000000000003</v>
      </c>
      <c r="G120" s="12">
        <v>7.7711335436991394E-2</v>
      </c>
      <c r="H120" s="13">
        <v>0.89557133543699141</v>
      </c>
      <c r="Q120" s="76"/>
      <c r="R120" s="76"/>
    </row>
    <row r="121" spans="1:18" x14ac:dyDescent="0.25">
      <c r="A121" s="23">
        <v>102</v>
      </c>
      <c r="B121" s="23">
        <v>49730702</v>
      </c>
      <c r="C121" s="23">
        <v>48</v>
      </c>
      <c r="D121" s="24">
        <v>25082</v>
      </c>
      <c r="E121" s="24">
        <v>25528</v>
      </c>
      <c r="F121" s="11">
        <v>0.38356000000000001</v>
      </c>
      <c r="G121" s="12">
        <v>4.0152250817821165E-2</v>
      </c>
      <c r="H121" s="13">
        <v>0.42371225081782116</v>
      </c>
      <c r="Q121" s="76"/>
      <c r="R121" s="76"/>
    </row>
    <row r="122" spans="1:18" x14ac:dyDescent="0.25">
      <c r="A122" s="23">
        <v>103</v>
      </c>
      <c r="B122" s="23">
        <v>49730700</v>
      </c>
      <c r="C122" s="23">
        <v>42.5</v>
      </c>
      <c r="D122" s="24">
        <v>22012</v>
      </c>
      <c r="E122" s="24">
        <v>22407</v>
      </c>
      <c r="F122" s="11">
        <v>0.3397</v>
      </c>
      <c r="G122" s="12">
        <v>3.5551472078279162E-2</v>
      </c>
      <c r="H122" s="13">
        <v>0.37525147207827914</v>
      </c>
      <c r="Q122" s="76"/>
      <c r="R122" s="76"/>
    </row>
    <row r="123" spans="1:18" x14ac:dyDescent="0.25">
      <c r="A123" s="23">
        <v>104</v>
      </c>
      <c r="B123" s="23">
        <v>49730705</v>
      </c>
      <c r="C123" s="23">
        <v>45.4</v>
      </c>
      <c r="D123" s="24">
        <v>6272</v>
      </c>
      <c r="E123" s="24">
        <v>6272</v>
      </c>
      <c r="F123" s="11">
        <v>0</v>
      </c>
      <c r="G123" s="12">
        <v>3.7977337231855854E-2</v>
      </c>
      <c r="H123" s="13">
        <v>3.7977337231855854E-2</v>
      </c>
      <c r="Q123" s="76"/>
      <c r="R123" s="76"/>
    </row>
    <row r="124" spans="1:18" x14ac:dyDescent="0.25">
      <c r="A124" s="23">
        <v>105</v>
      </c>
      <c r="B124" s="23">
        <v>49730684</v>
      </c>
      <c r="C124" s="23">
        <v>51.7</v>
      </c>
      <c r="D124" s="24">
        <v>20260</v>
      </c>
      <c r="E124" s="24">
        <v>20531</v>
      </c>
      <c r="F124" s="11">
        <v>0.23305999999999999</v>
      </c>
      <c r="G124" s="12">
        <v>4.3247320151694885E-2</v>
      </c>
      <c r="H124" s="13">
        <v>0.2763073201516949</v>
      </c>
      <c r="Q124" s="76"/>
      <c r="R124" s="76"/>
    </row>
    <row r="125" spans="1:18" x14ac:dyDescent="0.25">
      <c r="A125" s="23">
        <v>106</v>
      </c>
      <c r="B125" s="23">
        <v>49730698</v>
      </c>
      <c r="C125" s="23">
        <v>51.8</v>
      </c>
      <c r="D125" s="24">
        <v>27367</v>
      </c>
      <c r="E125" s="24">
        <v>27367</v>
      </c>
      <c r="F125" s="11">
        <v>0</v>
      </c>
      <c r="G125" s="12">
        <v>4.3330970674232014E-2</v>
      </c>
      <c r="H125" s="13">
        <v>4.3330970674232014E-2</v>
      </c>
      <c r="Q125" s="76"/>
      <c r="R125" s="76"/>
    </row>
    <row r="126" spans="1:18" x14ac:dyDescent="0.25">
      <c r="A126" s="23">
        <v>107</v>
      </c>
      <c r="B126" s="23">
        <v>49730701</v>
      </c>
      <c r="C126" s="23">
        <v>49.9</v>
      </c>
      <c r="D126" s="24">
        <v>2008</v>
      </c>
      <c r="E126" s="24">
        <v>2008</v>
      </c>
      <c r="F126" s="11">
        <v>0</v>
      </c>
      <c r="G126" s="12">
        <v>4.1741610746026586E-2</v>
      </c>
      <c r="H126" s="13">
        <v>4.1741610746026586E-2</v>
      </c>
      <c r="Q126" s="76"/>
      <c r="R126" s="76"/>
    </row>
    <row r="127" spans="1:18" x14ac:dyDescent="0.25">
      <c r="A127" s="23">
        <v>108</v>
      </c>
      <c r="B127" s="23">
        <v>49730688</v>
      </c>
      <c r="C127" s="23">
        <v>55.3</v>
      </c>
      <c r="D127" s="24">
        <v>2967</v>
      </c>
      <c r="E127" s="24">
        <v>2967</v>
      </c>
      <c r="F127" s="11">
        <v>0</v>
      </c>
      <c r="G127" s="12">
        <v>4.6258738963031468E-2</v>
      </c>
      <c r="H127" s="13">
        <v>4.6258738963031468E-2</v>
      </c>
      <c r="Q127" s="76"/>
      <c r="R127" s="76"/>
    </row>
    <row r="128" spans="1:18" x14ac:dyDescent="0.25">
      <c r="A128" s="23">
        <v>109</v>
      </c>
      <c r="B128" s="23">
        <v>49730703</v>
      </c>
      <c r="C128" s="23">
        <v>61.8</v>
      </c>
      <c r="D128" s="24">
        <v>25926</v>
      </c>
      <c r="E128" s="24">
        <v>26552</v>
      </c>
      <c r="F128" s="11">
        <v>0.53835999999999995</v>
      </c>
      <c r="G128" s="12">
        <v>5.169602292794475E-2</v>
      </c>
      <c r="H128" s="13">
        <v>0.59005602292794468</v>
      </c>
      <c r="Q128" s="76"/>
      <c r="R128" s="76"/>
    </row>
    <row r="129" spans="1:18" x14ac:dyDescent="0.25">
      <c r="A129" s="23">
        <v>110</v>
      </c>
      <c r="B129" s="23">
        <v>49730697</v>
      </c>
      <c r="C129" s="23">
        <v>47.7</v>
      </c>
      <c r="D129" s="24">
        <v>24648</v>
      </c>
      <c r="E129" s="24">
        <v>25063</v>
      </c>
      <c r="F129" s="11">
        <v>0.3569</v>
      </c>
      <c r="G129" s="12">
        <v>3.9901299250209785E-2</v>
      </c>
      <c r="H129" s="13">
        <v>0.39680129925020979</v>
      </c>
      <c r="Q129" s="76"/>
      <c r="R129" s="76"/>
    </row>
    <row r="130" spans="1:18" x14ac:dyDescent="0.25">
      <c r="A130" s="23">
        <v>111</v>
      </c>
      <c r="B130" s="23">
        <v>49690048</v>
      </c>
      <c r="C130" s="23">
        <v>51.2</v>
      </c>
      <c r="D130" s="24">
        <v>21874</v>
      </c>
      <c r="E130" s="24">
        <v>22109</v>
      </c>
      <c r="F130" s="11">
        <v>0.2021</v>
      </c>
      <c r="G130" s="12">
        <v>4.2829067539009245E-2</v>
      </c>
      <c r="H130" s="13">
        <v>0.24492906753900925</v>
      </c>
      <c r="Q130" s="76"/>
      <c r="R130" s="76"/>
    </row>
    <row r="131" spans="1:18" x14ac:dyDescent="0.25">
      <c r="A131" s="23">
        <v>112</v>
      </c>
      <c r="B131" s="23">
        <v>49777198</v>
      </c>
      <c r="C131" s="23">
        <v>51.9</v>
      </c>
      <c r="D131" s="24">
        <v>27794</v>
      </c>
      <c r="E131" s="24">
        <v>28399</v>
      </c>
      <c r="F131" s="11">
        <v>0.52029999999999998</v>
      </c>
      <c r="G131" s="12">
        <v>4.3414621196769136E-2</v>
      </c>
      <c r="H131" s="13">
        <v>0.56371462119676907</v>
      </c>
      <c r="Q131" s="76"/>
      <c r="R131" s="76"/>
    </row>
    <row r="132" spans="1:18" x14ac:dyDescent="0.25">
      <c r="A132" s="23">
        <v>113</v>
      </c>
      <c r="B132" s="23">
        <v>49690041</v>
      </c>
      <c r="C132" s="23">
        <v>50.1</v>
      </c>
      <c r="D132" s="24">
        <v>16346</v>
      </c>
      <c r="E132" s="24">
        <v>16588</v>
      </c>
      <c r="F132" s="11">
        <v>0.20812</v>
      </c>
      <c r="G132" s="12">
        <v>4.1908911791100845E-2</v>
      </c>
      <c r="H132" s="13">
        <v>0.25002891179110087</v>
      </c>
      <c r="Q132" s="76"/>
      <c r="R132" s="76"/>
    </row>
    <row r="133" spans="1:18" x14ac:dyDescent="0.25">
      <c r="A133" s="23">
        <v>114</v>
      </c>
      <c r="B133" s="23">
        <v>49777212</v>
      </c>
      <c r="C133" s="23">
        <v>61.1</v>
      </c>
      <c r="D133" s="24">
        <v>16520</v>
      </c>
      <c r="E133" s="24">
        <v>16645</v>
      </c>
      <c r="F133" s="11">
        <v>0.1075</v>
      </c>
      <c r="G133" s="12">
        <v>5.1110469270184859E-2</v>
      </c>
      <c r="H133" s="13">
        <v>0.15861046927018485</v>
      </c>
      <c r="Q133" s="76"/>
      <c r="R133" s="76"/>
    </row>
    <row r="134" spans="1:18" x14ac:dyDescent="0.25">
      <c r="A134" s="23">
        <v>115</v>
      </c>
      <c r="B134" s="23">
        <v>49730687</v>
      </c>
      <c r="C134" s="23">
        <v>59.9</v>
      </c>
      <c r="D134" s="24">
        <v>30018</v>
      </c>
      <c r="E134" s="24">
        <v>30538</v>
      </c>
      <c r="F134" s="11">
        <v>0.44719999999999999</v>
      </c>
      <c r="G134" s="12">
        <v>5.0106662999739329E-2</v>
      </c>
      <c r="H134" s="13">
        <v>0.4973066629997393</v>
      </c>
      <c r="Q134" s="76"/>
      <c r="R134" s="76"/>
    </row>
    <row r="135" spans="1:18" x14ac:dyDescent="0.25">
      <c r="A135" s="23">
        <v>116</v>
      </c>
      <c r="B135" s="23">
        <v>49730690</v>
      </c>
      <c r="C135" s="23">
        <v>45.8</v>
      </c>
      <c r="D135" s="24">
        <v>5751</v>
      </c>
      <c r="E135" s="24">
        <v>5751</v>
      </c>
      <c r="F135" s="11">
        <v>0</v>
      </c>
      <c r="G135" s="12">
        <v>3.8311939322004357E-2</v>
      </c>
      <c r="H135" s="13">
        <v>3.8311939322004357E-2</v>
      </c>
      <c r="Q135" s="76"/>
      <c r="R135" s="76"/>
    </row>
    <row r="136" spans="1:18" x14ac:dyDescent="0.25">
      <c r="A136" s="23">
        <v>117</v>
      </c>
      <c r="B136" s="23">
        <v>49730691</v>
      </c>
      <c r="C136" s="23">
        <v>51.6</v>
      </c>
      <c r="D136" s="24">
        <v>30951</v>
      </c>
      <c r="E136" s="24">
        <v>31420</v>
      </c>
      <c r="F136" s="11">
        <v>0.40333999999999998</v>
      </c>
      <c r="G136" s="12">
        <v>4.3163669629157755E-2</v>
      </c>
      <c r="H136" s="13">
        <v>0.44650366962915772</v>
      </c>
      <c r="Q136" s="76"/>
      <c r="R136" s="76"/>
    </row>
    <row r="137" spans="1:18" x14ac:dyDescent="0.25">
      <c r="A137" s="151" t="s">
        <v>4</v>
      </c>
      <c r="B137" s="152"/>
      <c r="C137" s="80">
        <f>SUM(C19:C136)</f>
        <v>6908.6</v>
      </c>
      <c r="D137" s="24"/>
      <c r="E137" s="24"/>
      <c r="F137" s="15">
        <f>SUM(F19:F136)</f>
        <v>33.298920000000017</v>
      </c>
      <c r="G137" s="15">
        <f t="shared" ref="G137:H137" si="0">SUM(G19:G136)</f>
        <v>5.779079999999988</v>
      </c>
      <c r="H137" s="15">
        <f t="shared" si="0"/>
        <v>39.077999999999996</v>
      </c>
    </row>
    <row r="138" spans="1:18" x14ac:dyDescent="0.25">
      <c r="F138" s="34"/>
      <c r="I138" s="16"/>
    </row>
    <row r="139" spans="1:18" ht="48" x14ac:dyDescent="0.25">
      <c r="A139" s="69" t="s">
        <v>29</v>
      </c>
      <c r="B139" s="69" t="s">
        <v>1</v>
      </c>
      <c r="C139" s="69" t="s">
        <v>2</v>
      </c>
      <c r="D139" s="10" t="s">
        <v>49</v>
      </c>
      <c r="E139" s="10" t="s">
        <v>50</v>
      </c>
      <c r="F139" s="17" t="s">
        <v>33</v>
      </c>
      <c r="G139" s="70"/>
      <c r="H139" s="70"/>
      <c r="I139" s="70"/>
    </row>
    <row r="140" spans="1:18" x14ac:dyDescent="0.25">
      <c r="A140" s="53" t="s">
        <v>24</v>
      </c>
      <c r="B140" s="23">
        <v>49730695</v>
      </c>
      <c r="C140" s="23">
        <v>88.2</v>
      </c>
      <c r="D140" s="25">
        <v>81530</v>
      </c>
      <c r="E140" s="25">
        <v>83856</v>
      </c>
      <c r="F140" s="11">
        <v>2.0003600000000001</v>
      </c>
      <c r="G140" s="70"/>
      <c r="H140" s="70"/>
      <c r="I140" s="70"/>
    </row>
    <row r="141" spans="1:18" x14ac:dyDescent="0.25">
      <c r="A141" s="53" t="s">
        <v>25</v>
      </c>
      <c r="B141" s="23">
        <v>49777184</v>
      </c>
      <c r="C141" s="23">
        <v>95.2</v>
      </c>
      <c r="D141" s="25">
        <v>79096</v>
      </c>
      <c r="E141" s="25">
        <v>81547</v>
      </c>
      <c r="F141" s="11">
        <v>2.1078600000000001</v>
      </c>
      <c r="G141" s="70"/>
      <c r="H141" s="70"/>
      <c r="I141" s="70"/>
    </row>
    <row r="142" spans="1:18" x14ac:dyDescent="0.25">
      <c r="A142" s="53" t="s">
        <v>26</v>
      </c>
      <c r="B142" s="23">
        <v>49777197</v>
      </c>
      <c r="C142" s="23">
        <v>94.5</v>
      </c>
      <c r="D142" s="25">
        <v>66475</v>
      </c>
      <c r="E142" s="25">
        <v>68150</v>
      </c>
      <c r="F142" s="11">
        <v>1.4404999999999999</v>
      </c>
      <c r="G142" s="70"/>
      <c r="H142" s="70"/>
      <c r="I142" s="70"/>
    </row>
    <row r="143" spans="1:18" x14ac:dyDescent="0.25">
      <c r="A143" s="53" t="s">
        <v>27</v>
      </c>
      <c r="B143" s="23">
        <v>49777207</v>
      </c>
      <c r="C143" s="23">
        <v>66</v>
      </c>
      <c r="D143" s="25">
        <v>63295</v>
      </c>
      <c r="E143" s="25">
        <v>65491</v>
      </c>
      <c r="F143" s="11">
        <v>1.88856</v>
      </c>
      <c r="G143" s="70"/>
      <c r="H143" s="70"/>
      <c r="I143" s="70"/>
    </row>
    <row r="144" spans="1:18" x14ac:dyDescent="0.25">
      <c r="A144" s="53" t="s">
        <v>28</v>
      </c>
      <c r="B144" s="23">
        <v>49777210</v>
      </c>
      <c r="C144" s="23">
        <v>64.2</v>
      </c>
      <c r="D144" s="25">
        <v>55776</v>
      </c>
      <c r="E144" s="25">
        <v>56024</v>
      </c>
      <c r="F144" s="11">
        <v>0.21328</v>
      </c>
      <c r="G144" s="70"/>
      <c r="H144" s="70"/>
      <c r="I144" s="70"/>
    </row>
    <row r="145" spans="1:19" x14ac:dyDescent="0.25">
      <c r="A145" s="153" t="s">
        <v>30</v>
      </c>
      <c r="B145" s="153"/>
      <c r="C145" s="88">
        <v>408.09999999999997</v>
      </c>
      <c r="D145" s="33"/>
      <c r="E145" s="33"/>
      <c r="F145" s="15">
        <v>7.6505600000000005</v>
      </c>
      <c r="G145" s="70"/>
      <c r="H145" s="70"/>
      <c r="I145" s="70"/>
    </row>
    <row r="146" spans="1:19" x14ac:dyDescent="0.25">
      <c r="A146" s="81"/>
      <c r="B146" s="81"/>
      <c r="C146" s="32"/>
      <c r="D146" s="20"/>
      <c r="E146" s="32"/>
      <c r="F146" s="18"/>
      <c r="G146" s="19"/>
      <c r="H146" s="19"/>
      <c r="S146" s="14"/>
    </row>
    <row r="147" spans="1:19" x14ac:dyDescent="0.25">
      <c r="A147" s="81"/>
      <c r="B147" s="81"/>
      <c r="C147" s="32"/>
      <c r="D147" s="20"/>
      <c r="E147" s="32"/>
      <c r="F147" s="20"/>
      <c r="G147" s="19"/>
      <c r="H147" s="19"/>
      <c r="S147" s="14"/>
    </row>
    <row r="148" spans="1:19" x14ac:dyDescent="0.25">
      <c r="A148" s="30"/>
      <c r="B148" s="30"/>
      <c r="C148" s="30"/>
      <c r="D148" s="30"/>
      <c r="E148" s="30"/>
      <c r="F148" s="30"/>
      <c r="G148" s="21"/>
      <c r="S148" s="14"/>
    </row>
    <row r="149" spans="1:19" x14ac:dyDescent="0.25">
      <c r="S149" s="14"/>
    </row>
  </sheetData>
  <mergeCells count="25">
    <mergeCell ref="A137:B137"/>
    <mergeCell ref="A145:B145"/>
    <mergeCell ref="A13:D13"/>
    <mergeCell ref="E13:F13"/>
    <mergeCell ref="A14:D14"/>
    <mergeCell ref="E14:F14"/>
    <mergeCell ref="J14:K15"/>
    <mergeCell ref="A15:D15"/>
    <mergeCell ref="E15:F15"/>
    <mergeCell ref="E9:F9"/>
    <mergeCell ref="A10:D10"/>
    <mergeCell ref="E10:F10"/>
    <mergeCell ref="A11:D12"/>
    <mergeCell ref="E11:F11"/>
    <mergeCell ref="E12:F12"/>
    <mergeCell ref="A1:H1"/>
    <mergeCell ref="A3:H3"/>
    <mergeCell ref="A4:H4"/>
    <mergeCell ref="A6:G6"/>
    <mergeCell ref="J6:K10"/>
    <mergeCell ref="A7:D7"/>
    <mergeCell ref="E7:F7"/>
    <mergeCell ref="A8:D8"/>
    <mergeCell ref="E8:F8"/>
    <mergeCell ref="A9:D9"/>
  </mergeCells>
  <pageMargins left="0.70866141732283472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pane xSplit="1" ySplit="9" topLeftCell="B10" activePane="bottomRight" state="frozen"/>
      <selection pane="topRight" activeCell="B1" sqref="B1"/>
      <selection pane="bottomLeft" activeCell="A19" sqref="A19"/>
      <selection pane="bottomRight" activeCell="C24" sqref="C24"/>
    </sheetView>
  </sheetViews>
  <sheetFormatPr defaultRowHeight="15" x14ac:dyDescent="0.25"/>
  <cols>
    <col min="1" max="1" width="4.85546875" style="14" customWidth="1"/>
    <col min="2" max="2" width="12.7109375" style="14" customWidth="1"/>
    <col min="3" max="3" width="9.140625" style="14" customWidth="1"/>
    <col min="4" max="4" width="11.5703125" style="16" customWidth="1"/>
    <col min="5" max="5" width="2.140625" style="14" customWidth="1"/>
    <col min="6" max="6" width="29" style="70" customWidth="1"/>
    <col min="7" max="7" width="4.7109375" style="14" customWidth="1"/>
    <col min="8" max="8" width="10.7109375" style="14" bestFit="1" customWidth="1"/>
    <col min="9" max="16384" width="9.140625" style="71"/>
  </cols>
  <sheetData>
    <row r="1" spans="1:15" ht="20.25" x14ac:dyDescent="0.25">
      <c r="A1" s="129" t="s">
        <v>16</v>
      </c>
      <c r="B1" s="129"/>
      <c r="C1" s="129"/>
      <c r="D1" s="129"/>
      <c r="E1" s="129"/>
      <c r="F1" s="129"/>
      <c r="G1" s="58"/>
      <c r="H1" s="58"/>
    </row>
    <row r="2" spans="1:15" ht="13.5" customHeight="1" x14ac:dyDescent="0.3">
      <c r="A2" s="60"/>
      <c r="B2" s="60"/>
      <c r="C2" s="60"/>
      <c r="D2" s="61"/>
      <c r="E2" s="58"/>
      <c r="F2" s="58"/>
      <c r="G2" s="58"/>
      <c r="H2" s="58"/>
    </row>
    <row r="3" spans="1:15" ht="18" customHeight="1" x14ac:dyDescent="0.25">
      <c r="A3" s="154" t="s">
        <v>53</v>
      </c>
      <c r="B3" s="154"/>
      <c r="C3" s="154"/>
      <c r="D3" s="154"/>
      <c r="E3" s="154"/>
      <c r="F3" s="154"/>
      <c r="G3" s="58"/>
      <c r="H3" s="58"/>
    </row>
    <row r="4" spans="1:15" ht="18" customHeight="1" x14ac:dyDescent="0.25">
      <c r="A4" s="154" t="s">
        <v>54</v>
      </c>
      <c r="B4" s="154"/>
      <c r="C4" s="154"/>
      <c r="D4" s="154"/>
      <c r="E4" s="154"/>
      <c r="F4" s="154"/>
      <c r="G4" s="58"/>
      <c r="H4" s="58"/>
    </row>
    <row r="5" spans="1:15" ht="18" customHeight="1" x14ac:dyDescent="0.25">
      <c r="A5" s="103" t="s">
        <v>55</v>
      </c>
      <c r="B5" s="103"/>
      <c r="C5" s="103"/>
      <c r="D5" s="103"/>
      <c r="E5" s="103"/>
      <c r="F5" s="103"/>
    </row>
    <row r="6" spans="1:15" ht="18" customHeight="1" x14ac:dyDescent="0.25">
      <c r="A6" s="67"/>
      <c r="B6" s="67"/>
      <c r="C6" s="67"/>
      <c r="D6" s="67"/>
    </row>
    <row r="7" spans="1:15" ht="18" customHeight="1" x14ac:dyDescent="0.25">
      <c r="A7" s="72" t="s">
        <v>56</v>
      </c>
      <c r="B7" s="67"/>
      <c r="C7" s="67"/>
      <c r="D7" s="67"/>
    </row>
    <row r="8" spans="1:15" ht="18" customHeight="1" x14ac:dyDescent="0.25">
      <c r="A8" s="67"/>
      <c r="B8" s="67"/>
      <c r="C8" s="67"/>
      <c r="D8" s="67"/>
    </row>
    <row r="9" spans="1:15" ht="36" x14ac:dyDescent="0.25">
      <c r="A9" s="69" t="s">
        <v>0</v>
      </c>
      <c r="B9" s="73" t="s">
        <v>1</v>
      </c>
      <c r="C9" s="69" t="s">
        <v>2</v>
      </c>
      <c r="D9" s="44" t="s">
        <v>34</v>
      </c>
      <c r="E9" s="43"/>
      <c r="F9" s="74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3">
        <v>1</v>
      </c>
      <c r="B10" s="23">
        <v>49694375</v>
      </c>
      <c r="C10" s="23">
        <v>51.7</v>
      </c>
      <c r="D10" s="11">
        <f>1.17046/6860.1*C10</f>
        <v>8.8209766621477823E-3</v>
      </c>
      <c r="M10" s="76"/>
      <c r="N10" s="76"/>
    </row>
    <row r="11" spans="1:15" x14ac:dyDescent="0.25">
      <c r="A11" s="23">
        <v>2</v>
      </c>
      <c r="B11" s="23">
        <v>49694370</v>
      </c>
      <c r="C11" s="23">
        <v>48.8</v>
      </c>
      <c r="D11" s="11">
        <f t="shared" ref="D11:D74" si="0">1.17046/6860.1*C11</f>
        <v>8.3261830002478096E-3</v>
      </c>
      <c r="M11" s="76"/>
      <c r="N11" s="76"/>
    </row>
    <row r="12" spans="1:15" x14ac:dyDescent="0.25">
      <c r="A12" s="23">
        <v>3</v>
      </c>
      <c r="B12" s="23">
        <v>49694359</v>
      </c>
      <c r="C12" s="23">
        <v>79.8</v>
      </c>
      <c r="D12" s="11">
        <f t="shared" si="0"/>
        <v>1.361535662745441E-2</v>
      </c>
      <c r="M12" s="76"/>
      <c r="N12" s="76"/>
    </row>
    <row r="13" spans="1:15" x14ac:dyDescent="0.25">
      <c r="A13" s="23">
        <v>4</v>
      </c>
      <c r="B13" s="23">
        <v>49694358</v>
      </c>
      <c r="C13" s="23">
        <v>84.3</v>
      </c>
      <c r="D13" s="11">
        <f t="shared" si="0"/>
        <v>1.4383139895919883E-2</v>
      </c>
      <c r="M13" s="76"/>
      <c r="N13" s="76"/>
    </row>
    <row r="14" spans="1:15" x14ac:dyDescent="0.25">
      <c r="A14" s="23">
        <v>5</v>
      </c>
      <c r="B14" s="23">
        <v>49694360</v>
      </c>
      <c r="C14" s="23">
        <v>84.4</v>
      </c>
      <c r="D14" s="11">
        <f t="shared" si="0"/>
        <v>1.4400201746330228E-2</v>
      </c>
      <c r="M14" s="76"/>
      <c r="N14" s="76"/>
    </row>
    <row r="15" spans="1:15" x14ac:dyDescent="0.25">
      <c r="A15" s="23">
        <v>6</v>
      </c>
      <c r="B15" s="23">
        <v>49694353</v>
      </c>
      <c r="C15" s="23">
        <v>57.9</v>
      </c>
      <c r="D15" s="11">
        <f t="shared" si="0"/>
        <v>9.8788113875891009E-3</v>
      </c>
      <c r="M15" s="76"/>
      <c r="N15" s="76"/>
    </row>
    <row r="16" spans="1:15" x14ac:dyDescent="0.25">
      <c r="A16" s="23">
        <v>7</v>
      </c>
      <c r="B16" s="23">
        <v>49694367</v>
      </c>
      <c r="C16" s="23">
        <v>43.1</v>
      </c>
      <c r="D16" s="11">
        <f t="shared" si="0"/>
        <v>7.3536575268582094E-3</v>
      </c>
      <c r="M16" s="76"/>
      <c r="N16" s="76"/>
    </row>
    <row r="17" spans="1:14" x14ac:dyDescent="0.25">
      <c r="A17" s="23">
        <v>8</v>
      </c>
      <c r="B17" s="77">
        <v>49694352</v>
      </c>
      <c r="C17" s="23">
        <v>45.5</v>
      </c>
      <c r="D17" s="11">
        <f t="shared" si="0"/>
        <v>7.7631419367064618E-3</v>
      </c>
      <c r="M17" s="76"/>
      <c r="N17" s="76"/>
    </row>
    <row r="18" spans="1:14" x14ac:dyDescent="0.25">
      <c r="A18" s="23">
        <v>9</v>
      </c>
      <c r="B18" s="77">
        <v>49694372</v>
      </c>
      <c r="C18" s="23">
        <v>52</v>
      </c>
      <c r="D18" s="11">
        <f t="shared" si="0"/>
        <v>8.872162213378814E-3</v>
      </c>
      <c r="M18" s="76"/>
      <c r="N18" s="76"/>
    </row>
    <row r="19" spans="1:14" x14ac:dyDescent="0.25">
      <c r="A19" s="23">
        <v>10</v>
      </c>
      <c r="B19" s="77">
        <v>49694378</v>
      </c>
      <c r="C19" s="23">
        <v>52.6</v>
      </c>
      <c r="D19" s="11">
        <f t="shared" si="0"/>
        <v>8.9745333158408776E-3</v>
      </c>
      <c r="M19" s="76"/>
      <c r="N19" s="76"/>
    </row>
    <row r="20" spans="1:14" x14ac:dyDescent="0.25">
      <c r="A20" s="23">
        <v>11</v>
      </c>
      <c r="B20" s="77">
        <v>49694373</v>
      </c>
      <c r="C20" s="23">
        <v>50.5</v>
      </c>
      <c r="D20" s="11">
        <f t="shared" si="0"/>
        <v>8.6162344572236552E-3</v>
      </c>
      <c r="M20" s="76"/>
      <c r="N20" s="76"/>
    </row>
    <row r="21" spans="1:14" x14ac:dyDescent="0.25">
      <c r="A21" s="23">
        <v>12</v>
      </c>
      <c r="B21" s="77">
        <v>49694377</v>
      </c>
      <c r="C21" s="23">
        <v>80.900000000000006</v>
      </c>
      <c r="D21" s="11">
        <f t="shared" si="0"/>
        <v>1.3803036981968194E-2</v>
      </c>
      <c r="M21" s="76"/>
      <c r="N21" s="76"/>
    </row>
    <row r="22" spans="1:14" x14ac:dyDescent="0.25">
      <c r="A22" s="23">
        <v>13</v>
      </c>
      <c r="B22" s="77">
        <v>49694366</v>
      </c>
      <c r="C22" s="23">
        <v>83.6</v>
      </c>
      <c r="D22" s="11">
        <f t="shared" si="0"/>
        <v>1.4263706943047476E-2</v>
      </c>
      <c r="M22" s="76"/>
      <c r="N22" s="76"/>
    </row>
    <row r="23" spans="1:14" x14ac:dyDescent="0.25">
      <c r="A23" s="23">
        <v>14</v>
      </c>
      <c r="B23" s="77">
        <v>48446947</v>
      </c>
      <c r="C23" s="23">
        <v>85</v>
      </c>
      <c r="D23" s="11">
        <f t="shared" si="0"/>
        <v>1.4502572848792292E-2</v>
      </c>
      <c r="M23" s="76"/>
      <c r="N23" s="76"/>
    </row>
    <row r="24" spans="1:14" x14ac:dyDescent="0.25">
      <c r="A24" s="23">
        <v>15</v>
      </c>
      <c r="B24" s="23">
        <v>49694351</v>
      </c>
      <c r="C24" s="23">
        <v>57.9</v>
      </c>
      <c r="D24" s="11">
        <f t="shared" si="0"/>
        <v>9.8788113875891009E-3</v>
      </c>
      <c r="M24" s="76"/>
      <c r="N24" s="76"/>
    </row>
    <row r="25" spans="1:14" x14ac:dyDescent="0.25">
      <c r="A25" s="23">
        <v>16</v>
      </c>
      <c r="B25" s="23">
        <v>49694368</v>
      </c>
      <c r="C25" s="23">
        <v>42.3</v>
      </c>
      <c r="D25" s="11">
        <f t="shared" si="0"/>
        <v>7.2171627235754574E-3</v>
      </c>
      <c r="M25" s="76"/>
      <c r="N25" s="76"/>
    </row>
    <row r="26" spans="1:14" x14ac:dyDescent="0.25">
      <c r="A26" s="23">
        <v>17</v>
      </c>
      <c r="B26" s="23">
        <v>49694356</v>
      </c>
      <c r="C26" s="23">
        <v>45.8</v>
      </c>
      <c r="D26" s="11">
        <f t="shared" si="0"/>
        <v>7.8143274879374936E-3</v>
      </c>
      <c r="M26" s="76"/>
      <c r="N26" s="76"/>
    </row>
    <row r="27" spans="1:14" x14ac:dyDescent="0.25">
      <c r="A27" s="23">
        <v>18</v>
      </c>
      <c r="B27" s="23">
        <v>49694371</v>
      </c>
      <c r="C27" s="23">
        <v>51.9</v>
      </c>
      <c r="D27" s="11">
        <f t="shared" si="0"/>
        <v>8.8551003629684689E-3</v>
      </c>
      <c r="M27" s="76"/>
      <c r="N27" s="76"/>
    </row>
    <row r="28" spans="1:14" x14ac:dyDescent="0.25">
      <c r="A28" s="23">
        <v>19</v>
      </c>
      <c r="B28" s="23">
        <v>49694357</v>
      </c>
      <c r="C28" s="23">
        <v>52.8</v>
      </c>
      <c r="D28" s="11">
        <f t="shared" si="0"/>
        <v>9.0086570166615643E-3</v>
      </c>
      <c r="M28" s="76"/>
      <c r="N28" s="76"/>
    </row>
    <row r="29" spans="1:14" x14ac:dyDescent="0.25">
      <c r="A29" s="23">
        <v>20</v>
      </c>
      <c r="B29" s="23">
        <v>49690023</v>
      </c>
      <c r="C29" s="23">
        <v>50.8</v>
      </c>
      <c r="D29" s="11">
        <f t="shared" si="0"/>
        <v>8.6674200084546869E-3</v>
      </c>
      <c r="M29" s="76"/>
      <c r="N29" s="76"/>
    </row>
    <row r="30" spans="1:14" x14ac:dyDescent="0.25">
      <c r="A30" s="23">
        <v>21</v>
      </c>
      <c r="B30" s="23">
        <v>49690017</v>
      </c>
      <c r="C30" s="23">
        <v>80.7</v>
      </c>
      <c r="D30" s="11">
        <f t="shared" si="0"/>
        <v>1.3768913281147505E-2</v>
      </c>
      <c r="M30" s="76"/>
      <c r="N30" s="76"/>
    </row>
    <row r="31" spans="1:14" x14ac:dyDescent="0.25">
      <c r="A31" s="23">
        <v>22</v>
      </c>
      <c r="B31" s="23">
        <v>49690009</v>
      </c>
      <c r="C31" s="23">
        <v>86.3</v>
      </c>
      <c r="D31" s="11">
        <f t="shared" si="0"/>
        <v>1.472437690412676E-2</v>
      </c>
      <c r="M31" s="76"/>
      <c r="N31" s="76"/>
    </row>
    <row r="32" spans="1:14" x14ac:dyDescent="0.25">
      <c r="A32" s="23">
        <v>23</v>
      </c>
      <c r="B32" s="23">
        <v>49690012</v>
      </c>
      <c r="C32" s="23">
        <v>87.1</v>
      </c>
      <c r="D32" s="11">
        <f t="shared" si="0"/>
        <v>1.4860871707409511E-2</v>
      </c>
      <c r="M32" s="76"/>
      <c r="N32" s="76"/>
    </row>
    <row r="33" spans="1:14" x14ac:dyDescent="0.25">
      <c r="A33" s="23">
        <v>24</v>
      </c>
      <c r="B33" s="23">
        <v>49694361</v>
      </c>
      <c r="C33" s="23">
        <v>57.4</v>
      </c>
      <c r="D33" s="11">
        <f t="shared" si="0"/>
        <v>9.7935021355373825E-3</v>
      </c>
      <c r="M33" s="76"/>
      <c r="N33" s="76"/>
    </row>
    <row r="34" spans="1:14" x14ac:dyDescent="0.25">
      <c r="A34" s="23">
        <v>25</v>
      </c>
      <c r="B34" s="23">
        <v>49694376</v>
      </c>
      <c r="C34" s="23">
        <v>42.6</v>
      </c>
      <c r="D34" s="11">
        <f t="shared" si="0"/>
        <v>7.2683482748064901E-3</v>
      </c>
      <c r="M34" s="76"/>
      <c r="N34" s="76"/>
    </row>
    <row r="35" spans="1:14" x14ac:dyDescent="0.25">
      <c r="A35" s="23">
        <v>26</v>
      </c>
      <c r="B35" s="23">
        <v>49690027</v>
      </c>
      <c r="C35" s="23">
        <v>45.7</v>
      </c>
      <c r="D35" s="11">
        <f t="shared" si="0"/>
        <v>7.7972656375271503E-3</v>
      </c>
      <c r="M35" s="76"/>
      <c r="N35" s="76"/>
    </row>
    <row r="36" spans="1:14" x14ac:dyDescent="0.25">
      <c r="A36" s="23">
        <v>27</v>
      </c>
      <c r="B36" s="23">
        <v>49694363</v>
      </c>
      <c r="C36" s="23">
        <v>52.1</v>
      </c>
      <c r="D36" s="11">
        <f t="shared" si="0"/>
        <v>8.8892240637891574E-3</v>
      </c>
      <c r="M36" s="76"/>
      <c r="N36" s="76"/>
    </row>
    <row r="37" spans="1:14" x14ac:dyDescent="0.25">
      <c r="A37" s="23">
        <v>28</v>
      </c>
      <c r="B37" s="23">
        <v>49690013</v>
      </c>
      <c r="C37" s="23">
        <v>52.6</v>
      </c>
      <c r="D37" s="11">
        <f t="shared" si="0"/>
        <v>8.9745333158408776E-3</v>
      </c>
      <c r="M37" s="76"/>
      <c r="N37" s="76"/>
    </row>
    <row r="38" spans="1:14" x14ac:dyDescent="0.25">
      <c r="A38" s="23">
        <v>29</v>
      </c>
      <c r="B38" s="23">
        <v>49694355</v>
      </c>
      <c r="C38" s="23">
        <v>50.3</v>
      </c>
      <c r="D38" s="11">
        <f t="shared" si="0"/>
        <v>8.5821107564029667E-3</v>
      </c>
      <c r="M38" s="76"/>
      <c r="N38" s="76"/>
    </row>
    <row r="39" spans="1:14" x14ac:dyDescent="0.25">
      <c r="A39" s="23">
        <v>30</v>
      </c>
      <c r="B39" s="23">
        <v>48446938</v>
      </c>
      <c r="C39" s="23">
        <v>79</v>
      </c>
      <c r="D39" s="11">
        <f t="shared" si="0"/>
        <v>1.3478861824171658E-2</v>
      </c>
      <c r="M39" s="76"/>
      <c r="N39" s="76"/>
    </row>
    <row r="40" spans="1:14" x14ac:dyDescent="0.25">
      <c r="A40" s="23">
        <v>31</v>
      </c>
      <c r="B40" s="23">
        <v>49690019</v>
      </c>
      <c r="C40" s="23">
        <v>86</v>
      </c>
      <c r="D40" s="11">
        <f t="shared" si="0"/>
        <v>1.467319135289573E-2</v>
      </c>
      <c r="M40" s="76"/>
      <c r="N40" s="76"/>
    </row>
    <row r="41" spans="1:14" x14ac:dyDescent="0.25">
      <c r="A41" s="23">
        <v>32</v>
      </c>
      <c r="B41" s="23">
        <v>49690026</v>
      </c>
      <c r="C41" s="23">
        <v>87.4</v>
      </c>
      <c r="D41" s="11">
        <f t="shared" si="0"/>
        <v>1.4912057258640544E-2</v>
      </c>
      <c r="M41" s="76"/>
      <c r="N41" s="76"/>
    </row>
    <row r="42" spans="1:14" x14ac:dyDescent="0.25">
      <c r="A42" s="23">
        <v>33</v>
      </c>
      <c r="B42" s="23">
        <v>49694364</v>
      </c>
      <c r="C42" s="23">
        <v>57.1</v>
      </c>
      <c r="D42" s="11">
        <f t="shared" si="0"/>
        <v>9.7423165843063507E-3</v>
      </c>
      <c r="M42" s="76"/>
      <c r="N42" s="76"/>
    </row>
    <row r="43" spans="1:14" x14ac:dyDescent="0.25">
      <c r="A43" s="23">
        <v>34</v>
      </c>
      <c r="B43" s="23">
        <v>49690020</v>
      </c>
      <c r="C43" s="23">
        <v>42.9</v>
      </c>
      <c r="D43" s="11">
        <f t="shared" si="0"/>
        <v>7.319533826037521E-3</v>
      </c>
      <c r="M43" s="76"/>
      <c r="N43" s="76"/>
    </row>
    <row r="44" spans="1:14" x14ac:dyDescent="0.25">
      <c r="A44" s="23">
        <v>35</v>
      </c>
      <c r="B44" s="23">
        <v>49690028</v>
      </c>
      <c r="C44" s="23">
        <v>44.3</v>
      </c>
      <c r="D44" s="11">
        <f t="shared" si="0"/>
        <v>7.5583997317823347E-3</v>
      </c>
      <c r="M44" s="76"/>
      <c r="N44" s="76"/>
    </row>
    <row r="45" spans="1:14" x14ac:dyDescent="0.25">
      <c r="A45" s="23">
        <v>36</v>
      </c>
      <c r="B45" s="23">
        <v>49690015</v>
      </c>
      <c r="C45" s="23">
        <v>51.7</v>
      </c>
      <c r="D45" s="11">
        <f t="shared" si="0"/>
        <v>8.8209766621477823E-3</v>
      </c>
      <c r="M45" s="76"/>
      <c r="N45" s="76"/>
    </row>
    <row r="46" spans="1:14" x14ac:dyDescent="0.25">
      <c r="A46" s="23">
        <v>37</v>
      </c>
      <c r="B46" s="23">
        <v>49690008</v>
      </c>
      <c r="C46" s="23">
        <v>52.3</v>
      </c>
      <c r="D46" s="11">
        <f t="shared" si="0"/>
        <v>8.9233477646098441E-3</v>
      </c>
      <c r="M46" s="76"/>
      <c r="N46" s="76"/>
    </row>
    <row r="47" spans="1:14" x14ac:dyDescent="0.25">
      <c r="A47" s="23">
        <v>38</v>
      </c>
      <c r="B47" s="23">
        <v>49690029</v>
      </c>
      <c r="C47" s="23">
        <v>50.2</v>
      </c>
      <c r="D47" s="11">
        <f t="shared" si="0"/>
        <v>8.5650489059926234E-3</v>
      </c>
      <c r="M47" s="76"/>
      <c r="N47" s="76"/>
    </row>
    <row r="48" spans="1:14" x14ac:dyDescent="0.25">
      <c r="A48" s="23">
        <v>39</v>
      </c>
      <c r="B48" s="23">
        <v>49690016</v>
      </c>
      <c r="C48" s="23">
        <v>79.7</v>
      </c>
      <c r="D48" s="11">
        <f t="shared" si="0"/>
        <v>1.3598294777044067E-2</v>
      </c>
      <c r="M48" s="76"/>
      <c r="N48" s="76"/>
    </row>
    <row r="49" spans="1:14" x14ac:dyDescent="0.25">
      <c r="A49" s="23">
        <v>40</v>
      </c>
      <c r="B49" s="23">
        <v>49690024</v>
      </c>
      <c r="C49" s="23">
        <v>86.4</v>
      </c>
      <c r="D49" s="11">
        <f t="shared" si="0"/>
        <v>1.4741438754537105E-2</v>
      </c>
      <c r="M49" s="76"/>
      <c r="N49" s="76"/>
    </row>
    <row r="50" spans="1:14" x14ac:dyDescent="0.25">
      <c r="A50" s="23">
        <v>41</v>
      </c>
      <c r="B50" s="23">
        <v>49690035</v>
      </c>
      <c r="C50" s="23">
        <v>87.4</v>
      </c>
      <c r="D50" s="11">
        <f t="shared" si="0"/>
        <v>1.4912057258640544E-2</v>
      </c>
      <c r="M50" s="76"/>
      <c r="N50" s="76"/>
    </row>
    <row r="51" spans="1:14" x14ac:dyDescent="0.25">
      <c r="A51" s="23">
        <v>42</v>
      </c>
      <c r="B51" s="23">
        <v>49690040</v>
      </c>
      <c r="C51" s="23">
        <v>57.4</v>
      </c>
      <c r="D51" s="11">
        <f t="shared" si="0"/>
        <v>9.7935021355373825E-3</v>
      </c>
      <c r="M51" s="76"/>
      <c r="N51" s="76"/>
    </row>
    <row r="52" spans="1:14" x14ac:dyDescent="0.25">
      <c r="A52" s="23">
        <v>43</v>
      </c>
      <c r="B52" s="23">
        <v>49690038</v>
      </c>
      <c r="C52" s="23">
        <v>42.4</v>
      </c>
      <c r="D52" s="11">
        <f t="shared" si="0"/>
        <v>7.2342245739858016E-3</v>
      </c>
      <c r="M52" s="76"/>
      <c r="N52" s="76"/>
    </row>
    <row r="53" spans="1:14" x14ac:dyDescent="0.25">
      <c r="A53" s="23">
        <v>44</v>
      </c>
      <c r="B53" s="23">
        <v>49690010</v>
      </c>
      <c r="C53" s="23">
        <v>45.4</v>
      </c>
      <c r="D53" s="11">
        <f t="shared" si="0"/>
        <v>7.7460800862961176E-3</v>
      </c>
      <c r="M53" s="76"/>
      <c r="N53" s="76"/>
    </row>
    <row r="54" spans="1:14" x14ac:dyDescent="0.25">
      <c r="A54" s="23">
        <v>45</v>
      </c>
      <c r="B54" s="23">
        <v>49690033</v>
      </c>
      <c r="C54" s="23">
        <v>51.4</v>
      </c>
      <c r="D54" s="11">
        <f t="shared" si="0"/>
        <v>8.7697911109167505E-3</v>
      </c>
      <c r="M54" s="76"/>
      <c r="N54" s="76"/>
    </row>
    <row r="55" spans="1:14" x14ac:dyDescent="0.25">
      <c r="A55" s="23">
        <v>46</v>
      </c>
      <c r="B55" s="23">
        <v>49690054</v>
      </c>
      <c r="C55" s="23">
        <v>53.1</v>
      </c>
      <c r="D55" s="11">
        <f t="shared" si="0"/>
        <v>9.059842567892596E-3</v>
      </c>
      <c r="M55" s="76"/>
      <c r="N55" s="76"/>
    </row>
    <row r="56" spans="1:14" x14ac:dyDescent="0.25">
      <c r="A56" s="23">
        <v>47</v>
      </c>
      <c r="B56" s="23">
        <v>49690036</v>
      </c>
      <c r="C56" s="23">
        <v>49.9</v>
      </c>
      <c r="D56" s="11">
        <f t="shared" si="0"/>
        <v>8.5138633547615916E-3</v>
      </c>
      <c r="M56" s="76"/>
      <c r="N56" s="76"/>
    </row>
    <row r="57" spans="1:14" x14ac:dyDescent="0.25">
      <c r="A57" s="23">
        <v>48</v>
      </c>
      <c r="B57" s="23">
        <v>49690043</v>
      </c>
      <c r="C57" s="23">
        <v>79.900000000000006</v>
      </c>
      <c r="D57" s="11">
        <f t="shared" si="0"/>
        <v>1.3632418477864755E-2</v>
      </c>
      <c r="M57" s="76"/>
      <c r="N57" s="76"/>
    </row>
    <row r="58" spans="1:14" x14ac:dyDescent="0.25">
      <c r="A58" s="23">
        <v>49</v>
      </c>
      <c r="B58" s="23">
        <v>49690052</v>
      </c>
      <c r="C58" s="23">
        <v>78</v>
      </c>
      <c r="D58" s="11">
        <f t="shared" si="0"/>
        <v>1.3308243320068219E-2</v>
      </c>
      <c r="M58" s="76"/>
      <c r="N58" s="76"/>
    </row>
    <row r="59" spans="1:14" x14ac:dyDescent="0.25">
      <c r="A59" s="23">
        <v>50</v>
      </c>
      <c r="B59" s="23">
        <v>49690050</v>
      </c>
      <c r="C59" s="23">
        <v>87</v>
      </c>
      <c r="D59" s="11">
        <f t="shared" si="0"/>
        <v>1.4843809856999169E-2</v>
      </c>
      <c r="M59" s="76"/>
      <c r="N59" s="76"/>
    </row>
    <row r="60" spans="1:14" x14ac:dyDescent="0.25">
      <c r="A60" s="23">
        <v>51</v>
      </c>
      <c r="B60" s="23">
        <v>49690014</v>
      </c>
      <c r="C60" s="23">
        <v>57</v>
      </c>
      <c r="D60" s="11">
        <f t="shared" si="0"/>
        <v>9.7252547338960074E-3</v>
      </c>
      <c r="M60" s="76"/>
      <c r="N60" s="76"/>
    </row>
    <row r="61" spans="1:14" x14ac:dyDescent="0.25">
      <c r="A61" s="23">
        <v>52</v>
      </c>
      <c r="B61" s="23">
        <v>49690037</v>
      </c>
      <c r="C61" s="23">
        <v>42.2</v>
      </c>
      <c r="D61" s="11">
        <f t="shared" si="0"/>
        <v>7.2001008731651141E-3</v>
      </c>
      <c r="M61" s="76"/>
      <c r="N61" s="76"/>
    </row>
    <row r="62" spans="1:14" x14ac:dyDescent="0.25">
      <c r="A62" s="23">
        <v>53</v>
      </c>
      <c r="B62" s="23">
        <v>49690056</v>
      </c>
      <c r="C62" s="23">
        <v>45.5</v>
      </c>
      <c r="D62" s="11">
        <f t="shared" si="0"/>
        <v>7.7631419367064618E-3</v>
      </c>
      <c r="M62" s="76"/>
      <c r="N62" s="76"/>
    </row>
    <row r="63" spans="1:14" x14ac:dyDescent="0.25">
      <c r="A63" s="23">
        <v>54</v>
      </c>
      <c r="B63" s="23">
        <v>49690032</v>
      </c>
      <c r="C63" s="23">
        <v>51.6</v>
      </c>
      <c r="D63" s="11">
        <f t="shared" si="0"/>
        <v>8.8039148117374389E-3</v>
      </c>
      <c r="M63" s="76"/>
      <c r="N63" s="76"/>
    </row>
    <row r="64" spans="1:14" x14ac:dyDescent="0.25">
      <c r="A64" s="23">
        <v>55</v>
      </c>
      <c r="B64" s="23">
        <v>49690055</v>
      </c>
      <c r="C64" s="23">
        <v>52.7</v>
      </c>
      <c r="D64" s="11">
        <f t="shared" si="0"/>
        <v>8.9915951662512209E-3</v>
      </c>
      <c r="M64" s="76"/>
      <c r="N64" s="76"/>
    </row>
    <row r="65" spans="1:14" x14ac:dyDescent="0.25">
      <c r="A65" s="23">
        <v>56</v>
      </c>
      <c r="B65" s="23">
        <v>49690058</v>
      </c>
      <c r="C65" s="23">
        <v>49.9</v>
      </c>
      <c r="D65" s="11">
        <f t="shared" si="0"/>
        <v>8.5138633547615916E-3</v>
      </c>
      <c r="M65" s="76"/>
      <c r="N65" s="76"/>
    </row>
    <row r="66" spans="1:14" x14ac:dyDescent="0.25">
      <c r="A66" s="23">
        <v>57</v>
      </c>
      <c r="B66" s="23">
        <v>49690011</v>
      </c>
      <c r="C66" s="23">
        <v>79.5</v>
      </c>
      <c r="D66" s="11">
        <f t="shared" si="0"/>
        <v>1.3564171076223378E-2</v>
      </c>
      <c r="M66" s="76"/>
      <c r="N66" s="76"/>
    </row>
    <row r="67" spans="1:14" x14ac:dyDescent="0.25">
      <c r="A67" s="23">
        <v>58</v>
      </c>
      <c r="B67" s="23">
        <v>49690061</v>
      </c>
      <c r="C67" s="23">
        <v>78.099999999999994</v>
      </c>
      <c r="D67" s="11">
        <f t="shared" si="0"/>
        <v>1.3325305170478563E-2</v>
      </c>
      <c r="M67" s="76"/>
      <c r="N67" s="76"/>
    </row>
    <row r="68" spans="1:14" x14ac:dyDescent="0.25">
      <c r="A68" s="23">
        <v>59</v>
      </c>
      <c r="B68" s="23">
        <v>49690059</v>
      </c>
      <c r="C68" s="23">
        <v>87</v>
      </c>
      <c r="D68" s="11">
        <f t="shared" si="0"/>
        <v>1.4843809856999169E-2</v>
      </c>
      <c r="M68" s="76"/>
      <c r="N68" s="76"/>
    </row>
    <row r="69" spans="1:14" x14ac:dyDescent="0.25">
      <c r="A69" s="23">
        <v>60</v>
      </c>
      <c r="B69" s="23">
        <v>49690049</v>
      </c>
      <c r="C69" s="23">
        <v>56.7</v>
      </c>
      <c r="D69" s="11">
        <f t="shared" si="0"/>
        <v>9.6740691826649756E-3</v>
      </c>
      <c r="M69" s="76"/>
      <c r="N69" s="76"/>
    </row>
    <row r="70" spans="1:14" x14ac:dyDescent="0.25">
      <c r="A70" s="23">
        <v>61</v>
      </c>
      <c r="B70" s="23">
        <v>49690044</v>
      </c>
      <c r="C70" s="23">
        <v>42.5</v>
      </c>
      <c r="D70" s="11">
        <f t="shared" si="0"/>
        <v>7.2512864243961458E-3</v>
      </c>
      <c r="M70" s="76"/>
      <c r="N70" s="76"/>
    </row>
    <row r="71" spans="1:14" x14ac:dyDescent="0.25">
      <c r="A71" s="23">
        <v>62</v>
      </c>
      <c r="B71" s="23">
        <v>49690047</v>
      </c>
      <c r="C71" s="23">
        <v>45.1</v>
      </c>
      <c r="D71" s="11">
        <f t="shared" si="0"/>
        <v>7.6948945350650867E-3</v>
      </c>
      <c r="M71" s="76"/>
      <c r="N71" s="76"/>
    </row>
    <row r="72" spans="1:14" x14ac:dyDescent="0.25">
      <c r="A72" s="23">
        <v>63</v>
      </c>
      <c r="B72" s="23">
        <v>49690046</v>
      </c>
      <c r="C72" s="23">
        <v>51.3</v>
      </c>
      <c r="D72" s="11">
        <f t="shared" si="0"/>
        <v>8.7527292605064054E-3</v>
      </c>
      <c r="M72" s="76"/>
      <c r="N72" s="76"/>
    </row>
    <row r="73" spans="1:14" x14ac:dyDescent="0.25">
      <c r="A73" s="23">
        <v>64</v>
      </c>
      <c r="B73" s="78" t="s">
        <v>38</v>
      </c>
      <c r="C73" s="23">
        <v>52.3</v>
      </c>
      <c r="D73" s="11">
        <f t="shared" si="0"/>
        <v>8.9233477646098441E-3</v>
      </c>
      <c r="M73" s="76"/>
      <c r="N73" s="76"/>
    </row>
    <row r="74" spans="1:14" x14ac:dyDescent="0.25">
      <c r="A74" s="23">
        <v>65</v>
      </c>
      <c r="B74" s="23">
        <v>49690060</v>
      </c>
      <c r="C74" s="23">
        <v>49.5</v>
      </c>
      <c r="D74" s="11">
        <f t="shared" si="0"/>
        <v>8.4456159531202165E-3</v>
      </c>
      <c r="M74" s="76"/>
      <c r="N74" s="76"/>
    </row>
    <row r="75" spans="1:14" x14ac:dyDescent="0.25">
      <c r="A75" s="23">
        <v>66</v>
      </c>
      <c r="B75" s="23">
        <v>49690051</v>
      </c>
      <c r="C75" s="23">
        <v>78.900000000000006</v>
      </c>
      <c r="D75" s="11">
        <f t="shared" ref="D75:D127" si="1">1.17046/6860.1*C75</f>
        <v>1.3461799973761316E-2</v>
      </c>
      <c r="M75" s="76"/>
      <c r="N75" s="76"/>
    </row>
    <row r="76" spans="1:14" x14ac:dyDescent="0.25">
      <c r="A76" s="23">
        <v>67</v>
      </c>
      <c r="B76" s="23">
        <v>49694374</v>
      </c>
      <c r="C76" s="23">
        <v>78.099999999999994</v>
      </c>
      <c r="D76" s="11">
        <f t="shared" si="1"/>
        <v>1.3325305170478563E-2</v>
      </c>
      <c r="M76" s="76"/>
      <c r="N76" s="76"/>
    </row>
    <row r="77" spans="1:14" x14ac:dyDescent="0.25">
      <c r="A77" s="23">
        <v>68</v>
      </c>
      <c r="B77" s="23">
        <v>49690030</v>
      </c>
      <c r="C77" s="23">
        <v>78.099999999999994</v>
      </c>
      <c r="D77" s="11">
        <f t="shared" si="1"/>
        <v>1.3325305170478563E-2</v>
      </c>
      <c r="M77" s="76"/>
      <c r="N77" s="76"/>
    </row>
    <row r="78" spans="1:14" x14ac:dyDescent="0.25">
      <c r="A78" s="23">
        <v>69</v>
      </c>
      <c r="B78" s="23">
        <v>49690022</v>
      </c>
      <c r="C78" s="23">
        <v>56.8</v>
      </c>
      <c r="D78" s="11">
        <f t="shared" si="1"/>
        <v>9.6911310330753189E-3</v>
      </c>
      <c r="M78" s="76"/>
      <c r="N78" s="76"/>
    </row>
    <row r="79" spans="1:14" x14ac:dyDescent="0.25">
      <c r="A79" s="23">
        <v>70</v>
      </c>
      <c r="B79" s="23">
        <v>49690018</v>
      </c>
      <c r="C79" s="23">
        <v>42</v>
      </c>
      <c r="D79" s="11">
        <f t="shared" si="1"/>
        <v>7.1659771723444265E-3</v>
      </c>
      <c r="M79" s="76"/>
      <c r="N79" s="76"/>
    </row>
    <row r="80" spans="1:14" x14ac:dyDescent="0.25">
      <c r="A80" s="23">
        <v>71</v>
      </c>
      <c r="B80" s="23">
        <v>49690021</v>
      </c>
      <c r="C80" s="23">
        <v>45.2</v>
      </c>
      <c r="D80" s="11">
        <f t="shared" si="1"/>
        <v>7.7119563854754309E-3</v>
      </c>
      <c r="M80" s="76"/>
      <c r="N80" s="76"/>
    </row>
    <row r="81" spans="1:14" x14ac:dyDescent="0.25">
      <c r="A81" s="23">
        <v>72</v>
      </c>
      <c r="B81" s="23">
        <v>49690037</v>
      </c>
      <c r="C81" s="23">
        <v>51.4</v>
      </c>
      <c r="D81" s="11">
        <f t="shared" si="1"/>
        <v>8.7697911109167505E-3</v>
      </c>
      <c r="M81" s="76"/>
      <c r="N81" s="76"/>
    </row>
    <row r="82" spans="1:14" x14ac:dyDescent="0.25">
      <c r="A82" s="23">
        <v>73</v>
      </c>
      <c r="B82" s="23">
        <v>49690034</v>
      </c>
      <c r="C82" s="23">
        <v>52.1</v>
      </c>
      <c r="D82" s="11">
        <f t="shared" si="1"/>
        <v>8.8892240637891574E-3</v>
      </c>
      <c r="M82" s="76"/>
      <c r="N82" s="76"/>
    </row>
    <row r="83" spans="1:14" x14ac:dyDescent="0.25">
      <c r="A83" s="23">
        <v>74</v>
      </c>
      <c r="B83" s="23">
        <v>49777205</v>
      </c>
      <c r="C83" s="23">
        <v>49.7</v>
      </c>
      <c r="D83" s="11">
        <f t="shared" si="1"/>
        <v>8.4797396539409049E-3</v>
      </c>
      <c r="M83" s="76"/>
      <c r="N83" s="76"/>
    </row>
    <row r="84" spans="1:14" x14ac:dyDescent="0.25">
      <c r="A84" s="23">
        <v>75</v>
      </c>
      <c r="B84" s="23">
        <v>49730686</v>
      </c>
      <c r="C84" s="23">
        <v>79</v>
      </c>
      <c r="D84" s="11">
        <f t="shared" si="1"/>
        <v>1.3478861824171658E-2</v>
      </c>
      <c r="M84" s="76"/>
      <c r="N84" s="76"/>
    </row>
    <row r="85" spans="1:14" x14ac:dyDescent="0.25">
      <c r="A85" s="23">
        <v>76</v>
      </c>
      <c r="B85" s="23">
        <v>49690025</v>
      </c>
      <c r="C85" s="23">
        <v>78.3</v>
      </c>
      <c r="D85" s="11">
        <f t="shared" si="1"/>
        <v>1.3359428871299251E-2</v>
      </c>
      <c r="M85" s="76"/>
      <c r="N85" s="76"/>
    </row>
    <row r="86" spans="1:14" x14ac:dyDescent="0.25">
      <c r="A86" s="23">
        <v>77</v>
      </c>
      <c r="B86" s="23">
        <v>49690042</v>
      </c>
      <c r="C86" s="23">
        <v>78.2</v>
      </c>
      <c r="D86" s="11">
        <f t="shared" si="1"/>
        <v>1.3342367020888908E-2</v>
      </c>
      <c r="M86" s="76"/>
      <c r="N86" s="76"/>
    </row>
    <row r="87" spans="1:14" x14ac:dyDescent="0.25">
      <c r="A87" s="23">
        <v>78</v>
      </c>
      <c r="B87" s="23">
        <v>49730694</v>
      </c>
      <c r="C87" s="23">
        <v>56.7</v>
      </c>
      <c r="D87" s="11">
        <f t="shared" si="1"/>
        <v>9.6740691826649756E-3</v>
      </c>
      <c r="M87" s="76"/>
      <c r="N87" s="76"/>
    </row>
    <row r="88" spans="1:14" x14ac:dyDescent="0.25">
      <c r="A88" s="23">
        <v>79</v>
      </c>
      <c r="B88" s="23">
        <v>49690039</v>
      </c>
      <c r="C88" s="23">
        <v>42</v>
      </c>
      <c r="D88" s="11">
        <f t="shared" si="1"/>
        <v>7.1659771723444265E-3</v>
      </c>
      <c r="M88" s="76"/>
      <c r="N88" s="76"/>
    </row>
    <row r="89" spans="1:14" x14ac:dyDescent="0.25">
      <c r="A89" s="23">
        <v>80</v>
      </c>
      <c r="B89" s="23">
        <v>49730693</v>
      </c>
      <c r="C89" s="23">
        <v>44.9</v>
      </c>
      <c r="D89" s="11">
        <f t="shared" si="1"/>
        <v>7.6607708342443983E-3</v>
      </c>
      <c r="M89" s="76"/>
      <c r="N89" s="76"/>
    </row>
    <row r="90" spans="1:14" x14ac:dyDescent="0.25">
      <c r="A90" s="23">
        <v>81</v>
      </c>
      <c r="B90" s="23">
        <v>49730689</v>
      </c>
      <c r="C90" s="23">
        <v>51.3</v>
      </c>
      <c r="D90" s="11">
        <f t="shared" si="1"/>
        <v>8.7527292605064054E-3</v>
      </c>
      <c r="M90" s="76"/>
      <c r="N90" s="76"/>
    </row>
    <row r="91" spans="1:14" x14ac:dyDescent="0.25">
      <c r="A91" s="23">
        <v>82</v>
      </c>
      <c r="B91" s="23">
        <v>49777206</v>
      </c>
      <c r="C91" s="23">
        <v>51.6</v>
      </c>
      <c r="D91" s="11">
        <f t="shared" si="1"/>
        <v>8.8039148117374389E-3</v>
      </c>
      <c r="M91" s="76"/>
      <c r="N91" s="76"/>
    </row>
    <row r="92" spans="1:14" x14ac:dyDescent="0.25">
      <c r="A92" s="23">
        <v>83</v>
      </c>
      <c r="B92" s="23">
        <v>49777193</v>
      </c>
      <c r="C92" s="23">
        <v>49.7</v>
      </c>
      <c r="D92" s="11">
        <f t="shared" si="1"/>
        <v>8.4797396539409049E-3</v>
      </c>
      <c r="M92" s="76"/>
      <c r="N92" s="76"/>
    </row>
    <row r="93" spans="1:14" x14ac:dyDescent="0.25">
      <c r="A93" s="23">
        <v>84</v>
      </c>
      <c r="B93" s="23">
        <v>49777196</v>
      </c>
      <c r="C93" s="23">
        <v>75.7</v>
      </c>
      <c r="D93" s="11">
        <f t="shared" si="1"/>
        <v>1.2915820760630312E-2</v>
      </c>
      <c r="M93" s="76"/>
      <c r="N93" s="76"/>
    </row>
    <row r="94" spans="1:14" x14ac:dyDescent="0.25">
      <c r="A94" s="23">
        <v>85</v>
      </c>
      <c r="B94" s="23">
        <v>49777188</v>
      </c>
      <c r="C94" s="23">
        <v>88.1</v>
      </c>
      <c r="D94" s="11">
        <f t="shared" si="1"/>
        <v>1.5031490211512949E-2</v>
      </c>
      <c r="M94" s="76"/>
      <c r="N94" s="76"/>
    </row>
    <row r="95" spans="1:14" x14ac:dyDescent="0.25">
      <c r="A95" s="23">
        <v>86</v>
      </c>
      <c r="B95" s="23">
        <v>49690031</v>
      </c>
      <c r="C95" s="23">
        <v>49</v>
      </c>
      <c r="D95" s="11">
        <f t="shared" si="1"/>
        <v>8.360306701068498E-3</v>
      </c>
      <c r="M95" s="76"/>
      <c r="N95" s="76"/>
    </row>
    <row r="96" spans="1:14" x14ac:dyDescent="0.25">
      <c r="A96" s="23">
        <v>87</v>
      </c>
      <c r="B96" s="23">
        <v>49730696</v>
      </c>
      <c r="C96" s="23">
        <v>42.6</v>
      </c>
      <c r="D96" s="11">
        <f t="shared" si="1"/>
        <v>7.2683482748064901E-3</v>
      </c>
      <c r="M96" s="76"/>
      <c r="N96" s="76"/>
    </row>
    <row r="97" spans="1:14" x14ac:dyDescent="0.25">
      <c r="A97" s="23">
        <v>88</v>
      </c>
      <c r="B97" s="23">
        <v>49777183</v>
      </c>
      <c r="C97" s="23">
        <v>45</v>
      </c>
      <c r="D97" s="11">
        <f t="shared" si="1"/>
        <v>7.6778326846547425E-3</v>
      </c>
      <c r="M97" s="76"/>
      <c r="N97" s="76"/>
    </row>
    <row r="98" spans="1:14" x14ac:dyDescent="0.25">
      <c r="A98" s="23">
        <v>89</v>
      </c>
      <c r="B98" s="23">
        <v>49690045</v>
      </c>
      <c r="C98" s="23">
        <v>51.2</v>
      </c>
      <c r="D98" s="11">
        <f t="shared" si="1"/>
        <v>8.7356674100960621E-3</v>
      </c>
      <c r="M98" s="76"/>
      <c r="N98" s="76"/>
    </row>
    <row r="99" spans="1:14" x14ac:dyDescent="0.25">
      <c r="A99" s="23">
        <v>90</v>
      </c>
      <c r="B99" s="23">
        <v>49777189</v>
      </c>
      <c r="C99" s="23">
        <v>52.1</v>
      </c>
      <c r="D99" s="11">
        <f t="shared" si="1"/>
        <v>8.8892240637891574E-3</v>
      </c>
      <c r="M99" s="76"/>
      <c r="N99" s="76"/>
    </row>
    <row r="100" spans="1:14" x14ac:dyDescent="0.25">
      <c r="A100" s="23">
        <v>91</v>
      </c>
      <c r="B100" s="23">
        <v>49777185</v>
      </c>
      <c r="C100" s="23">
        <v>49.8</v>
      </c>
      <c r="D100" s="11">
        <f t="shared" si="1"/>
        <v>8.4968015043512483E-3</v>
      </c>
      <c r="M100" s="76"/>
      <c r="N100" s="76"/>
    </row>
    <row r="101" spans="1:14" x14ac:dyDescent="0.25">
      <c r="A101" s="23">
        <v>92</v>
      </c>
      <c r="B101" s="23">
        <v>49777190</v>
      </c>
      <c r="C101" s="23">
        <v>75.5</v>
      </c>
      <c r="D101" s="11">
        <f t="shared" si="1"/>
        <v>1.2881697059809624E-2</v>
      </c>
      <c r="M101" s="76"/>
      <c r="N101" s="76"/>
    </row>
    <row r="102" spans="1:14" x14ac:dyDescent="0.25">
      <c r="A102" s="23">
        <v>93</v>
      </c>
      <c r="B102" s="23">
        <v>49730704</v>
      </c>
      <c r="C102" s="23">
        <v>34</v>
      </c>
      <c r="D102" s="11">
        <f t="shared" si="1"/>
        <v>5.8010291395169163E-3</v>
      </c>
      <c r="M102" s="76"/>
      <c r="N102" s="76"/>
    </row>
    <row r="103" spans="1:14" x14ac:dyDescent="0.25">
      <c r="A103" s="79" t="s">
        <v>3</v>
      </c>
      <c r="B103" s="23">
        <v>49777192</v>
      </c>
      <c r="C103" s="23">
        <v>49.1</v>
      </c>
      <c r="D103" s="11">
        <f t="shared" si="1"/>
        <v>8.3773685514788414E-3</v>
      </c>
      <c r="M103" s="76"/>
      <c r="N103" s="76"/>
    </row>
    <row r="104" spans="1:14" x14ac:dyDescent="0.25">
      <c r="A104" s="23">
        <v>94</v>
      </c>
      <c r="B104" s="23">
        <v>49777209</v>
      </c>
      <c r="C104" s="23">
        <v>48.5</v>
      </c>
      <c r="D104" s="11">
        <v>-1.1704600000000001</v>
      </c>
      <c r="M104" s="76"/>
      <c r="N104" s="76"/>
    </row>
    <row r="105" spans="1:14" x14ac:dyDescent="0.25">
      <c r="A105" s="23">
        <v>95</v>
      </c>
      <c r="B105" s="23">
        <v>49777195</v>
      </c>
      <c r="C105" s="23">
        <v>42.4</v>
      </c>
      <c r="D105" s="11">
        <f t="shared" si="1"/>
        <v>7.2342245739858016E-3</v>
      </c>
      <c r="M105" s="76"/>
      <c r="N105" s="76"/>
    </row>
    <row r="106" spans="1:14" x14ac:dyDescent="0.25">
      <c r="A106" s="23">
        <v>96</v>
      </c>
      <c r="B106" s="23">
        <v>49777187</v>
      </c>
      <c r="C106" s="23">
        <v>46</v>
      </c>
      <c r="D106" s="11">
        <f t="shared" si="1"/>
        <v>7.8484511887581803E-3</v>
      </c>
      <c r="M106" s="76"/>
      <c r="N106" s="76"/>
    </row>
    <row r="107" spans="1:14" x14ac:dyDescent="0.25">
      <c r="A107" s="23">
        <v>97</v>
      </c>
      <c r="B107" s="23">
        <v>49730692</v>
      </c>
      <c r="C107" s="23">
        <v>52.4</v>
      </c>
      <c r="D107" s="11">
        <f t="shared" si="1"/>
        <v>8.9404096150201891E-3</v>
      </c>
      <c r="M107" s="76"/>
      <c r="N107" s="76"/>
    </row>
    <row r="108" spans="1:14" x14ac:dyDescent="0.25">
      <c r="A108" s="23">
        <v>98</v>
      </c>
      <c r="B108" s="23">
        <v>49730699</v>
      </c>
      <c r="C108" s="23">
        <v>51.7</v>
      </c>
      <c r="D108" s="11">
        <f t="shared" si="1"/>
        <v>8.8209766621477823E-3</v>
      </c>
      <c r="M108" s="76"/>
      <c r="N108" s="76"/>
    </row>
    <row r="109" spans="1:14" x14ac:dyDescent="0.25">
      <c r="A109" s="23">
        <v>99</v>
      </c>
      <c r="B109" s="23">
        <v>49730683</v>
      </c>
      <c r="C109" s="23">
        <v>50.1</v>
      </c>
      <c r="D109" s="11">
        <f t="shared" si="1"/>
        <v>8.54798705558228E-3</v>
      </c>
      <c r="M109" s="76"/>
      <c r="N109" s="76"/>
    </row>
    <row r="110" spans="1:14" x14ac:dyDescent="0.25">
      <c r="A110" s="23">
        <v>100</v>
      </c>
      <c r="B110" s="23">
        <v>49730685</v>
      </c>
      <c r="C110" s="23">
        <v>76.599999999999994</v>
      </c>
      <c r="D110" s="11">
        <f t="shared" si="1"/>
        <v>1.3069377414323406E-2</v>
      </c>
      <c r="M110" s="76"/>
      <c r="N110" s="76"/>
    </row>
    <row r="111" spans="1:14" x14ac:dyDescent="0.25">
      <c r="A111" s="23">
        <v>101</v>
      </c>
      <c r="B111" s="23">
        <v>49730406</v>
      </c>
      <c r="C111" s="23">
        <v>92.9</v>
      </c>
      <c r="D111" s="11">
        <f t="shared" si="1"/>
        <v>1.5850459031209459E-2</v>
      </c>
      <c r="M111" s="76"/>
      <c r="N111" s="76"/>
    </row>
    <row r="112" spans="1:14" x14ac:dyDescent="0.25">
      <c r="A112" s="23">
        <v>102</v>
      </c>
      <c r="B112" s="23">
        <v>49730702</v>
      </c>
      <c r="C112" s="23">
        <v>48</v>
      </c>
      <c r="D112" s="11">
        <f t="shared" si="1"/>
        <v>8.1896881969650594E-3</v>
      </c>
      <c r="M112" s="76"/>
      <c r="N112" s="76"/>
    </row>
    <row r="113" spans="1:14" x14ac:dyDescent="0.25">
      <c r="A113" s="23">
        <v>103</v>
      </c>
      <c r="B113" s="23">
        <v>49730700</v>
      </c>
      <c r="C113" s="23">
        <v>42.5</v>
      </c>
      <c r="D113" s="11">
        <f t="shared" si="1"/>
        <v>7.2512864243961458E-3</v>
      </c>
      <c r="M113" s="76"/>
      <c r="N113" s="76"/>
    </row>
    <row r="114" spans="1:14" x14ac:dyDescent="0.25">
      <c r="A114" s="23">
        <v>104</v>
      </c>
      <c r="B114" s="23">
        <v>49730705</v>
      </c>
      <c r="C114" s="23">
        <v>45.4</v>
      </c>
      <c r="D114" s="11">
        <f t="shared" si="1"/>
        <v>7.7460800862961176E-3</v>
      </c>
      <c r="M114" s="76"/>
      <c r="N114" s="76"/>
    </row>
    <row r="115" spans="1:14" x14ac:dyDescent="0.25">
      <c r="A115" s="23">
        <v>105</v>
      </c>
      <c r="B115" s="23">
        <v>49730684</v>
      </c>
      <c r="C115" s="23">
        <v>51.7</v>
      </c>
      <c r="D115" s="11">
        <f t="shared" si="1"/>
        <v>8.8209766621477823E-3</v>
      </c>
      <c r="M115" s="76"/>
      <c r="N115" s="76"/>
    </row>
    <row r="116" spans="1:14" x14ac:dyDescent="0.25">
      <c r="A116" s="23">
        <v>106</v>
      </c>
      <c r="B116" s="23">
        <v>49730698</v>
      </c>
      <c r="C116" s="23">
        <v>51.8</v>
      </c>
      <c r="D116" s="11">
        <f t="shared" si="1"/>
        <v>8.8380385125581256E-3</v>
      </c>
      <c r="M116" s="76"/>
      <c r="N116" s="76"/>
    </row>
    <row r="117" spans="1:14" x14ac:dyDescent="0.25">
      <c r="A117" s="23">
        <v>107</v>
      </c>
      <c r="B117" s="23">
        <v>49730701</v>
      </c>
      <c r="C117" s="23">
        <v>49.9</v>
      </c>
      <c r="D117" s="11">
        <f t="shared" si="1"/>
        <v>8.5138633547615916E-3</v>
      </c>
      <c r="M117" s="76"/>
      <c r="N117" s="76"/>
    </row>
    <row r="118" spans="1:14" x14ac:dyDescent="0.25">
      <c r="A118" s="23">
        <v>108</v>
      </c>
      <c r="B118" s="23">
        <v>49730688</v>
      </c>
      <c r="C118" s="23">
        <v>55.3</v>
      </c>
      <c r="D118" s="11">
        <f t="shared" si="1"/>
        <v>9.4352032769201601E-3</v>
      </c>
      <c r="M118" s="76"/>
      <c r="N118" s="76"/>
    </row>
    <row r="119" spans="1:14" x14ac:dyDescent="0.25">
      <c r="A119" s="23">
        <v>109</v>
      </c>
      <c r="B119" s="23">
        <v>49730703</v>
      </c>
      <c r="C119" s="23">
        <v>61.8</v>
      </c>
      <c r="D119" s="11">
        <f t="shared" si="1"/>
        <v>1.0544223553592512E-2</v>
      </c>
      <c r="M119" s="76"/>
      <c r="N119" s="76"/>
    </row>
    <row r="120" spans="1:14" x14ac:dyDescent="0.25">
      <c r="A120" s="23">
        <v>110</v>
      </c>
      <c r="B120" s="23">
        <v>49730697</v>
      </c>
      <c r="C120" s="23">
        <v>47.7</v>
      </c>
      <c r="D120" s="11">
        <f t="shared" si="1"/>
        <v>8.1385026457340276E-3</v>
      </c>
      <c r="M120" s="76"/>
      <c r="N120" s="76"/>
    </row>
    <row r="121" spans="1:14" x14ac:dyDescent="0.25">
      <c r="A121" s="23">
        <v>111</v>
      </c>
      <c r="B121" s="23">
        <v>49690048</v>
      </c>
      <c r="C121" s="23">
        <v>51.2</v>
      </c>
      <c r="D121" s="11">
        <f t="shared" si="1"/>
        <v>8.7356674100960621E-3</v>
      </c>
      <c r="M121" s="76"/>
      <c r="N121" s="76"/>
    </row>
    <row r="122" spans="1:14" x14ac:dyDescent="0.25">
      <c r="A122" s="23">
        <v>112</v>
      </c>
      <c r="B122" s="23">
        <v>49777198</v>
      </c>
      <c r="C122" s="23">
        <v>51.9</v>
      </c>
      <c r="D122" s="11">
        <f t="shared" si="1"/>
        <v>8.8551003629684689E-3</v>
      </c>
      <c r="M122" s="76"/>
      <c r="N122" s="76"/>
    </row>
    <row r="123" spans="1:14" x14ac:dyDescent="0.25">
      <c r="A123" s="23">
        <v>113</v>
      </c>
      <c r="B123" s="23">
        <v>49690041</v>
      </c>
      <c r="C123" s="23">
        <v>50.1</v>
      </c>
      <c r="D123" s="11">
        <f t="shared" si="1"/>
        <v>8.54798705558228E-3</v>
      </c>
      <c r="M123" s="76"/>
      <c r="N123" s="76"/>
    </row>
    <row r="124" spans="1:14" x14ac:dyDescent="0.25">
      <c r="A124" s="23">
        <v>114</v>
      </c>
      <c r="B124" s="23">
        <v>49777212</v>
      </c>
      <c r="C124" s="23">
        <v>61.1</v>
      </c>
      <c r="D124" s="11">
        <f t="shared" si="1"/>
        <v>1.0424790600720105E-2</v>
      </c>
      <c r="M124" s="76"/>
      <c r="N124" s="76"/>
    </row>
    <row r="125" spans="1:14" x14ac:dyDescent="0.25">
      <c r="A125" s="23">
        <v>115</v>
      </c>
      <c r="B125" s="23">
        <v>49730687</v>
      </c>
      <c r="C125" s="23">
        <v>59.9</v>
      </c>
      <c r="D125" s="11">
        <f t="shared" si="1"/>
        <v>1.0220048395795978E-2</v>
      </c>
      <c r="M125" s="76"/>
      <c r="N125" s="76"/>
    </row>
    <row r="126" spans="1:14" x14ac:dyDescent="0.25">
      <c r="A126" s="23">
        <v>116</v>
      </c>
      <c r="B126" s="23">
        <v>49730690</v>
      </c>
      <c r="C126" s="23">
        <v>45.8</v>
      </c>
      <c r="D126" s="11">
        <f t="shared" si="1"/>
        <v>7.8143274879374936E-3</v>
      </c>
      <c r="M126" s="76"/>
      <c r="N126" s="76"/>
    </row>
    <row r="127" spans="1:14" x14ac:dyDescent="0.25">
      <c r="A127" s="23">
        <v>117</v>
      </c>
      <c r="B127" s="23">
        <v>49730691</v>
      </c>
      <c r="C127" s="23">
        <v>51.6</v>
      </c>
      <c r="D127" s="11">
        <f t="shared" si="1"/>
        <v>8.8039148117374389E-3</v>
      </c>
      <c r="M127" s="76"/>
      <c r="N127" s="76"/>
    </row>
    <row r="128" spans="1:14" x14ac:dyDescent="0.25">
      <c r="A128" s="151" t="s">
        <v>4</v>
      </c>
      <c r="B128" s="152"/>
      <c r="C128" s="80">
        <f>SUM(C10:C127)</f>
        <v>6908.6</v>
      </c>
      <c r="D128" s="15">
        <f>SUM(D10:D127)</f>
        <v>-1.7347234759768071E-17</v>
      </c>
    </row>
    <row r="129" spans="1:15" x14ac:dyDescent="0.25">
      <c r="E129" s="16"/>
    </row>
    <row r="130" spans="1:15" x14ac:dyDescent="0.25">
      <c r="A130" s="81"/>
      <c r="B130" s="81"/>
      <c r="C130" s="32"/>
      <c r="D130" s="19"/>
      <c r="O130" s="14"/>
    </row>
    <row r="131" spans="1:15" x14ac:dyDescent="0.25">
      <c r="A131" s="30"/>
      <c r="B131" s="30"/>
      <c r="C131" s="30"/>
      <c r="O131" s="14"/>
    </row>
    <row r="132" spans="1:15" x14ac:dyDescent="0.25">
      <c r="O132" s="14"/>
    </row>
  </sheetData>
  <mergeCells count="5">
    <mergeCell ref="A128:B128"/>
    <mergeCell ref="A1:F1"/>
    <mergeCell ref="A3:F3"/>
    <mergeCell ref="A4:F4"/>
    <mergeCell ref="A5:F5"/>
  </mergeCells>
  <pageMargins left="0.70866141732283472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7"/>
  <sheetViews>
    <sheetView workbookViewId="0">
      <selection activeCell="J45" sqref="J45"/>
    </sheetView>
  </sheetViews>
  <sheetFormatPr defaultRowHeight="15" x14ac:dyDescent="0.25"/>
  <cols>
    <col min="1" max="1" width="5.85546875" customWidth="1"/>
    <col min="2" max="2" width="11.42578125" customWidth="1"/>
    <col min="7" max="7" width="10" customWidth="1"/>
  </cols>
  <sheetData>
    <row r="1" spans="1:11" ht="20.25" x14ac:dyDescent="0.25">
      <c r="A1" s="155" t="s">
        <v>16</v>
      </c>
      <c r="B1" s="155"/>
      <c r="C1" s="155"/>
      <c r="D1" s="155"/>
      <c r="E1" s="155"/>
      <c r="F1" s="155"/>
      <c r="G1" s="155"/>
      <c r="H1" s="155"/>
      <c r="I1" s="58"/>
      <c r="J1" s="58"/>
      <c r="K1" s="58"/>
    </row>
    <row r="2" spans="1:11" ht="20.25" x14ac:dyDescent="0.3">
      <c r="A2" s="92"/>
      <c r="B2" s="92"/>
      <c r="C2" s="92"/>
      <c r="D2" s="92"/>
      <c r="E2" s="92"/>
      <c r="F2" s="93"/>
      <c r="G2" s="94"/>
      <c r="H2" s="94"/>
      <c r="I2" s="82"/>
      <c r="J2" s="56"/>
      <c r="K2" s="51"/>
    </row>
    <row r="3" spans="1:11" ht="36" x14ac:dyDescent="0.25">
      <c r="A3" s="154" t="s">
        <v>37</v>
      </c>
      <c r="B3" s="154"/>
      <c r="C3" s="154"/>
      <c r="D3" s="154"/>
      <c r="E3" s="154"/>
      <c r="F3" s="154"/>
      <c r="G3" s="154"/>
      <c r="H3" s="154"/>
      <c r="I3" s="48" t="s">
        <v>22</v>
      </c>
      <c r="J3" s="107" t="s">
        <v>23</v>
      </c>
      <c r="K3" s="108"/>
    </row>
    <row r="4" spans="1:11" ht="18.75" x14ac:dyDescent="0.25">
      <c r="A4" s="103" t="s">
        <v>57</v>
      </c>
      <c r="B4" s="103"/>
      <c r="C4" s="103"/>
      <c r="D4" s="103"/>
      <c r="E4" s="103"/>
      <c r="F4" s="103"/>
      <c r="G4" s="103"/>
      <c r="H4" s="103"/>
      <c r="I4" s="48"/>
      <c r="J4" s="109"/>
      <c r="K4" s="110"/>
    </row>
    <row r="5" spans="1:11" ht="18.75" x14ac:dyDescent="0.25">
      <c r="A5" s="51"/>
      <c r="B5" s="51"/>
      <c r="C5" s="51"/>
      <c r="D5" s="51"/>
      <c r="E5" s="82"/>
      <c r="F5" s="82"/>
      <c r="G5" s="82"/>
      <c r="H5" s="82"/>
      <c r="I5" s="48"/>
      <c r="J5" s="109"/>
      <c r="K5" s="110"/>
    </row>
    <row r="6" spans="1:11" x14ac:dyDescent="0.25">
      <c r="A6" s="104" t="s">
        <v>17</v>
      </c>
      <c r="B6" s="105"/>
      <c r="C6" s="105"/>
      <c r="D6" s="105"/>
      <c r="E6" s="105"/>
      <c r="F6" s="105"/>
      <c r="G6" s="106"/>
      <c r="H6" s="55"/>
      <c r="I6" s="48"/>
      <c r="J6" s="109"/>
      <c r="K6" s="110"/>
    </row>
    <row r="7" spans="1:11" ht="60" x14ac:dyDescent="0.25">
      <c r="A7" s="113" t="s">
        <v>5</v>
      </c>
      <c r="B7" s="113"/>
      <c r="C7" s="113"/>
      <c r="D7" s="113"/>
      <c r="E7" s="113" t="s">
        <v>6</v>
      </c>
      <c r="F7" s="113"/>
      <c r="G7" s="27" t="s">
        <v>58</v>
      </c>
      <c r="H7" s="84"/>
      <c r="I7" s="48"/>
      <c r="J7" s="111"/>
      <c r="K7" s="112"/>
    </row>
    <row r="8" spans="1:11" x14ac:dyDescent="0.25">
      <c r="A8" s="114" t="s">
        <v>7</v>
      </c>
      <c r="B8" s="114"/>
      <c r="C8" s="114"/>
      <c r="D8" s="114"/>
      <c r="E8" s="113" t="s">
        <v>8</v>
      </c>
      <c r="F8" s="113"/>
      <c r="G8" s="9"/>
      <c r="H8" s="49"/>
      <c r="I8" s="48"/>
      <c r="J8" s="47"/>
      <c r="K8" s="52"/>
    </row>
    <row r="9" spans="1:11" ht="48" x14ac:dyDescent="0.25">
      <c r="A9" s="115" t="s">
        <v>9</v>
      </c>
      <c r="B9" s="116"/>
      <c r="C9" s="116"/>
      <c r="D9" s="117"/>
      <c r="E9" s="113"/>
      <c r="F9" s="113"/>
      <c r="G9" s="87"/>
      <c r="H9" s="49"/>
      <c r="I9" s="48"/>
      <c r="J9" s="47" t="s">
        <v>31</v>
      </c>
      <c r="K9" s="52"/>
    </row>
    <row r="10" spans="1:11" x14ac:dyDescent="0.25">
      <c r="A10" s="114" t="s">
        <v>10</v>
      </c>
      <c r="B10" s="114"/>
      <c r="C10" s="114"/>
      <c r="D10" s="114"/>
      <c r="E10" s="113" t="s">
        <v>11</v>
      </c>
      <c r="F10" s="113"/>
      <c r="G10" s="87">
        <v>30.699000000000002</v>
      </c>
      <c r="H10" s="49"/>
      <c r="I10" s="48"/>
      <c r="J10" s="47"/>
      <c r="K10" s="52"/>
    </row>
    <row r="11" spans="1:11" x14ac:dyDescent="0.25">
      <c r="A11" s="120" t="s">
        <v>9</v>
      </c>
      <c r="B11" s="121"/>
      <c r="C11" s="121"/>
      <c r="D11" s="122"/>
      <c r="E11" s="113" t="s">
        <v>18</v>
      </c>
      <c r="F11" s="113"/>
      <c r="G11" s="50">
        <f>F137</f>
        <v>28.838179999999994</v>
      </c>
      <c r="H11" s="49"/>
      <c r="I11" s="48"/>
      <c r="J11" s="119" t="s">
        <v>59</v>
      </c>
      <c r="K11" s="119"/>
    </row>
    <row r="12" spans="1:11" ht="21.75" customHeight="1" x14ac:dyDescent="0.25">
      <c r="A12" s="123"/>
      <c r="B12" s="124"/>
      <c r="C12" s="124"/>
      <c r="D12" s="125"/>
      <c r="E12" s="113" t="s">
        <v>19</v>
      </c>
      <c r="F12" s="113"/>
      <c r="G12" s="50">
        <f>G10-G11</f>
        <v>1.8608200000000075</v>
      </c>
      <c r="H12" s="49"/>
      <c r="I12" s="48"/>
      <c r="J12" s="119"/>
      <c r="K12" s="119"/>
    </row>
    <row r="13" spans="1:11" x14ac:dyDescent="0.25">
      <c r="A13" s="114" t="s">
        <v>12</v>
      </c>
      <c r="B13" s="114"/>
      <c r="C13" s="114"/>
      <c r="D13" s="114"/>
      <c r="E13" s="113" t="s">
        <v>13</v>
      </c>
      <c r="F13" s="113"/>
      <c r="G13" s="87">
        <v>0</v>
      </c>
      <c r="H13" s="49"/>
      <c r="I13" s="14"/>
      <c r="J13" s="22"/>
      <c r="K13" s="29"/>
    </row>
    <row r="14" spans="1:11" x14ac:dyDescent="0.25">
      <c r="A14" s="114" t="s">
        <v>14</v>
      </c>
      <c r="B14" s="114"/>
      <c r="C14" s="114"/>
      <c r="D14" s="114"/>
      <c r="E14" s="113" t="s">
        <v>21</v>
      </c>
      <c r="F14" s="113"/>
      <c r="G14" s="50"/>
      <c r="H14" s="49"/>
      <c r="I14" s="14"/>
      <c r="J14" s="22"/>
      <c r="K14" s="29"/>
    </row>
    <row r="15" spans="1:11" x14ac:dyDescent="0.25">
      <c r="A15" s="114"/>
      <c r="B15" s="114"/>
      <c r="C15" s="114"/>
      <c r="D15" s="114"/>
      <c r="E15" s="113" t="s">
        <v>20</v>
      </c>
      <c r="F15" s="113"/>
      <c r="G15" s="50"/>
      <c r="H15" s="49"/>
      <c r="I15" s="43"/>
      <c r="J15" s="42"/>
      <c r="K15" s="41"/>
    </row>
    <row r="16" spans="1:11" x14ac:dyDescent="0.25">
      <c r="A16" s="29"/>
      <c r="B16" s="29"/>
      <c r="C16" s="29"/>
      <c r="D16" s="29"/>
      <c r="E16" s="14"/>
      <c r="F16" s="14"/>
      <c r="G16" s="14"/>
      <c r="H16" s="14"/>
      <c r="I16" s="14"/>
      <c r="J16" s="22"/>
      <c r="K16" s="29"/>
    </row>
    <row r="17" spans="1:11" x14ac:dyDescent="0.25">
      <c r="A17" s="29"/>
      <c r="B17" s="29"/>
      <c r="C17" s="29"/>
      <c r="D17" s="29"/>
      <c r="E17" s="14"/>
      <c r="F17" s="14"/>
      <c r="G17" s="16"/>
      <c r="H17" s="16"/>
      <c r="I17" s="14"/>
      <c r="J17" s="22"/>
      <c r="K17" s="29"/>
    </row>
    <row r="18" spans="1:11" ht="42" x14ac:dyDescent="0.25">
      <c r="A18" s="1" t="s">
        <v>0</v>
      </c>
      <c r="B18" s="46" t="s">
        <v>1</v>
      </c>
      <c r="C18" s="1" t="s">
        <v>2</v>
      </c>
      <c r="D18" s="10" t="s">
        <v>50</v>
      </c>
      <c r="E18" s="10" t="s">
        <v>60</v>
      </c>
      <c r="F18" s="10" t="s">
        <v>32</v>
      </c>
      <c r="G18" s="45" t="s">
        <v>15</v>
      </c>
      <c r="H18" s="44" t="s">
        <v>34</v>
      </c>
      <c r="I18" s="14"/>
      <c r="J18" s="22"/>
      <c r="K18" s="29"/>
    </row>
    <row r="19" spans="1:11" x14ac:dyDescent="0.25">
      <c r="A19" s="3">
        <v>1</v>
      </c>
      <c r="B19" s="3">
        <v>49694375</v>
      </c>
      <c r="C19" s="3">
        <v>51.7</v>
      </c>
      <c r="D19" s="23">
        <v>35917</v>
      </c>
      <c r="E19" s="23">
        <v>36582</v>
      </c>
      <c r="F19" s="2">
        <f t="shared" ref="F19:F80" si="0">(E19-D19)*0.00086</f>
        <v>0.57189999999999996</v>
      </c>
      <c r="G19" s="12">
        <f>C19/6908.6*$G$12</f>
        <v>1.3925309614104216E-2</v>
      </c>
      <c r="H19" s="13">
        <f>F19+G19</f>
        <v>0.58582530961410417</v>
      </c>
      <c r="I19" s="14"/>
      <c r="J19" s="22"/>
      <c r="K19" s="29"/>
    </row>
    <row r="20" spans="1:11" x14ac:dyDescent="0.25">
      <c r="A20" s="3">
        <v>2</v>
      </c>
      <c r="B20" s="3">
        <v>49694370</v>
      </c>
      <c r="C20" s="3">
        <v>48.8</v>
      </c>
      <c r="D20" s="23">
        <v>28039</v>
      </c>
      <c r="E20" s="23">
        <v>28439</v>
      </c>
      <c r="F20" s="2">
        <f t="shared" si="0"/>
        <v>0.34399999999999997</v>
      </c>
      <c r="G20" s="12">
        <f>C20/6908.6*$G$12</f>
        <v>1.314419940364189E-2</v>
      </c>
      <c r="H20" s="13">
        <f t="shared" ref="H20:H83" si="1">F20+G20</f>
        <v>0.35714419940364184</v>
      </c>
      <c r="I20" s="14"/>
      <c r="J20" s="22"/>
      <c r="K20" s="29"/>
    </row>
    <row r="21" spans="1:11" x14ac:dyDescent="0.25">
      <c r="A21" s="3">
        <v>3</v>
      </c>
      <c r="B21" s="3">
        <v>49694359</v>
      </c>
      <c r="C21" s="3">
        <v>79.8</v>
      </c>
      <c r="D21" s="23">
        <v>31090</v>
      </c>
      <c r="E21" s="23">
        <v>31621</v>
      </c>
      <c r="F21" s="2">
        <f t="shared" si="0"/>
        <v>0.45666000000000001</v>
      </c>
      <c r="G21" s="12">
        <f>C21/6908.6*$G$12</f>
        <v>2.1493998205135714E-2</v>
      </c>
      <c r="H21" s="13">
        <f t="shared" si="1"/>
        <v>0.47815399820513571</v>
      </c>
      <c r="I21" s="14"/>
      <c r="J21" s="22"/>
      <c r="K21" s="29"/>
    </row>
    <row r="22" spans="1:11" x14ac:dyDescent="0.25">
      <c r="A22" s="3">
        <v>4</v>
      </c>
      <c r="B22" s="3">
        <v>49694358</v>
      </c>
      <c r="C22" s="3">
        <v>84.3</v>
      </c>
      <c r="D22" s="23">
        <v>65596</v>
      </c>
      <c r="E22" s="23">
        <v>66835</v>
      </c>
      <c r="F22" s="2">
        <f t="shared" si="0"/>
        <v>1.0655399999999999</v>
      </c>
      <c r="G22" s="12">
        <f>C22/6908.6*$G$12</f>
        <v>2.2706065773094492E-2</v>
      </c>
      <c r="H22" s="13">
        <f t="shared" si="1"/>
        <v>1.0882460657730944</v>
      </c>
      <c r="I22" s="14"/>
      <c r="J22" s="22"/>
      <c r="K22" s="29"/>
    </row>
    <row r="23" spans="1:11" x14ac:dyDescent="0.25">
      <c r="A23" s="3">
        <v>5</v>
      </c>
      <c r="B23" s="3">
        <v>49694360</v>
      </c>
      <c r="C23" s="3">
        <v>84.4</v>
      </c>
      <c r="D23" s="23">
        <v>46910</v>
      </c>
      <c r="E23" s="23">
        <v>47589</v>
      </c>
      <c r="F23" s="2">
        <f t="shared" si="0"/>
        <v>0.58394000000000001</v>
      </c>
      <c r="G23" s="12">
        <f t="shared" ref="G23:G86" si="2">C23*$G$12/6908.6</f>
        <v>2.2733000607938023E-2</v>
      </c>
      <c r="H23" s="13">
        <f t="shared" si="1"/>
        <v>0.60667300060793805</v>
      </c>
      <c r="I23" s="14"/>
      <c r="J23" s="22"/>
      <c r="K23" s="29"/>
    </row>
    <row r="24" spans="1:11" x14ac:dyDescent="0.25">
      <c r="A24" s="3">
        <v>6</v>
      </c>
      <c r="B24" s="3">
        <v>49694353</v>
      </c>
      <c r="C24" s="3">
        <v>57.9</v>
      </c>
      <c r="D24" s="23">
        <v>18241</v>
      </c>
      <c r="E24" s="23">
        <v>18241</v>
      </c>
      <c r="F24" s="2">
        <f t="shared" si="0"/>
        <v>0</v>
      </c>
      <c r="G24" s="12">
        <f t="shared" si="2"/>
        <v>1.5595269374402979E-2</v>
      </c>
      <c r="H24" s="13">
        <f t="shared" si="1"/>
        <v>1.5595269374402979E-2</v>
      </c>
      <c r="I24" s="14"/>
      <c r="J24" s="22"/>
      <c r="K24" s="29"/>
    </row>
    <row r="25" spans="1:11" x14ac:dyDescent="0.25">
      <c r="A25" s="3">
        <v>7</v>
      </c>
      <c r="B25" s="3">
        <v>49694367</v>
      </c>
      <c r="C25" s="3">
        <v>43.1</v>
      </c>
      <c r="D25" s="23">
        <v>23070</v>
      </c>
      <c r="E25" s="23">
        <v>23380</v>
      </c>
      <c r="F25" s="2">
        <f t="shared" si="0"/>
        <v>0.2666</v>
      </c>
      <c r="G25" s="12">
        <f t="shared" si="2"/>
        <v>1.1608913817560768E-2</v>
      </c>
      <c r="H25" s="13">
        <f t="shared" si="1"/>
        <v>0.27820891381756074</v>
      </c>
      <c r="I25" s="14"/>
      <c r="J25" s="22"/>
      <c r="K25" s="29"/>
    </row>
    <row r="26" spans="1:11" x14ac:dyDescent="0.25">
      <c r="A26" s="3">
        <v>8</v>
      </c>
      <c r="B26" s="77">
        <v>49694352</v>
      </c>
      <c r="C26" s="3">
        <v>45.5</v>
      </c>
      <c r="D26" s="23">
        <v>23265</v>
      </c>
      <c r="E26" s="23">
        <v>23741</v>
      </c>
      <c r="F26" s="2">
        <f t="shared" si="0"/>
        <v>0.40936</v>
      </c>
      <c r="G26" s="12">
        <f t="shared" si="2"/>
        <v>1.225534985380545E-2</v>
      </c>
      <c r="H26" s="13">
        <f t="shared" si="1"/>
        <v>0.42161534985380544</v>
      </c>
      <c r="I26" s="14"/>
      <c r="J26" s="22"/>
      <c r="K26" s="29"/>
    </row>
    <row r="27" spans="1:11" x14ac:dyDescent="0.25">
      <c r="A27" s="3">
        <v>9</v>
      </c>
      <c r="B27" s="77">
        <v>49694372</v>
      </c>
      <c r="C27" s="3">
        <v>52</v>
      </c>
      <c r="D27" s="23">
        <v>19300</v>
      </c>
      <c r="E27" s="23">
        <v>19300</v>
      </c>
      <c r="F27" s="2">
        <f t="shared" si="0"/>
        <v>0</v>
      </c>
      <c r="G27" s="12">
        <f t="shared" si="2"/>
        <v>1.40061141186348E-2</v>
      </c>
      <c r="H27" s="13">
        <f t="shared" si="1"/>
        <v>1.40061141186348E-2</v>
      </c>
      <c r="I27" s="14"/>
      <c r="J27" s="22"/>
      <c r="K27" s="29"/>
    </row>
    <row r="28" spans="1:11" x14ac:dyDescent="0.25">
      <c r="A28" s="3">
        <v>10</v>
      </c>
      <c r="B28" s="77">
        <v>49694378</v>
      </c>
      <c r="C28" s="3">
        <v>52.6</v>
      </c>
      <c r="D28" s="23">
        <v>34796</v>
      </c>
      <c r="E28" s="23">
        <v>35340</v>
      </c>
      <c r="F28" s="2">
        <f t="shared" si="0"/>
        <v>0.46783999999999998</v>
      </c>
      <c r="G28" s="12">
        <f t="shared" si="2"/>
        <v>1.4167723127695972E-2</v>
      </c>
      <c r="H28" s="13">
        <f t="shared" si="1"/>
        <v>0.48200772312769596</v>
      </c>
      <c r="I28" s="14"/>
      <c r="J28" s="22"/>
      <c r="K28" s="29"/>
    </row>
    <row r="29" spans="1:11" x14ac:dyDescent="0.25">
      <c r="A29" s="3">
        <v>11</v>
      </c>
      <c r="B29" s="77">
        <v>49694373</v>
      </c>
      <c r="C29" s="3">
        <v>50.5</v>
      </c>
      <c r="D29" s="23">
        <v>11882</v>
      </c>
      <c r="E29" s="23">
        <v>11882</v>
      </c>
      <c r="F29" s="2">
        <f t="shared" si="0"/>
        <v>0</v>
      </c>
      <c r="G29" s="12">
        <f t="shared" si="2"/>
        <v>1.3602091595981873E-2</v>
      </c>
      <c r="H29" s="13">
        <f t="shared" si="1"/>
        <v>1.3602091595981873E-2</v>
      </c>
      <c r="I29" s="14"/>
      <c r="J29" s="22"/>
      <c r="K29" s="29"/>
    </row>
    <row r="30" spans="1:11" x14ac:dyDescent="0.25">
      <c r="A30" s="3">
        <v>12</v>
      </c>
      <c r="B30" s="77">
        <v>49694377</v>
      </c>
      <c r="C30" s="3">
        <v>80.900000000000006</v>
      </c>
      <c r="D30" s="23">
        <v>27947</v>
      </c>
      <c r="E30" s="23">
        <v>28054</v>
      </c>
      <c r="F30" s="2">
        <f t="shared" si="0"/>
        <v>9.2020000000000005E-2</v>
      </c>
      <c r="G30" s="12">
        <f t="shared" si="2"/>
        <v>2.1790281388414528E-2</v>
      </c>
      <c r="H30" s="13">
        <f t="shared" si="1"/>
        <v>0.11381028138841454</v>
      </c>
      <c r="I30" s="14"/>
      <c r="J30" s="22"/>
      <c r="K30" s="29"/>
    </row>
    <row r="31" spans="1:11" x14ac:dyDescent="0.25">
      <c r="A31" s="3">
        <v>13</v>
      </c>
      <c r="B31" s="77">
        <v>49694366</v>
      </c>
      <c r="C31" s="3">
        <v>83.6</v>
      </c>
      <c r="D31" s="23">
        <v>32634</v>
      </c>
      <c r="E31" s="23">
        <v>33210</v>
      </c>
      <c r="F31" s="2">
        <f t="shared" si="0"/>
        <v>0.49535999999999997</v>
      </c>
      <c r="G31" s="12">
        <f t="shared" si="2"/>
        <v>2.2517521929189793E-2</v>
      </c>
      <c r="H31" s="13">
        <f t="shared" si="1"/>
        <v>0.51787752192918979</v>
      </c>
      <c r="I31" s="14"/>
      <c r="J31" s="22"/>
      <c r="K31" s="29"/>
    </row>
    <row r="32" spans="1:11" x14ac:dyDescent="0.25">
      <c r="A32" s="3">
        <v>14</v>
      </c>
      <c r="B32" s="77">
        <v>48446947</v>
      </c>
      <c r="C32" s="3">
        <v>85</v>
      </c>
      <c r="D32" s="23">
        <v>38303</v>
      </c>
      <c r="E32" s="23">
        <v>39000</v>
      </c>
      <c r="F32" s="2">
        <f t="shared" si="0"/>
        <v>0.59941999999999995</v>
      </c>
      <c r="G32" s="12">
        <f t="shared" si="2"/>
        <v>2.2894609616999191E-2</v>
      </c>
      <c r="H32" s="13">
        <f t="shared" si="1"/>
        <v>0.62231460961699914</v>
      </c>
      <c r="I32" s="14"/>
      <c r="J32" s="22"/>
      <c r="K32" s="29"/>
    </row>
    <row r="33" spans="1:11" x14ac:dyDescent="0.25">
      <c r="A33" s="3">
        <v>15</v>
      </c>
      <c r="B33" s="23">
        <v>49694351</v>
      </c>
      <c r="C33" s="3">
        <v>57.9</v>
      </c>
      <c r="D33" s="23">
        <v>25074</v>
      </c>
      <c r="E33" s="23">
        <v>25512</v>
      </c>
      <c r="F33" s="2">
        <f t="shared" si="0"/>
        <v>0.37668000000000001</v>
      </c>
      <c r="G33" s="12">
        <f t="shared" si="2"/>
        <v>1.5595269374402979E-2</v>
      </c>
      <c r="H33" s="13">
        <f t="shared" si="1"/>
        <v>0.39227526937440299</v>
      </c>
      <c r="I33" s="14"/>
      <c r="J33" s="22"/>
      <c r="K33" s="29"/>
    </row>
    <row r="34" spans="1:11" x14ac:dyDescent="0.25">
      <c r="A34" s="3">
        <v>16</v>
      </c>
      <c r="B34" s="3">
        <v>49694368</v>
      </c>
      <c r="C34" s="3">
        <v>42.3</v>
      </c>
      <c r="D34" s="23">
        <v>21341</v>
      </c>
      <c r="E34" s="23">
        <v>21459</v>
      </c>
      <c r="F34" s="2">
        <f t="shared" si="0"/>
        <v>0.10148</v>
      </c>
      <c r="G34" s="12">
        <f t="shared" si="2"/>
        <v>1.139343513881254E-2</v>
      </c>
      <c r="H34" s="13">
        <f t="shared" si="1"/>
        <v>0.11287343513881254</v>
      </c>
      <c r="I34" s="14"/>
      <c r="J34" s="22"/>
      <c r="K34" s="29"/>
    </row>
    <row r="35" spans="1:11" x14ac:dyDescent="0.25">
      <c r="A35" s="3">
        <v>17</v>
      </c>
      <c r="B35" s="3">
        <v>49694356</v>
      </c>
      <c r="C35" s="3">
        <v>45.8</v>
      </c>
      <c r="D35" s="23">
        <v>25437</v>
      </c>
      <c r="E35" s="23">
        <v>25731</v>
      </c>
      <c r="F35" s="2">
        <f t="shared" si="0"/>
        <v>0.25284000000000001</v>
      </c>
      <c r="G35" s="12">
        <f t="shared" si="2"/>
        <v>1.2336154358336035E-2</v>
      </c>
      <c r="H35" s="13">
        <f t="shared" si="1"/>
        <v>0.26517615435833602</v>
      </c>
      <c r="I35" s="14"/>
      <c r="J35" s="22"/>
      <c r="K35" s="29"/>
    </row>
    <row r="36" spans="1:11" x14ac:dyDescent="0.25">
      <c r="A36" s="3">
        <v>18</v>
      </c>
      <c r="B36" s="3">
        <v>49694371</v>
      </c>
      <c r="C36" s="3">
        <v>51.9</v>
      </c>
      <c r="D36" s="23">
        <v>24254</v>
      </c>
      <c r="E36" s="23">
        <v>24581</v>
      </c>
      <c r="F36" s="2">
        <f t="shared" si="0"/>
        <v>0.28121999999999997</v>
      </c>
      <c r="G36" s="12">
        <f t="shared" si="2"/>
        <v>1.3979179283791273E-2</v>
      </c>
      <c r="H36" s="13">
        <f t="shared" si="1"/>
        <v>0.29519917928379125</v>
      </c>
      <c r="I36" s="14"/>
      <c r="J36" s="22"/>
      <c r="K36" s="29"/>
    </row>
    <row r="37" spans="1:11" x14ac:dyDescent="0.25">
      <c r="A37" s="3">
        <v>19</v>
      </c>
      <c r="B37" s="3">
        <v>49694357</v>
      </c>
      <c r="C37" s="3">
        <v>52.8</v>
      </c>
      <c r="D37" s="23">
        <v>2057</v>
      </c>
      <c r="E37" s="23">
        <v>2057</v>
      </c>
      <c r="F37" s="2">
        <f t="shared" si="0"/>
        <v>0</v>
      </c>
      <c r="G37" s="12">
        <f t="shared" si="2"/>
        <v>1.4221592797383028E-2</v>
      </c>
      <c r="H37" s="13">
        <f t="shared" si="1"/>
        <v>1.4221592797383028E-2</v>
      </c>
      <c r="I37" s="14"/>
      <c r="J37" s="22"/>
      <c r="K37" s="29"/>
    </row>
    <row r="38" spans="1:11" x14ac:dyDescent="0.25">
      <c r="A38" s="3">
        <v>20</v>
      </c>
      <c r="B38" s="3">
        <v>49690023</v>
      </c>
      <c r="C38" s="3">
        <v>50.8</v>
      </c>
      <c r="D38" s="23">
        <v>9481</v>
      </c>
      <c r="E38" s="23">
        <v>9481</v>
      </c>
      <c r="F38" s="2">
        <f t="shared" si="0"/>
        <v>0</v>
      </c>
      <c r="G38" s="12">
        <f t="shared" si="2"/>
        <v>1.3682896100512458E-2</v>
      </c>
      <c r="H38" s="13">
        <f t="shared" si="1"/>
        <v>1.3682896100512458E-2</v>
      </c>
      <c r="I38" s="14"/>
      <c r="J38" s="22"/>
      <c r="K38" s="29"/>
    </row>
    <row r="39" spans="1:11" x14ac:dyDescent="0.25">
      <c r="A39" s="3">
        <v>21</v>
      </c>
      <c r="B39" s="3">
        <v>49690017</v>
      </c>
      <c r="C39" s="3">
        <v>80.7</v>
      </c>
      <c r="D39" s="24">
        <v>18400</v>
      </c>
      <c r="E39" s="24">
        <v>18445</v>
      </c>
      <c r="F39" s="2">
        <f t="shared" si="0"/>
        <v>3.8699999999999998E-2</v>
      </c>
      <c r="G39" s="12">
        <f t="shared" si="2"/>
        <v>2.1736411718727471E-2</v>
      </c>
      <c r="H39" s="13">
        <f t="shared" si="1"/>
        <v>6.0436411718727469E-2</v>
      </c>
      <c r="I39" s="14"/>
      <c r="J39" s="22"/>
      <c r="K39" s="29"/>
    </row>
    <row r="40" spans="1:11" x14ac:dyDescent="0.25">
      <c r="A40" s="3">
        <v>22</v>
      </c>
      <c r="B40" s="3">
        <v>49690009</v>
      </c>
      <c r="C40" s="3">
        <v>86.3</v>
      </c>
      <c r="D40" s="24">
        <v>36847</v>
      </c>
      <c r="E40" s="24">
        <v>36847</v>
      </c>
      <c r="F40" s="2">
        <f t="shared" si="0"/>
        <v>0</v>
      </c>
      <c r="G40" s="12">
        <f t="shared" si="2"/>
        <v>2.3244762469965062E-2</v>
      </c>
      <c r="H40" s="13">
        <f t="shared" si="1"/>
        <v>2.3244762469965062E-2</v>
      </c>
      <c r="I40" s="14"/>
      <c r="J40" s="22"/>
      <c r="K40" s="29"/>
    </row>
    <row r="41" spans="1:11" x14ac:dyDescent="0.25">
      <c r="A41" s="3">
        <v>23</v>
      </c>
      <c r="B41" s="3">
        <v>49690012</v>
      </c>
      <c r="C41" s="3">
        <v>87.1</v>
      </c>
      <c r="D41" s="24">
        <v>43907</v>
      </c>
      <c r="E41" s="24">
        <v>44501</v>
      </c>
      <c r="F41" s="2">
        <f t="shared" si="0"/>
        <v>0.51083999999999996</v>
      </c>
      <c r="G41" s="12">
        <f t="shared" si="2"/>
        <v>2.3460241148713288E-2</v>
      </c>
      <c r="H41" s="13">
        <f t="shared" si="1"/>
        <v>0.53430024114871322</v>
      </c>
      <c r="I41" s="14"/>
      <c r="J41" s="22"/>
      <c r="K41" s="29"/>
    </row>
    <row r="42" spans="1:11" x14ac:dyDescent="0.25">
      <c r="A42" s="3">
        <v>24</v>
      </c>
      <c r="B42" s="3">
        <v>49694361</v>
      </c>
      <c r="C42" s="3">
        <v>57.4</v>
      </c>
      <c r="D42" s="24">
        <v>24088</v>
      </c>
      <c r="E42" s="24">
        <v>24417</v>
      </c>
      <c r="F42" s="2">
        <f t="shared" si="0"/>
        <v>0.28293999999999997</v>
      </c>
      <c r="G42" s="12">
        <f t="shared" si="2"/>
        <v>1.5460595200185338E-2</v>
      </c>
      <c r="H42" s="13">
        <f t="shared" si="1"/>
        <v>0.2984005952001853</v>
      </c>
      <c r="I42" s="14"/>
      <c r="J42" s="22"/>
      <c r="K42" s="29"/>
    </row>
    <row r="43" spans="1:11" x14ac:dyDescent="0.25">
      <c r="A43" s="3">
        <v>25</v>
      </c>
      <c r="B43" s="3">
        <v>49694376</v>
      </c>
      <c r="C43" s="3">
        <v>42.6</v>
      </c>
      <c r="D43" s="24">
        <v>8339</v>
      </c>
      <c r="E43" s="24">
        <v>8502</v>
      </c>
      <c r="F43" s="2">
        <f t="shared" si="0"/>
        <v>0.14018</v>
      </c>
      <c r="G43" s="12">
        <f t="shared" si="2"/>
        <v>1.1474239643343124E-2</v>
      </c>
      <c r="H43" s="13">
        <f t="shared" si="1"/>
        <v>0.15165423964334313</v>
      </c>
      <c r="I43" s="14"/>
      <c r="J43" s="22"/>
      <c r="K43" s="29"/>
    </row>
    <row r="44" spans="1:11" x14ac:dyDescent="0.25">
      <c r="A44" s="3">
        <v>26</v>
      </c>
      <c r="B44" s="3">
        <v>49690027</v>
      </c>
      <c r="C44" s="3">
        <v>45.7</v>
      </c>
      <c r="D44" s="24">
        <v>16527</v>
      </c>
      <c r="E44" s="24">
        <v>16885</v>
      </c>
      <c r="F44" s="2">
        <f t="shared" si="0"/>
        <v>0.30787999999999999</v>
      </c>
      <c r="G44" s="12">
        <f t="shared" si="2"/>
        <v>1.2309219523492508E-2</v>
      </c>
      <c r="H44" s="13">
        <f t="shared" si="1"/>
        <v>0.3201892195234925</v>
      </c>
      <c r="I44" s="14"/>
      <c r="J44" s="22"/>
      <c r="K44" s="29"/>
    </row>
    <row r="45" spans="1:11" x14ac:dyDescent="0.25">
      <c r="A45" s="3">
        <v>27</v>
      </c>
      <c r="B45" s="3">
        <v>49694363</v>
      </c>
      <c r="C45" s="3">
        <v>52.1</v>
      </c>
      <c r="D45" s="24">
        <v>33477</v>
      </c>
      <c r="E45" s="24">
        <v>33795</v>
      </c>
      <c r="F45" s="2">
        <f t="shared" si="0"/>
        <v>0.27348</v>
      </c>
      <c r="G45" s="12">
        <f t="shared" si="2"/>
        <v>1.4033048953478329E-2</v>
      </c>
      <c r="H45" s="13">
        <f t="shared" si="1"/>
        <v>0.28751304895347835</v>
      </c>
      <c r="I45" s="14"/>
      <c r="J45" s="22"/>
      <c r="K45" s="29"/>
    </row>
    <row r="46" spans="1:11" x14ac:dyDescent="0.25">
      <c r="A46" s="3">
        <v>28</v>
      </c>
      <c r="B46" s="3">
        <v>49690013</v>
      </c>
      <c r="C46" s="3">
        <v>52.6</v>
      </c>
      <c r="D46" s="24">
        <v>34296</v>
      </c>
      <c r="E46" s="24">
        <v>34800</v>
      </c>
      <c r="F46" s="2">
        <f t="shared" si="0"/>
        <v>0.43343999999999999</v>
      </c>
      <c r="G46" s="12">
        <f t="shared" si="2"/>
        <v>1.4167723127695972E-2</v>
      </c>
      <c r="H46" s="13">
        <f t="shared" si="1"/>
        <v>0.44760772312769598</v>
      </c>
      <c r="I46" s="14"/>
      <c r="J46" s="22"/>
      <c r="K46" s="29"/>
    </row>
    <row r="47" spans="1:11" x14ac:dyDescent="0.25">
      <c r="A47" s="3">
        <v>29</v>
      </c>
      <c r="B47" s="3">
        <v>49694355</v>
      </c>
      <c r="C47" s="3">
        <v>50.3</v>
      </c>
      <c r="D47" s="24">
        <v>28159</v>
      </c>
      <c r="E47" s="24">
        <v>28608</v>
      </c>
      <c r="F47" s="2">
        <f t="shared" si="0"/>
        <v>0.38613999999999998</v>
      </c>
      <c r="G47" s="12">
        <f t="shared" si="2"/>
        <v>1.3548221926294818E-2</v>
      </c>
      <c r="H47" s="13">
        <f t="shared" si="1"/>
        <v>0.39968822192629483</v>
      </c>
      <c r="I47" s="14"/>
      <c r="J47" s="22"/>
      <c r="K47" s="29"/>
    </row>
    <row r="48" spans="1:11" x14ac:dyDescent="0.25">
      <c r="A48" s="3">
        <v>30</v>
      </c>
      <c r="B48" s="3">
        <v>48446938</v>
      </c>
      <c r="C48" s="3">
        <v>79</v>
      </c>
      <c r="D48" s="24">
        <v>29196</v>
      </c>
      <c r="E48" s="24">
        <v>29673</v>
      </c>
      <c r="F48" s="2">
        <f t="shared" si="0"/>
        <v>0.41021999999999997</v>
      </c>
      <c r="G48" s="12">
        <f t="shared" si="2"/>
        <v>2.1278519526387485E-2</v>
      </c>
      <c r="H48" s="13">
        <f t="shared" si="1"/>
        <v>0.43149851952638746</v>
      </c>
      <c r="I48" s="14"/>
      <c r="J48" s="22"/>
      <c r="K48" s="29"/>
    </row>
    <row r="49" spans="1:11" x14ac:dyDescent="0.25">
      <c r="A49" s="3">
        <v>31</v>
      </c>
      <c r="B49" s="3">
        <v>49690019</v>
      </c>
      <c r="C49" s="3">
        <v>86</v>
      </c>
      <c r="D49" s="24">
        <v>46475</v>
      </c>
      <c r="E49" s="24">
        <v>47153</v>
      </c>
      <c r="F49" s="2">
        <f t="shared" si="0"/>
        <v>0.58307999999999993</v>
      </c>
      <c r="G49" s="12">
        <f t="shared" si="2"/>
        <v>2.3163957965434478E-2</v>
      </c>
      <c r="H49" s="13">
        <f t="shared" si="1"/>
        <v>0.6062439579654344</v>
      </c>
      <c r="I49" s="14"/>
      <c r="J49" s="22"/>
      <c r="K49" s="29"/>
    </row>
    <row r="50" spans="1:11" x14ac:dyDescent="0.25">
      <c r="A50" s="3">
        <v>32</v>
      </c>
      <c r="B50" s="3">
        <v>49690026</v>
      </c>
      <c r="C50" s="3">
        <v>87.4</v>
      </c>
      <c r="D50" s="24">
        <v>42939</v>
      </c>
      <c r="E50" s="24">
        <v>43508</v>
      </c>
      <c r="F50" s="2">
        <f t="shared" si="0"/>
        <v>0.48934</v>
      </c>
      <c r="G50" s="12">
        <f t="shared" si="2"/>
        <v>2.3541045653243879E-2</v>
      </c>
      <c r="H50" s="13">
        <f t="shared" si="1"/>
        <v>0.51288104565324388</v>
      </c>
      <c r="I50" s="14"/>
      <c r="J50" s="22"/>
      <c r="K50" s="29"/>
    </row>
    <row r="51" spans="1:11" x14ac:dyDescent="0.25">
      <c r="A51" s="3">
        <v>33</v>
      </c>
      <c r="B51" s="3">
        <v>49694364</v>
      </c>
      <c r="C51" s="3">
        <v>57.1</v>
      </c>
      <c r="D51" s="24">
        <v>25674</v>
      </c>
      <c r="E51" s="24">
        <v>26040</v>
      </c>
      <c r="F51" s="2">
        <f t="shared" si="0"/>
        <v>0.31475999999999998</v>
      </c>
      <c r="G51" s="12">
        <f t="shared" si="2"/>
        <v>1.5379790695654753E-2</v>
      </c>
      <c r="H51" s="13">
        <f t="shared" si="1"/>
        <v>0.33013979069565474</v>
      </c>
      <c r="I51" s="14"/>
      <c r="J51" s="22"/>
      <c r="K51" s="29"/>
    </row>
    <row r="52" spans="1:11" x14ac:dyDescent="0.25">
      <c r="A52" s="3">
        <v>34</v>
      </c>
      <c r="B52" s="3">
        <v>49690020</v>
      </c>
      <c r="C52" s="3">
        <v>42.9</v>
      </c>
      <c r="D52" s="24">
        <v>12672</v>
      </c>
      <c r="E52" s="24">
        <v>12870</v>
      </c>
      <c r="F52" s="2">
        <f t="shared" si="0"/>
        <v>0.17027999999999999</v>
      </c>
      <c r="G52" s="12">
        <f t="shared" si="2"/>
        <v>1.1555044147873708E-2</v>
      </c>
      <c r="H52" s="13">
        <f t="shared" si="1"/>
        <v>0.18183504414787369</v>
      </c>
      <c r="I52" s="14"/>
      <c r="J52" s="22"/>
      <c r="K52" s="29"/>
    </row>
    <row r="53" spans="1:11" x14ac:dyDescent="0.25">
      <c r="A53" s="3">
        <v>35</v>
      </c>
      <c r="B53" s="3">
        <v>49690028</v>
      </c>
      <c r="C53" s="3">
        <v>44.3</v>
      </c>
      <c r="D53" s="24">
        <v>21288</v>
      </c>
      <c r="E53" s="24">
        <v>21566</v>
      </c>
      <c r="F53" s="2">
        <f t="shared" si="0"/>
        <v>0.23907999999999999</v>
      </c>
      <c r="G53" s="12">
        <f t="shared" si="2"/>
        <v>1.1932131835683108E-2</v>
      </c>
      <c r="H53" s="13">
        <f t="shared" si="1"/>
        <v>0.25101213183568311</v>
      </c>
      <c r="I53" s="14"/>
      <c r="J53" s="22"/>
      <c r="K53" s="29"/>
    </row>
    <row r="54" spans="1:11" x14ac:dyDescent="0.25">
      <c r="A54" s="3">
        <v>36</v>
      </c>
      <c r="B54" s="3">
        <v>49690015</v>
      </c>
      <c r="C54" s="3">
        <v>51.7</v>
      </c>
      <c r="D54" s="24">
        <v>29396</v>
      </c>
      <c r="E54" s="24">
        <v>29871</v>
      </c>
      <c r="F54" s="2">
        <f t="shared" si="0"/>
        <v>0.40849999999999997</v>
      </c>
      <c r="G54" s="12">
        <f t="shared" si="2"/>
        <v>1.3925309614104216E-2</v>
      </c>
      <c r="H54" s="13">
        <f t="shared" si="1"/>
        <v>0.42242530961410418</v>
      </c>
      <c r="I54" s="14"/>
      <c r="J54" s="22"/>
      <c r="K54" s="29"/>
    </row>
    <row r="55" spans="1:11" x14ac:dyDescent="0.25">
      <c r="A55" s="3">
        <v>37</v>
      </c>
      <c r="B55" s="3">
        <v>49690008</v>
      </c>
      <c r="C55" s="3">
        <v>52.3</v>
      </c>
      <c r="D55" s="24">
        <v>27886</v>
      </c>
      <c r="E55" s="24">
        <v>28340</v>
      </c>
      <c r="F55" s="2">
        <f t="shared" si="0"/>
        <v>0.39044000000000001</v>
      </c>
      <c r="G55" s="12">
        <f t="shared" si="2"/>
        <v>1.4086918623165386E-2</v>
      </c>
      <c r="H55" s="13">
        <f t="shared" si="1"/>
        <v>0.40452691862316542</v>
      </c>
      <c r="I55" s="14"/>
      <c r="J55" s="22"/>
      <c r="K55" s="29"/>
    </row>
    <row r="56" spans="1:11" x14ac:dyDescent="0.25">
      <c r="A56" s="3">
        <v>38</v>
      </c>
      <c r="B56" s="3">
        <v>49690029</v>
      </c>
      <c r="C56" s="3">
        <v>50.2</v>
      </c>
      <c r="D56" s="24">
        <v>19687</v>
      </c>
      <c r="E56" s="24">
        <v>19687</v>
      </c>
      <c r="F56" s="2">
        <f t="shared" si="0"/>
        <v>0</v>
      </c>
      <c r="G56" s="12">
        <f t="shared" si="2"/>
        <v>1.3521287091451289E-2</v>
      </c>
      <c r="H56" s="13">
        <f t="shared" si="1"/>
        <v>1.3521287091451289E-2</v>
      </c>
      <c r="I56" s="14"/>
      <c r="J56" s="22"/>
      <c r="K56" s="29"/>
    </row>
    <row r="57" spans="1:11" x14ac:dyDescent="0.25">
      <c r="A57" s="3">
        <v>39</v>
      </c>
      <c r="B57" s="3">
        <v>49690016</v>
      </c>
      <c r="C57" s="3">
        <v>79.7</v>
      </c>
      <c r="D57" s="24">
        <v>17698</v>
      </c>
      <c r="E57" s="24">
        <v>18217</v>
      </c>
      <c r="F57" s="2">
        <f t="shared" si="0"/>
        <v>0.44634000000000001</v>
      </c>
      <c r="G57" s="12">
        <f t="shared" si="2"/>
        <v>2.1467063370292184E-2</v>
      </c>
      <c r="H57" s="13">
        <f t="shared" si="1"/>
        <v>0.46780706337029221</v>
      </c>
      <c r="I57" s="14"/>
      <c r="J57" s="22"/>
      <c r="K57" s="29"/>
    </row>
    <row r="58" spans="1:11" x14ac:dyDescent="0.25">
      <c r="A58" s="3">
        <v>40</v>
      </c>
      <c r="B58" s="3">
        <v>49690024</v>
      </c>
      <c r="C58" s="3">
        <v>86.4</v>
      </c>
      <c r="D58" s="24">
        <v>29754</v>
      </c>
      <c r="E58" s="24">
        <v>29790</v>
      </c>
      <c r="F58" s="2">
        <f t="shared" si="0"/>
        <v>3.0959999999999998E-2</v>
      </c>
      <c r="G58" s="12">
        <f t="shared" si="2"/>
        <v>2.3271697304808592E-2</v>
      </c>
      <c r="H58" s="13">
        <f t="shared" si="1"/>
        <v>5.423169730480859E-2</v>
      </c>
      <c r="I58" s="14"/>
      <c r="J58" s="22"/>
      <c r="K58" s="29"/>
    </row>
    <row r="59" spans="1:11" x14ac:dyDescent="0.25">
      <c r="A59" s="3">
        <v>41</v>
      </c>
      <c r="B59" s="3">
        <v>49690035</v>
      </c>
      <c r="C59" s="3">
        <v>87.4</v>
      </c>
      <c r="D59" s="24">
        <v>37066</v>
      </c>
      <c r="E59" s="24">
        <v>37454</v>
      </c>
      <c r="F59" s="2">
        <f t="shared" si="0"/>
        <v>0.33367999999999998</v>
      </c>
      <c r="G59" s="12">
        <f t="shared" si="2"/>
        <v>2.3541045653243879E-2</v>
      </c>
      <c r="H59" s="13">
        <f t="shared" si="1"/>
        <v>0.35722104565324386</v>
      </c>
      <c r="I59" s="14"/>
      <c r="J59" s="22"/>
      <c r="K59" s="29"/>
    </row>
    <row r="60" spans="1:11" x14ac:dyDescent="0.25">
      <c r="A60" s="3">
        <v>42</v>
      </c>
      <c r="B60" s="3">
        <v>49690040</v>
      </c>
      <c r="C60" s="3">
        <v>57.4</v>
      </c>
      <c r="D60" s="24">
        <v>24163</v>
      </c>
      <c r="E60" s="24">
        <v>24614</v>
      </c>
      <c r="F60" s="2">
        <f t="shared" si="0"/>
        <v>0.38785999999999998</v>
      </c>
      <c r="G60" s="12">
        <f t="shared" si="2"/>
        <v>1.5460595200185338E-2</v>
      </c>
      <c r="H60" s="13">
        <f t="shared" si="1"/>
        <v>0.40332059520018532</v>
      </c>
      <c r="I60" s="14"/>
      <c r="J60" s="22"/>
      <c r="K60" s="29"/>
    </row>
    <row r="61" spans="1:11" x14ac:dyDescent="0.25">
      <c r="A61" s="3">
        <v>43</v>
      </c>
      <c r="B61" s="3">
        <v>49690038</v>
      </c>
      <c r="C61" s="3">
        <v>42.4</v>
      </c>
      <c r="D61" s="24">
        <v>21555</v>
      </c>
      <c r="E61" s="24">
        <v>21836</v>
      </c>
      <c r="F61" s="2">
        <f t="shared" si="0"/>
        <v>0.24165999999999999</v>
      </c>
      <c r="G61" s="12">
        <f t="shared" si="2"/>
        <v>1.1420369973656069E-2</v>
      </c>
      <c r="H61" s="13">
        <f t="shared" si="1"/>
        <v>0.25308036997365607</v>
      </c>
      <c r="I61" s="14"/>
      <c r="J61" s="22"/>
      <c r="K61" s="29"/>
    </row>
    <row r="62" spans="1:11" x14ac:dyDescent="0.25">
      <c r="A62" s="3">
        <v>44</v>
      </c>
      <c r="B62" s="3">
        <v>49690010</v>
      </c>
      <c r="C62" s="3">
        <v>45.4</v>
      </c>
      <c r="D62" s="24">
        <v>15988</v>
      </c>
      <c r="E62" s="24">
        <v>16265</v>
      </c>
      <c r="F62" s="2">
        <f t="shared" si="0"/>
        <v>0.23821999999999999</v>
      </c>
      <c r="G62" s="12">
        <f t="shared" si="2"/>
        <v>1.2228415018961922E-2</v>
      </c>
      <c r="H62" s="13">
        <f t="shared" si="1"/>
        <v>0.25044841501896192</v>
      </c>
      <c r="I62" s="14"/>
      <c r="J62" s="22"/>
      <c r="K62" s="29"/>
    </row>
    <row r="63" spans="1:11" x14ac:dyDescent="0.25">
      <c r="A63" s="3">
        <v>45</v>
      </c>
      <c r="B63" s="3">
        <v>49690033</v>
      </c>
      <c r="C63" s="3">
        <v>51.4</v>
      </c>
      <c r="D63" s="24">
        <v>23006</v>
      </c>
      <c r="E63" s="24">
        <v>23440</v>
      </c>
      <c r="F63" s="2">
        <f t="shared" si="0"/>
        <v>0.37324000000000002</v>
      </c>
      <c r="G63" s="12">
        <f t="shared" si="2"/>
        <v>1.384450510957363E-2</v>
      </c>
      <c r="H63" s="13">
        <f t="shared" si="1"/>
        <v>0.38708450510957365</v>
      </c>
      <c r="I63" s="14"/>
      <c r="J63" s="22"/>
      <c r="K63" s="29"/>
    </row>
    <row r="64" spans="1:11" x14ac:dyDescent="0.25">
      <c r="A64" s="3">
        <v>46</v>
      </c>
      <c r="B64" s="3">
        <v>49690054</v>
      </c>
      <c r="C64" s="3">
        <v>53.1</v>
      </c>
      <c r="D64" s="24">
        <v>27907</v>
      </c>
      <c r="E64" s="24">
        <v>28351</v>
      </c>
      <c r="F64" s="2">
        <f t="shared" si="0"/>
        <v>0.38184000000000001</v>
      </c>
      <c r="G64" s="12">
        <f t="shared" si="2"/>
        <v>1.4302397301913615E-2</v>
      </c>
      <c r="H64" s="13">
        <f t="shared" si="1"/>
        <v>0.39614239730191364</v>
      </c>
      <c r="I64" s="14"/>
      <c r="J64" s="22"/>
      <c r="K64" s="29"/>
    </row>
    <row r="65" spans="1:11" x14ac:dyDescent="0.25">
      <c r="A65" s="3">
        <v>47</v>
      </c>
      <c r="B65" s="3">
        <v>49690036</v>
      </c>
      <c r="C65" s="3">
        <v>49.9</v>
      </c>
      <c r="D65" s="24">
        <v>7569</v>
      </c>
      <c r="E65" s="24">
        <v>7684</v>
      </c>
      <c r="F65" s="2">
        <f t="shared" si="0"/>
        <v>9.8900000000000002E-2</v>
      </c>
      <c r="G65" s="12">
        <f t="shared" si="2"/>
        <v>1.3440482586920701E-2</v>
      </c>
      <c r="H65" s="13">
        <f t="shared" si="1"/>
        <v>0.1123404825869207</v>
      </c>
      <c r="I65" s="14"/>
      <c r="J65" s="22"/>
      <c r="K65" s="29"/>
    </row>
    <row r="66" spans="1:11" x14ac:dyDescent="0.25">
      <c r="A66" s="3">
        <v>48</v>
      </c>
      <c r="B66" s="3">
        <v>49690043</v>
      </c>
      <c r="C66" s="3">
        <v>79.900000000000006</v>
      </c>
      <c r="D66" s="95">
        <v>19247</v>
      </c>
      <c r="E66" s="95">
        <v>19623</v>
      </c>
      <c r="F66" s="96">
        <f t="shared" si="0"/>
        <v>0.32335999999999998</v>
      </c>
      <c r="G66" s="12">
        <f t="shared" si="2"/>
        <v>2.1520933039979241E-2</v>
      </c>
      <c r="H66" s="13">
        <f t="shared" si="1"/>
        <v>0.34488093303997924</v>
      </c>
      <c r="I66" s="14"/>
      <c r="J66" s="22"/>
      <c r="K66" s="29"/>
    </row>
    <row r="67" spans="1:11" x14ac:dyDescent="0.25">
      <c r="A67" s="3">
        <v>49</v>
      </c>
      <c r="B67" s="3">
        <v>49690052</v>
      </c>
      <c r="C67" s="3">
        <v>78</v>
      </c>
      <c r="D67" s="24">
        <v>46679</v>
      </c>
      <c r="E67" s="24">
        <v>47395</v>
      </c>
      <c r="F67" s="2">
        <f t="shared" si="0"/>
        <v>0.61575999999999997</v>
      </c>
      <c r="G67" s="12">
        <f t="shared" si="2"/>
        <v>2.1009171177952202E-2</v>
      </c>
      <c r="H67" s="13">
        <f t="shared" si="1"/>
        <v>0.63676917117795218</v>
      </c>
      <c r="I67" s="14"/>
      <c r="J67" s="22"/>
      <c r="K67" s="29"/>
    </row>
    <row r="68" spans="1:11" x14ac:dyDescent="0.25">
      <c r="A68" s="3">
        <v>50</v>
      </c>
      <c r="B68" s="3">
        <v>49690050</v>
      </c>
      <c r="C68" s="3">
        <v>87</v>
      </c>
      <c r="D68" s="24">
        <v>20786</v>
      </c>
      <c r="E68" s="24">
        <v>20786</v>
      </c>
      <c r="F68" s="2">
        <f t="shared" si="0"/>
        <v>0</v>
      </c>
      <c r="G68" s="12">
        <f t="shared" si="2"/>
        <v>2.3433306313869761E-2</v>
      </c>
      <c r="H68" s="13">
        <f t="shared" si="1"/>
        <v>2.3433306313869761E-2</v>
      </c>
      <c r="I68" s="14"/>
      <c r="J68" s="22"/>
      <c r="K68" s="29"/>
    </row>
    <row r="69" spans="1:11" x14ac:dyDescent="0.25">
      <c r="A69" s="3">
        <v>51</v>
      </c>
      <c r="B69" s="3">
        <v>49690014</v>
      </c>
      <c r="C69" s="3">
        <v>57</v>
      </c>
      <c r="D69" s="24">
        <v>6820</v>
      </c>
      <c r="E69" s="24">
        <v>6820</v>
      </c>
      <c r="F69" s="2">
        <f t="shared" si="0"/>
        <v>0</v>
      </c>
      <c r="G69" s="12">
        <f t="shared" si="2"/>
        <v>1.5352855860811223E-2</v>
      </c>
      <c r="H69" s="13">
        <f t="shared" si="1"/>
        <v>1.5352855860811223E-2</v>
      </c>
      <c r="I69" s="14"/>
      <c r="J69" s="22"/>
      <c r="K69" s="29"/>
    </row>
    <row r="70" spans="1:11" x14ac:dyDescent="0.25">
      <c r="A70" s="3">
        <v>52</v>
      </c>
      <c r="B70" s="3">
        <v>49690037</v>
      </c>
      <c r="C70" s="3">
        <v>42.2</v>
      </c>
      <c r="D70" s="24">
        <v>12899</v>
      </c>
      <c r="E70" s="24">
        <v>12899</v>
      </c>
      <c r="F70" s="2">
        <f t="shared" si="0"/>
        <v>0</v>
      </c>
      <c r="G70" s="12">
        <f t="shared" si="2"/>
        <v>1.1366500303969011E-2</v>
      </c>
      <c r="H70" s="13">
        <f t="shared" si="1"/>
        <v>1.1366500303969011E-2</v>
      </c>
      <c r="I70" s="14"/>
      <c r="J70" s="22"/>
      <c r="K70" s="29"/>
    </row>
    <row r="71" spans="1:11" x14ac:dyDescent="0.25">
      <c r="A71" s="3">
        <v>53</v>
      </c>
      <c r="B71" s="3">
        <v>49690056</v>
      </c>
      <c r="C71" s="3">
        <v>45.5</v>
      </c>
      <c r="D71" s="24">
        <v>14172</v>
      </c>
      <c r="E71" s="24">
        <v>14316</v>
      </c>
      <c r="F71" s="2">
        <f t="shared" si="0"/>
        <v>0.12383999999999999</v>
      </c>
      <c r="G71" s="12">
        <f t="shared" si="2"/>
        <v>1.225534985380545E-2</v>
      </c>
      <c r="H71" s="13">
        <f t="shared" si="1"/>
        <v>0.13609534985380545</v>
      </c>
      <c r="I71" s="14"/>
      <c r="J71" s="22"/>
      <c r="K71" s="29"/>
    </row>
    <row r="72" spans="1:11" x14ac:dyDescent="0.25">
      <c r="A72" s="3">
        <v>54</v>
      </c>
      <c r="B72" s="3">
        <v>49690032</v>
      </c>
      <c r="C72" s="3">
        <v>51.6</v>
      </c>
      <c r="D72" s="24">
        <v>12378</v>
      </c>
      <c r="E72" s="24">
        <v>12588</v>
      </c>
      <c r="F72" s="2">
        <f t="shared" si="0"/>
        <v>0.18059999999999998</v>
      </c>
      <c r="G72" s="12">
        <f t="shared" si="2"/>
        <v>1.3898374779260687E-2</v>
      </c>
      <c r="H72" s="13">
        <f t="shared" si="1"/>
        <v>0.19449837477926066</v>
      </c>
      <c r="I72" s="14"/>
      <c r="J72" s="22"/>
      <c r="K72" s="29"/>
    </row>
    <row r="73" spans="1:11" x14ac:dyDescent="0.25">
      <c r="A73" s="3">
        <v>55</v>
      </c>
      <c r="B73" s="3">
        <v>49690055</v>
      </c>
      <c r="C73" s="3">
        <v>52.7</v>
      </c>
      <c r="D73" s="24">
        <v>32246</v>
      </c>
      <c r="E73" s="24">
        <v>32480</v>
      </c>
      <c r="F73" s="2">
        <f t="shared" si="0"/>
        <v>0.20124</v>
      </c>
      <c r="G73" s="12">
        <f t="shared" si="2"/>
        <v>1.4194657962539501E-2</v>
      </c>
      <c r="H73" s="13">
        <f t="shared" si="1"/>
        <v>0.21543465796253949</v>
      </c>
      <c r="I73" s="14"/>
      <c r="J73" s="22"/>
      <c r="K73" s="29"/>
    </row>
    <row r="74" spans="1:11" x14ac:dyDescent="0.25">
      <c r="A74" s="3">
        <v>56</v>
      </c>
      <c r="B74" s="3">
        <v>49690058</v>
      </c>
      <c r="C74" s="3">
        <v>49.9</v>
      </c>
      <c r="D74" s="24">
        <v>22082</v>
      </c>
      <c r="E74" s="24">
        <v>22441</v>
      </c>
      <c r="F74" s="2">
        <f t="shared" si="0"/>
        <v>0.30874000000000001</v>
      </c>
      <c r="G74" s="12">
        <f t="shared" si="2"/>
        <v>1.3440482586920701E-2</v>
      </c>
      <c r="H74" s="13">
        <f t="shared" si="1"/>
        <v>0.32218048258692072</v>
      </c>
      <c r="I74" s="14"/>
      <c r="J74" s="22"/>
      <c r="K74" s="29"/>
    </row>
    <row r="75" spans="1:11" x14ac:dyDescent="0.25">
      <c r="A75" s="3">
        <v>57</v>
      </c>
      <c r="B75" s="3">
        <v>49690011</v>
      </c>
      <c r="C75" s="3">
        <v>79.5</v>
      </c>
      <c r="D75" s="24">
        <v>25421</v>
      </c>
      <c r="E75" s="24">
        <v>25774</v>
      </c>
      <c r="F75" s="2">
        <f t="shared" si="0"/>
        <v>0.30358000000000002</v>
      </c>
      <c r="G75" s="12">
        <f t="shared" si="2"/>
        <v>2.141319370060513E-2</v>
      </c>
      <c r="H75" s="13">
        <f t="shared" si="1"/>
        <v>0.32499319370060514</v>
      </c>
      <c r="I75" s="14"/>
      <c r="J75" s="22"/>
      <c r="K75" s="29"/>
    </row>
    <row r="76" spans="1:11" x14ac:dyDescent="0.25">
      <c r="A76" s="3">
        <v>58</v>
      </c>
      <c r="B76" s="3">
        <v>49690061</v>
      </c>
      <c r="C76" s="3">
        <v>78.099999999999994</v>
      </c>
      <c r="D76" s="24">
        <v>39108</v>
      </c>
      <c r="E76" s="24">
        <v>39675</v>
      </c>
      <c r="F76" s="2">
        <f t="shared" si="0"/>
        <v>0.48762</v>
      </c>
      <c r="G76" s="12">
        <f t="shared" si="2"/>
        <v>2.1036106012795725E-2</v>
      </c>
      <c r="H76" s="13">
        <f t="shared" si="1"/>
        <v>0.50865610601279576</v>
      </c>
      <c r="I76" s="14"/>
      <c r="J76" s="22"/>
      <c r="K76" s="29"/>
    </row>
    <row r="77" spans="1:11" x14ac:dyDescent="0.25">
      <c r="A77" s="3">
        <v>59</v>
      </c>
      <c r="B77" s="3">
        <v>49690059</v>
      </c>
      <c r="C77" s="3">
        <v>87</v>
      </c>
      <c r="D77" s="24">
        <v>35063</v>
      </c>
      <c r="E77" s="24">
        <v>35506</v>
      </c>
      <c r="F77" s="2">
        <f t="shared" si="0"/>
        <v>0.38097999999999999</v>
      </c>
      <c r="G77" s="12">
        <f t="shared" si="2"/>
        <v>2.3433306313869761E-2</v>
      </c>
      <c r="H77" s="13">
        <f t="shared" si="1"/>
        <v>0.40441330631386974</v>
      </c>
      <c r="I77" s="14"/>
      <c r="J77" s="22"/>
      <c r="K77" s="29"/>
    </row>
    <row r="78" spans="1:11" x14ac:dyDescent="0.25">
      <c r="A78" s="3">
        <v>60</v>
      </c>
      <c r="B78" s="3">
        <v>49690049</v>
      </c>
      <c r="C78" s="3">
        <v>56.7</v>
      </c>
      <c r="D78" s="24">
        <v>24846</v>
      </c>
      <c r="E78" s="24">
        <v>25204</v>
      </c>
      <c r="F78" s="2">
        <f t="shared" si="0"/>
        <v>0.30787999999999999</v>
      </c>
      <c r="G78" s="12">
        <f t="shared" si="2"/>
        <v>1.5272051356280639E-2</v>
      </c>
      <c r="H78" s="13">
        <f t="shared" si="1"/>
        <v>0.32315205135628061</v>
      </c>
      <c r="I78" s="14"/>
      <c r="J78" s="22"/>
      <c r="K78" s="29"/>
    </row>
    <row r="79" spans="1:11" x14ac:dyDescent="0.25">
      <c r="A79" s="3">
        <v>61</v>
      </c>
      <c r="B79" s="3">
        <v>49690044</v>
      </c>
      <c r="C79" s="3">
        <v>42.5</v>
      </c>
      <c r="D79" s="24">
        <v>14878</v>
      </c>
      <c r="E79" s="24">
        <v>15165</v>
      </c>
      <c r="F79" s="2">
        <f t="shared" si="0"/>
        <v>0.24681999999999998</v>
      </c>
      <c r="G79" s="12">
        <f t="shared" si="2"/>
        <v>1.1447304808499596E-2</v>
      </c>
      <c r="H79" s="13">
        <f t="shared" si="1"/>
        <v>0.25826730480849958</v>
      </c>
      <c r="I79" s="14"/>
      <c r="J79" s="22"/>
      <c r="K79" s="29"/>
    </row>
    <row r="80" spans="1:11" x14ac:dyDescent="0.25">
      <c r="A80" s="3">
        <v>62</v>
      </c>
      <c r="B80" s="3">
        <v>49690047</v>
      </c>
      <c r="C80" s="3">
        <v>45.1</v>
      </c>
      <c r="D80" s="24">
        <v>7196</v>
      </c>
      <c r="E80" s="24">
        <v>7274</v>
      </c>
      <c r="F80" s="2">
        <f t="shared" si="0"/>
        <v>6.7080000000000001E-2</v>
      </c>
      <c r="G80" s="12">
        <f t="shared" si="2"/>
        <v>1.2147610514431337E-2</v>
      </c>
      <c r="H80" s="13">
        <f t="shared" si="1"/>
        <v>7.9227610514431335E-2</v>
      </c>
      <c r="I80" s="14"/>
      <c r="J80" s="22"/>
      <c r="K80" s="29"/>
    </row>
    <row r="81" spans="1:11" x14ac:dyDescent="0.25">
      <c r="A81" s="3">
        <v>63</v>
      </c>
      <c r="B81" s="3">
        <v>17219687</v>
      </c>
      <c r="C81" s="3">
        <v>51.3</v>
      </c>
      <c r="D81" s="24">
        <v>1763</v>
      </c>
      <c r="E81" s="24">
        <v>3296</v>
      </c>
      <c r="F81" s="2">
        <f>(E81-D81)*0.00086</f>
        <v>1.3183799999999999</v>
      </c>
      <c r="G81" s="12">
        <f t="shared" si="2"/>
        <v>1.3817570274730101E-2</v>
      </c>
      <c r="H81" s="13">
        <f t="shared" si="1"/>
        <v>1.33219757027473</v>
      </c>
      <c r="I81" s="14"/>
      <c r="J81" s="22"/>
      <c r="K81" s="29"/>
    </row>
    <row r="82" spans="1:11" x14ac:dyDescent="0.25">
      <c r="A82" s="3">
        <v>64</v>
      </c>
      <c r="B82" s="38" t="s">
        <v>38</v>
      </c>
      <c r="C82" s="3">
        <v>52.3</v>
      </c>
      <c r="D82" s="26">
        <v>7.36</v>
      </c>
      <c r="E82" s="26">
        <v>7.42</v>
      </c>
      <c r="F82" s="2">
        <f>E82-D82</f>
        <v>5.9999999999999609E-2</v>
      </c>
      <c r="G82" s="12">
        <f t="shared" si="2"/>
        <v>1.4086918623165386E-2</v>
      </c>
      <c r="H82" s="13">
        <f t="shared" si="1"/>
        <v>7.4086918623164993E-2</v>
      </c>
      <c r="I82" s="14"/>
      <c r="J82" s="22"/>
      <c r="K82" s="29"/>
    </row>
    <row r="83" spans="1:11" x14ac:dyDescent="0.25">
      <c r="A83" s="3">
        <v>65</v>
      </c>
      <c r="B83" s="3">
        <v>49690060</v>
      </c>
      <c r="C83" s="3">
        <v>49.5</v>
      </c>
      <c r="D83" s="24">
        <v>26245</v>
      </c>
      <c r="E83" s="24">
        <v>26612</v>
      </c>
      <c r="F83" s="2">
        <f t="shared" ref="F83:F136" si="3">(E83-D83)*0.00086</f>
        <v>0.31562000000000001</v>
      </c>
      <c r="G83" s="12">
        <f t="shared" si="2"/>
        <v>1.3332743247546588E-2</v>
      </c>
      <c r="H83" s="13">
        <f t="shared" si="1"/>
        <v>0.32895274324754659</v>
      </c>
      <c r="I83" s="14"/>
      <c r="J83" s="22"/>
      <c r="K83" s="29"/>
    </row>
    <row r="84" spans="1:11" x14ac:dyDescent="0.25">
      <c r="A84" s="3">
        <v>66</v>
      </c>
      <c r="B84" s="3">
        <v>49690051</v>
      </c>
      <c r="C84" s="3">
        <v>78.900000000000006</v>
      </c>
      <c r="D84" s="24">
        <v>21316</v>
      </c>
      <c r="E84" s="24">
        <v>21316</v>
      </c>
      <c r="F84" s="2">
        <f t="shared" si="3"/>
        <v>0</v>
      </c>
      <c r="G84" s="12">
        <f t="shared" si="2"/>
        <v>2.1251584691543961E-2</v>
      </c>
      <c r="H84" s="13">
        <f t="shared" ref="H84:H136" si="4">F84+G84</f>
        <v>2.1251584691543961E-2</v>
      </c>
      <c r="I84" s="14"/>
      <c r="J84" s="22"/>
      <c r="K84" s="29"/>
    </row>
    <row r="85" spans="1:11" x14ac:dyDescent="0.25">
      <c r="A85" s="3">
        <v>67</v>
      </c>
      <c r="B85" s="3">
        <v>49694374</v>
      </c>
      <c r="C85" s="3">
        <v>78.099999999999994</v>
      </c>
      <c r="D85" s="24">
        <v>7676</v>
      </c>
      <c r="E85" s="24">
        <v>7676</v>
      </c>
      <c r="F85" s="2">
        <f t="shared" si="3"/>
        <v>0</v>
      </c>
      <c r="G85" s="12">
        <f t="shared" si="2"/>
        <v>2.1036106012795725E-2</v>
      </c>
      <c r="H85" s="13">
        <f t="shared" si="4"/>
        <v>2.1036106012795725E-2</v>
      </c>
      <c r="I85" s="14"/>
      <c r="J85" s="22"/>
      <c r="K85" s="29"/>
    </row>
    <row r="86" spans="1:11" x14ac:dyDescent="0.25">
      <c r="A86" s="3">
        <v>68</v>
      </c>
      <c r="B86" s="3">
        <v>49690030</v>
      </c>
      <c r="C86" s="3">
        <v>78.099999999999994</v>
      </c>
      <c r="D86" s="24">
        <v>33840</v>
      </c>
      <c r="E86" s="24">
        <v>34289</v>
      </c>
      <c r="F86" s="2">
        <f t="shared" si="3"/>
        <v>0.38613999999999998</v>
      </c>
      <c r="G86" s="12">
        <f t="shared" si="2"/>
        <v>2.1036106012795725E-2</v>
      </c>
      <c r="H86" s="13">
        <f t="shared" si="4"/>
        <v>0.40717610601279569</v>
      </c>
      <c r="I86" s="14"/>
      <c r="J86" s="22"/>
      <c r="K86" s="29"/>
    </row>
    <row r="87" spans="1:11" x14ac:dyDescent="0.25">
      <c r="A87" s="3">
        <v>69</v>
      </c>
      <c r="B87" s="3">
        <v>49690022</v>
      </c>
      <c r="C87" s="3">
        <v>56.8</v>
      </c>
      <c r="D87" s="24">
        <v>10981</v>
      </c>
      <c r="E87" s="24">
        <v>11150</v>
      </c>
      <c r="F87" s="2">
        <f t="shared" si="3"/>
        <v>0.14534</v>
      </c>
      <c r="G87" s="12">
        <f t="shared" ref="G87:G136" si="5">C87*$G$12/6908.6</f>
        <v>1.5298986191124167E-2</v>
      </c>
      <c r="H87" s="13">
        <f t="shared" si="4"/>
        <v>0.16063898619112416</v>
      </c>
      <c r="I87" s="14"/>
      <c r="J87" s="22"/>
      <c r="K87" s="29"/>
    </row>
    <row r="88" spans="1:11" x14ac:dyDescent="0.25">
      <c r="A88" s="3">
        <v>70</v>
      </c>
      <c r="B88" s="3">
        <v>49690018</v>
      </c>
      <c r="C88" s="3">
        <v>42</v>
      </c>
      <c r="D88" s="24">
        <v>16377</v>
      </c>
      <c r="E88" s="24">
        <v>16695</v>
      </c>
      <c r="F88" s="2">
        <f t="shared" si="3"/>
        <v>0.27348</v>
      </c>
      <c r="G88" s="12">
        <f t="shared" si="5"/>
        <v>1.1312630634281954E-2</v>
      </c>
      <c r="H88" s="13">
        <f t="shared" si="4"/>
        <v>0.28479263063428195</v>
      </c>
      <c r="I88" s="14"/>
      <c r="J88" s="22"/>
      <c r="K88" s="29"/>
    </row>
    <row r="89" spans="1:11" x14ac:dyDescent="0.25">
      <c r="A89" s="3">
        <v>71</v>
      </c>
      <c r="B89" s="3">
        <v>49690021</v>
      </c>
      <c r="C89" s="3">
        <v>45.2</v>
      </c>
      <c r="D89" s="24">
        <v>18902</v>
      </c>
      <c r="E89" s="24">
        <v>19042</v>
      </c>
      <c r="F89" s="2">
        <f t="shared" si="3"/>
        <v>0.12039999999999999</v>
      </c>
      <c r="G89" s="12">
        <f t="shared" si="5"/>
        <v>1.2174545349274866E-2</v>
      </c>
      <c r="H89" s="13">
        <f t="shared" si="4"/>
        <v>0.13257454534927485</v>
      </c>
      <c r="I89" s="14"/>
      <c r="J89" s="22"/>
      <c r="K89" s="29"/>
    </row>
    <row r="90" spans="1:11" x14ac:dyDescent="0.25">
      <c r="A90" s="3">
        <v>72</v>
      </c>
      <c r="B90" s="3">
        <v>49690037</v>
      </c>
      <c r="C90" s="3">
        <v>51.4</v>
      </c>
      <c r="D90" s="24">
        <v>4978</v>
      </c>
      <c r="E90" s="24">
        <v>4978</v>
      </c>
      <c r="F90" s="2">
        <f t="shared" si="3"/>
        <v>0</v>
      </c>
      <c r="G90" s="12">
        <f t="shared" si="5"/>
        <v>1.384450510957363E-2</v>
      </c>
      <c r="H90" s="13">
        <f t="shared" si="4"/>
        <v>1.384450510957363E-2</v>
      </c>
      <c r="I90" s="14"/>
      <c r="J90" s="22"/>
      <c r="K90" s="29"/>
    </row>
    <row r="91" spans="1:11" x14ac:dyDescent="0.25">
      <c r="A91" s="3">
        <v>73</v>
      </c>
      <c r="B91" s="3">
        <v>49690034</v>
      </c>
      <c r="C91" s="3">
        <v>52.1</v>
      </c>
      <c r="D91" s="24">
        <v>23391</v>
      </c>
      <c r="E91" s="24">
        <v>23772</v>
      </c>
      <c r="F91" s="2">
        <f t="shared" si="3"/>
        <v>0.32766000000000001</v>
      </c>
      <c r="G91" s="12">
        <f t="shared" si="5"/>
        <v>1.4033048953478329E-2</v>
      </c>
      <c r="H91" s="13">
        <f t="shared" si="4"/>
        <v>0.34169304895347835</v>
      </c>
      <c r="I91" s="14"/>
      <c r="J91" s="22"/>
      <c r="K91" s="29"/>
    </row>
    <row r="92" spans="1:11" x14ac:dyDescent="0.25">
      <c r="A92" s="3">
        <v>74</v>
      </c>
      <c r="B92" s="3">
        <v>49777205</v>
      </c>
      <c r="C92" s="3">
        <v>49.7</v>
      </c>
      <c r="D92" s="24">
        <v>15914</v>
      </c>
      <c r="E92" s="24">
        <v>16084</v>
      </c>
      <c r="F92" s="2">
        <f t="shared" si="3"/>
        <v>0.1462</v>
      </c>
      <c r="G92" s="12">
        <f t="shared" si="5"/>
        <v>1.3386612917233646E-2</v>
      </c>
      <c r="H92" s="13">
        <f t="shared" si="4"/>
        <v>0.15958661291723364</v>
      </c>
      <c r="I92" s="14"/>
      <c r="J92" s="22"/>
      <c r="K92" s="29"/>
    </row>
    <row r="93" spans="1:11" x14ac:dyDescent="0.25">
      <c r="A93" s="3">
        <v>75</v>
      </c>
      <c r="B93" s="3">
        <v>49730686</v>
      </c>
      <c r="C93" s="3">
        <v>79</v>
      </c>
      <c r="D93" s="24">
        <v>26373</v>
      </c>
      <c r="E93" s="24">
        <v>26896</v>
      </c>
      <c r="F93" s="2">
        <f t="shared" si="3"/>
        <v>0.44978000000000001</v>
      </c>
      <c r="G93" s="12">
        <f t="shared" si="5"/>
        <v>2.1278519526387485E-2</v>
      </c>
      <c r="H93" s="13">
        <f t="shared" si="4"/>
        <v>0.4710585195263875</v>
      </c>
      <c r="I93" s="14"/>
      <c r="J93" s="22"/>
      <c r="K93" s="29"/>
    </row>
    <row r="94" spans="1:11" x14ac:dyDescent="0.25">
      <c r="A94" s="3">
        <v>76</v>
      </c>
      <c r="B94" s="3">
        <v>49690025</v>
      </c>
      <c r="C94" s="3">
        <v>78.3</v>
      </c>
      <c r="D94" s="24">
        <v>39059</v>
      </c>
      <c r="E94" s="24">
        <v>39797</v>
      </c>
      <c r="F94" s="2">
        <f t="shared" si="3"/>
        <v>0.63468000000000002</v>
      </c>
      <c r="G94" s="12">
        <f t="shared" si="5"/>
        <v>2.1089975682482786E-2</v>
      </c>
      <c r="H94" s="13">
        <f t="shared" si="4"/>
        <v>0.65576997568248285</v>
      </c>
      <c r="I94" s="14"/>
      <c r="J94" s="22"/>
      <c r="K94" s="29"/>
    </row>
    <row r="95" spans="1:11" x14ac:dyDescent="0.25">
      <c r="A95" s="3">
        <v>77</v>
      </c>
      <c r="B95" s="3">
        <v>49690042</v>
      </c>
      <c r="C95" s="3">
        <v>78.2</v>
      </c>
      <c r="D95" s="24">
        <v>9998</v>
      </c>
      <c r="E95" s="24">
        <v>9998</v>
      </c>
      <c r="F95" s="2">
        <f t="shared" si="3"/>
        <v>0</v>
      </c>
      <c r="G95" s="12">
        <f t="shared" si="5"/>
        <v>2.1063040847639259E-2</v>
      </c>
      <c r="H95" s="13">
        <f t="shared" si="4"/>
        <v>2.1063040847639259E-2</v>
      </c>
      <c r="I95" s="14"/>
      <c r="J95" s="22"/>
      <c r="K95" s="29"/>
    </row>
    <row r="96" spans="1:11" x14ac:dyDescent="0.25">
      <c r="A96" s="3">
        <v>78</v>
      </c>
      <c r="B96" s="3">
        <v>49730694</v>
      </c>
      <c r="C96" s="3">
        <v>56.7</v>
      </c>
      <c r="D96" s="24">
        <v>11233</v>
      </c>
      <c r="E96" s="24">
        <v>11233</v>
      </c>
      <c r="F96" s="2">
        <f t="shared" si="3"/>
        <v>0</v>
      </c>
      <c r="G96" s="12">
        <f t="shared" si="5"/>
        <v>1.5272051356280639E-2</v>
      </c>
      <c r="H96" s="13">
        <f t="shared" si="4"/>
        <v>1.5272051356280639E-2</v>
      </c>
      <c r="I96" s="14"/>
      <c r="J96" s="22"/>
      <c r="K96" s="29"/>
    </row>
    <row r="97" spans="1:11" x14ac:dyDescent="0.25">
      <c r="A97" s="3">
        <v>79</v>
      </c>
      <c r="B97" s="3">
        <v>49690039</v>
      </c>
      <c r="C97" s="3">
        <v>42</v>
      </c>
      <c r="D97" s="24">
        <v>3222</v>
      </c>
      <c r="E97" s="24">
        <v>3222</v>
      </c>
      <c r="F97" s="2">
        <f t="shared" si="3"/>
        <v>0</v>
      </c>
      <c r="G97" s="12">
        <f t="shared" si="5"/>
        <v>1.1312630634281954E-2</v>
      </c>
      <c r="H97" s="13">
        <f t="shared" si="4"/>
        <v>1.1312630634281954E-2</v>
      </c>
      <c r="I97" s="14"/>
      <c r="J97" s="22"/>
      <c r="K97" s="29"/>
    </row>
    <row r="98" spans="1:11" x14ac:dyDescent="0.25">
      <c r="A98" s="3">
        <v>80</v>
      </c>
      <c r="B98" s="3">
        <v>49730693</v>
      </c>
      <c r="C98" s="3">
        <v>44.9</v>
      </c>
      <c r="D98" s="24">
        <v>21519</v>
      </c>
      <c r="E98" s="24">
        <v>21825</v>
      </c>
      <c r="F98" s="2">
        <f t="shared" si="3"/>
        <v>0.26316000000000001</v>
      </c>
      <c r="G98" s="12">
        <f t="shared" si="5"/>
        <v>1.209374084474428E-2</v>
      </c>
      <c r="H98" s="13">
        <f t="shared" si="4"/>
        <v>0.2752537408447443</v>
      </c>
      <c r="I98" s="14"/>
      <c r="J98" s="22"/>
      <c r="K98" s="29"/>
    </row>
    <row r="99" spans="1:11" x14ac:dyDescent="0.25">
      <c r="A99" s="3">
        <v>81</v>
      </c>
      <c r="B99" s="3">
        <v>49730689</v>
      </c>
      <c r="C99" s="3">
        <v>51.3</v>
      </c>
      <c r="D99" s="24">
        <v>19055</v>
      </c>
      <c r="E99" s="24">
        <v>19055</v>
      </c>
      <c r="F99" s="2">
        <f t="shared" si="3"/>
        <v>0</v>
      </c>
      <c r="G99" s="12">
        <f t="shared" si="5"/>
        <v>1.3817570274730101E-2</v>
      </c>
      <c r="H99" s="13">
        <f t="shared" si="4"/>
        <v>1.3817570274730101E-2</v>
      </c>
      <c r="I99" s="14"/>
      <c r="J99" s="22"/>
      <c r="K99" s="29"/>
    </row>
    <row r="100" spans="1:11" x14ac:dyDescent="0.25">
      <c r="A100" s="3">
        <v>82</v>
      </c>
      <c r="B100" s="3">
        <v>49777206</v>
      </c>
      <c r="C100" s="3">
        <v>51.6</v>
      </c>
      <c r="D100" s="24">
        <v>33553</v>
      </c>
      <c r="E100" s="24">
        <v>34049</v>
      </c>
      <c r="F100" s="2">
        <f t="shared" si="3"/>
        <v>0.42655999999999999</v>
      </c>
      <c r="G100" s="12">
        <f t="shared" si="5"/>
        <v>1.3898374779260687E-2</v>
      </c>
      <c r="H100" s="13">
        <f t="shared" si="4"/>
        <v>0.4404583747792607</v>
      </c>
      <c r="I100" s="14"/>
      <c r="J100" s="22"/>
      <c r="K100" s="29"/>
    </row>
    <row r="101" spans="1:11" x14ac:dyDescent="0.25">
      <c r="A101" s="3">
        <v>83</v>
      </c>
      <c r="B101" s="3">
        <v>49777193</v>
      </c>
      <c r="C101" s="3">
        <v>49.7</v>
      </c>
      <c r="D101" s="24">
        <v>4439</v>
      </c>
      <c r="E101" s="24">
        <v>4439</v>
      </c>
      <c r="F101" s="2">
        <f t="shared" si="3"/>
        <v>0</v>
      </c>
      <c r="G101" s="12">
        <f t="shared" si="5"/>
        <v>1.3386612917233646E-2</v>
      </c>
      <c r="H101" s="13">
        <f t="shared" si="4"/>
        <v>1.3386612917233646E-2</v>
      </c>
      <c r="I101" s="14"/>
      <c r="J101" s="22"/>
      <c r="K101" s="29"/>
    </row>
    <row r="102" spans="1:11" x14ac:dyDescent="0.25">
      <c r="A102" s="3">
        <v>84</v>
      </c>
      <c r="B102" s="3">
        <v>49777196</v>
      </c>
      <c r="C102" s="3">
        <v>75.7</v>
      </c>
      <c r="D102" s="24">
        <v>6644</v>
      </c>
      <c r="E102" s="24">
        <v>6644</v>
      </c>
      <c r="F102" s="2">
        <f t="shared" si="3"/>
        <v>0</v>
      </c>
      <c r="G102" s="12">
        <f t="shared" si="5"/>
        <v>2.0389669976551044E-2</v>
      </c>
      <c r="H102" s="13">
        <f t="shared" si="4"/>
        <v>2.0389669976551044E-2</v>
      </c>
      <c r="I102" s="14"/>
      <c r="J102" s="22"/>
      <c r="K102" s="29"/>
    </row>
    <row r="103" spans="1:11" x14ac:dyDescent="0.25">
      <c r="A103" s="3">
        <v>85</v>
      </c>
      <c r="B103" s="3">
        <v>49777188</v>
      </c>
      <c r="C103" s="3">
        <v>88.1</v>
      </c>
      <c r="D103" s="24">
        <v>33328</v>
      </c>
      <c r="E103" s="24">
        <v>33363</v>
      </c>
      <c r="F103" s="2">
        <f t="shared" si="3"/>
        <v>3.0099999999999998E-2</v>
      </c>
      <c r="G103" s="12">
        <f t="shared" si="5"/>
        <v>2.3729589497148575E-2</v>
      </c>
      <c r="H103" s="13">
        <f t="shared" si="4"/>
        <v>5.3829589497148569E-2</v>
      </c>
      <c r="I103" s="14"/>
      <c r="J103" s="22"/>
      <c r="K103" s="29"/>
    </row>
    <row r="104" spans="1:11" x14ac:dyDescent="0.25">
      <c r="A104" s="3">
        <v>86</v>
      </c>
      <c r="B104" s="3">
        <v>49690031</v>
      </c>
      <c r="C104" s="3">
        <v>49</v>
      </c>
      <c r="D104" s="24">
        <v>22973</v>
      </c>
      <c r="E104" s="24">
        <v>23342</v>
      </c>
      <c r="F104" s="2">
        <f t="shared" si="3"/>
        <v>0.31734000000000001</v>
      </c>
      <c r="G104" s="12">
        <f t="shared" si="5"/>
        <v>1.3198069073328947E-2</v>
      </c>
      <c r="H104" s="13">
        <f t="shared" si="4"/>
        <v>0.33053806907332894</v>
      </c>
      <c r="I104" s="14"/>
      <c r="J104" s="22"/>
      <c r="K104" s="29"/>
    </row>
    <row r="105" spans="1:11" x14ac:dyDescent="0.25">
      <c r="A105" s="3">
        <v>87</v>
      </c>
      <c r="B105" s="3">
        <v>49730696</v>
      </c>
      <c r="C105" s="3">
        <v>42.6</v>
      </c>
      <c r="D105" s="24">
        <v>13865</v>
      </c>
      <c r="E105" s="24">
        <v>14018</v>
      </c>
      <c r="F105" s="2">
        <f t="shared" si="3"/>
        <v>0.13158</v>
      </c>
      <c r="G105" s="12">
        <f t="shared" si="5"/>
        <v>1.1474239643343124E-2</v>
      </c>
      <c r="H105" s="13">
        <f t="shared" si="4"/>
        <v>0.14305423964334313</v>
      </c>
      <c r="I105" s="14"/>
      <c r="J105" s="22"/>
      <c r="K105" s="29"/>
    </row>
    <row r="106" spans="1:11" x14ac:dyDescent="0.25">
      <c r="A106" s="3">
        <v>88</v>
      </c>
      <c r="B106" s="3">
        <v>49777183</v>
      </c>
      <c r="C106" s="3">
        <v>45</v>
      </c>
      <c r="D106" s="24">
        <v>11266</v>
      </c>
      <c r="E106" s="24">
        <v>11268</v>
      </c>
      <c r="F106" s="2">
        <f t="shared" si="3"/>
        <v>1.72E-3</v>
      </c>
      <c r="G106" s="12">
        <f t="shared" si="5"/>
        <v>1.2120675679587807E-2</v>
      </c>
      <c r="H106" s="13">
        <f t="shared" si="4"/>
        <v>1.3840675679587806E-2</v>
      </c>
      <c r="I106" s="14"/>
      <c r="J106" s="22"/>
      <c r="K106" s="29"/>
    </row>
    <row r="107" spans="1:11" x14ac:dyDescent="0.25">
      <c r="A107" s="3">
        <v>89</v>
      </c>
      <c r="B107" s="3">
        <v>49690045</v>
      </c>
      <c r="C107" s="3">
        <v>51.2</v>
      </c>
      <c r="D107" s="24">
        <v>29948</v>
      </c>
      <c r="E107" s="24">
        <v>30329</v>
      </c>
      <c r="F107" s="2">
        <f t="shared" si="3"/>
        <v>0.32766000000000001</v>
      </c>
      <c r="G107" s="12">
        <f t="shared" si="5"/>
        <v>1.3790635439886572E-2</v>
      </c>
      <c r="H107" s="13">
        <f t="shared" si="4"/>
        <v>0.34145063543988657</v>
      </c>
      <c r="I107" s="14"/>
      <c r="J107" s="22"/>
      <c r="K107" s="29"/>
    </row>
    <row r="108" spans="1:11" x14ac:dyDescent="0.25">
      <c r="A108" s="3">
        <v>90</v>
      </c>
      <c r="B108" s="3">
        <v>49777189</v>
      </c>
      <c r="C108" s="3">
        <v>52.1</v>
      </c>
      <c r="D108" s="24">
        <v>19043</v>
      </c>
      <c r="E108" s="24">
        <v>19043</v>
      </c>
      <c r="F108" s="2">
        <f t="shared" si="3"/>
        <v>0</v>
      </c>
      <c r="G108" s="12">
        <f t="shared" si="5"/>
        <v>1.4033048953478329E-2</v>
      </c>
      <c r="H108" s="13">
        <f t="shared" si="4"/>
        <v>1.4033048953478329E-2</v>
      </c>
      <c r="I108" s="14"/>
      <c r="J108" s="22"/>
      <c r="K108" s="29"/>
    </row>
    <row r="109" spans="1:11" x14ac:dyDescent="0.25">
      <c r="A109" s="3">
        <v>91</v>
      </c>
      <c r="B109" s="3">
        <v>49777185</v>
      </c>
      <c r="C109" s="3">
        <v>49.8</v>
      </c>
      <c r="D109" s="24">
        <v>30167</v>
      </c>
      <c r="E109" s="24">
        <v>30667</v>
      </c>
      <c r="F109" s="2">
        <f t="shared" si="3"/>
        <v>0.43</v>
      </c>
      <c r="G109" s="12">
        <f t="shared" si="5"/>
        <v>1.3413547752077174E-2</v>
      </c>
      <c r="H109" s="13">
        <f t="shared" si="4"/>
        <v>0.44341354775207714</v>
      </c>
      <c r="I109" s="14"/>
      <c r="J109" s="22"/>
      <c r="K109" s="29"/>
    </row>
    <row r="110" spans="1:11" x14ac:dyDescent="0.25">
      <c r="A110" s="3">
        <v>92</v>
      </c>
      <c r="B110" s="3">
        <v>49777190</v>
      </c>
      <c r="C110" s="3">
        <v>75.5</v>
      </c>
      <c r="D110" s="24">
        <v>29279</v>
      </c>
      <c r="E110" s="24">
        <v>29733</v>
      </c>
      <c r="F110" s="2">
        <f t="shared" si="3"/>
        <v>0.39044000000000001</v>
      </c>
      <c r="G110" s="12">
        <f t="shared" si="5"/>
        <v>2.033580030686399E-2</v>
      </c>
      <c r="H110" s="13">
        <f t="shared" si="4"/>
        <v>0.410775800306864</v>
      </c>
      <c r="I110" s="14"/>
      <c r="J110" s="22"/>
      <c r="K110" s="29"/>
    </row>
    <row r="111" spans="1:11" s="28" customFormat="1" x14ac:dyDescent="0.25">
      <c r="A111" s="3">
        <v>93</v>
      </c>
      <c r="B111" s="3">
        <v>49730704</v>
      </c>
      <c r="C111" s="3">
        <v>34</v>
      </c>
      <c r="D111" s="24">
        <v>8239</v>
      </c>
      <c r="E111" s="24">
        <v>8239</v>
      </c>
      <c r="F111" s="2">
        <f t="shared" si="3"/>
        <v>0</v>
      </c>
      <c r="G111" s="12">
        <f t="shared" si="5"/>
        <v>9.1578438467996778E-3</v>
      </c>
      <c r="H111" s="13">
        <f t="shared" si="4"/>
        <v>9.1578438467996778E-3</v>
      </c>
      <c r="I111" s="14"/>
      <c r="J111" s="97"/>
      <c r="K111" s="22"/>
    </row>
    <row r="112" spans="1:11" s="28" customFormat="1" x14ac:dyDescent="0.25">
      <c r="A112" s="66" t="s">
        <v>3</v>
      </c>
      <c r="B112" s="3">
        <v>49777192</v>
      </c>
      <c r="C112" s="3">
        <v>49.1</v>
      </c>
      <c r="D112" s="24">
        <v>8450</v>
      </c>
      <c r="E112" s="24">
        <v>8450</v>
      </c>
      <c r="F112" s="2">
        <f t="shared" si="3"/>
        <v>0</v>
      </c>
      <c r="G112" s="12">
        <f t="shared" si="5"/>
        <v>1.3225003908172477E-2</v>
      </c>
      <c r="H112" s="13">
        <f t="shared" si="4"/>
        <v>1.3225003908172477E-2</v>
      </c>
      <c r="I112" s="14"/>
      <c r="J112" s="97"/>
      <c r="K112" s="22"/>
    </row>
    <row r="113" spans="1:11" s="28" customFormat="1" x14ac:dyDescent="0.25">
      <c r="A113" s="3">
        <v>94</v>
      </c>
      <c r="B113" s="3">
        <v>49777209</v>
      </c>
      <c r="C113" s="3">
        <v>48.5</v>
      </c>
      <c r="D113" s="24">
        <v>4626</v>
      </c>
      <c r="E113" s="24">
        <v>4626</v>
      </c>
      <c r="F113" s="2">
        <f t="shared" si="3"/>
        <v>0</v>
      </c>
      <c r="G113" s="12">
        <f t="shared" si="5"/>
        <v>1.3063394899111305E-2</v>
      </c>
      <c r="H113" s="13">
        <f t="shared" si="4"/>
        <v>1.3063394899111305E-2</v>
      </c>
      <c r="I113" s="14"/>
      <c r="J113" s="97"/>
      <c r="K113" s="22"/>
    </row>
    <row r="114" spans="1:11" x14ac:dyDescent="0.25">
      <c r="A114" s="3">
        <v>95</v>
      </c>
      <c r="B114" s="3">
        <v>49777195</v>
      </c>
      <c r="C114" s="3">
        <v>42.4</v>
      </c>
      <c r="D114" s="24">
        <v>12856</v>
      </c>
      <c r="E114" s="24">
        <v>12856</v>
      </c>
      <c r="F114" s="2">
        <f t="shared" si="3"/>
        <v>0</v>
      </c>
      <c r="G114" s="12">
        <f t="shared" si="5"/>
        <v>1.1420369973656069E-2</v>
      </c>
      <c r="H114" s="13">
        <f t="shared" si="4"/>
        <v>1.1420369973656069E-2</v>
      </c>
      <c r="I114" s="14"/>
      <c r="J114" s="22"/>
      <c r="K114" s="29"/>
    </row>
    <row r="115" spans="1:11" x14ac:dyDescent="0.25">
      <c r="A115" s="3">
        <v>96</v>
      </c>
      <c r="B115" s="3">
        <v>49777187</v>
      </c>
      <c r="C115" s="3">
        <v>46</v>
      </c>
      <c r="D115" s="24">
        <v>24888</v>
      </c>
      <c r="E115" s="24">
        <v>24909</v>
      </c>
      <c r="F115" s="2">
        <f t="shared" si="3"/>
        <v>1.806E-2</v>
      </c>
      <c r="G115" s="12">
        <f t="shared" si="5"/>
        <v>1.2390024028023094E-2</v>
      </c>
      <c r="H115" s="13">
        <f t="shared" si="4"/>
        <v>3.0450024028023093E-2</v>
      </c>
      <c r="I115" s="14"/>
      <c r="J115" s="22"/>
      <c r="K115" s="29"/>
    </row>
    <row r="116" spans="1:11" x14ac:dyDescent="0.25">
      <c r="A116" s="3">
        <v>97</v>
      </c>
      <c r="B116" s="3">
        <v>49730692</v>
      </c>
      <c r="C116" s="3">
        <v>52.4</v>
      </c>
      <c r="D116" s="24">
        <v>14443</v>
      </c>
      <c r="E116" s="24">
        <v>14468</v>
      </c>
      <c r="F116" s="2">
        <f t="shared" si="3"/>
        <v>2.1499999999999998E-2</v>
      </c>
      <c r="G116" s="12">
        <f t="shared" si="5"/>
        <v>1.4113853458008913E-2</v>
      </c>
      <c r="H116" s="13">
        <f t="shared" si="4"/>
        <v>3.5613853458008909E-2</v>
      </c>
      <c r="I116" s="14"/>
      <c r="J116" s="22"/>
      <c r="K116" s="29"/>
    </row>
    <row r="117" spans="1:11" x14ac:dyDescent="0.25">
      <c r="A117" s="3">
        <v>98</v>
      </c>
      <c r="B117" s="3">
        <v>49730699</v>
      </c>
      <c r="C117" s="3">
        <v>51.7</v>
      </c>
      <c r="D117" s="24">
        <v>31738</v>
      </c>
      <c r="E117" s="24">
        <v>32167</v>
      </c>
      <c r="F117" s="2">
        <f t="shared" si="3"/>
        <v>0.36893999999999999</v>
      </c>
      <c r="G117" s="12">
        <f t="shared" si="5"/>
        <v>1.3925309614104216E-2</v>
      </c>
      <c r="H117" s="13">
        <f t="shared" si="4"/>
        <v>0.3828653096141042</v>
      </c>
      <c r="I117" s="14"/>
      <c r="J117" s="22"/>
      <c r="K117" s="29"/>
    </row>
    <row r="118" spans="1:11" x14ac:dyDescent="0.25">
      <c r="A118" s="3">
        <v>99</v>
      </c>
      <c r="B118" s="3">
        <v>49730683</v>
      </c>
      <c r="C118" s="3">
        <v>50.1</v>
      </c>
      <c r="D118" s="24">
        <v>25618</v>
      </c>
      <c r="E118" s="24">
        <v>26041</v>
      </c>
      <c r="F118" s="2">
        <f t="shared" si="3"/>
        <v>0.36377999999999999</v>
      </c>
      <c r="G118" s="12">
        <f t="shared" si="5"/>
        <v>1.349435225660776E-2</v>
      </c>
      <c r="H118" s="13">
        <f t="shared" si="4"/>
        <v>0.37727435225660777</v>
      </c>
      <c r="I118" s="14"/>
      <c r="J118" s="22"/>
      <c r="K118" s="29"/>
    </row>
    <row r="119" spans="1:11" x14ac:dyDescent="0.25">
      <c r="A119" s="3">
        <v>100</v>
      </c>
      <c r="B119" s="3">
        <v>49730685</v>
      </c>
      <c r="C119" s="3">
        <v>76.599999999999994</v>
      </c>
      <c r="D119" s="24">
        <v>13589</v>
      </c>
      <c r="E119" s="24">
        <v>14002</v>
      </c>
      <c r="F119" s="2">
        <f t="shared" si="3"/>
        <v>0.35518</v>
      </c>
      <c r="G119" s="12">
        <f t="shared" si="5"/>
        <v>2.0632083490142804E-2</v>
      </c>
      <c r="H119" s="13">
        <f t="shared" si="4"/>
        <v>0.37581208349014278</v>
      </c>
      <c r="I119" s="14"/>
      <c r="J119" s="22"/>
      <c r="K119" s="29"/>
    </row>
    <row r="120" spans="1:11" x14ac:dyDescent="0.25">
      <c r="A120" s="3">
        <v>101</v>
      </c>
      <c r="B120" s="3">
        <v>49730406</v>
      </c>
      <c r="C120" s="3">
        <v>92.9</v>
      </c>
      <c r="D120" s="24">
        <v>50507</v>
      </c>
      <c r="E120" s="24">
        <v>51021</v>
      </c>
      <c r="F120" s="2">
        <f t="shared" si="3"/>
        <v>0.44203999999999999</v>
      </c>
      <c r="G120" s="12">
        <f t="shared" si="5"/>
        <v>2.502246156963794E-2</v>
      </c>
      <c r="H120" s="13">
        <f t="shared" si="4"/>
        <v>0.46706246156963793</v>
      </c>
      <c r="I120" s="14"/>
      <c r="J120" s="22"/>
      <c r="K120" s="29"/>
    </row>
    <row r="121" spans="1:11" x14ac:dyDescent="0.25">
      <c r="A121" s="3">
        <v>102</v>
      </c>
      <c r="B121" s="3">
        <v>49730702</v>
      </c>
      <c r="C121" s="3">
        <v>48</v>
      </c>
      <c r="D121" s="24">
        <v>25528</v>
      </c>
      <c r="E121" s="24">
        <v>25900</v>
      </c>
      <c r="F121" s="2">
        <f t="shared" si="3"/>
        <v>0.31991999999999998</v>
      </c>
      <c r="G121" s="12">
        <f t="shared" si="5"/>
        <v>1.2928720724893662E-2</v>
      </c>
      <c r="H121" s="13">
        <f t="shared" si="4"/>
        <v>0.33284872072489363</v>
      </c>
      <c r="I121" s="14"/>
      <c r="J121" s="22"/>
      <c r="K121" s="29"/>
    </row>
    <row r="122" spans="1:11" x14ac:dyDescent="0.25">
      <c r="A122" s="3">
        <v>103</v>
      </c>
      <c r="B122" s="3">
        <v>49730700</v>
      </c>
      <c r="C122" s="3">
        <v>42.5</v>
      </c>
      <c r="D122" s="24">
        <v>22407</v>
      </c>
      <c r="E122" s="24">
        <v>22712</v>
      </c>
      <c r="F122" s="2">
        <f t="shared" si="3"/>
        <v>0.26229999999999998</v>
      </c>
      <c r="G122" s="12">
        <f t="shared" si="5"/>
        <v>1.1447304808499596E-2</v>
      </c>
      <c r="H122" s="13">
        <f t="shared" si="4"/>
        <v>0.27374730480849957</v>
      </c>
      <c r="I122" s="14"/>
      <c r="J122" s="22"/>
      <c r="K122" s="29"/>
    </row>
    <row r="123" spans="1:11" x14ac:dyDescent="0.25">
      <c r="A123" s="3">
        <v>104</v>
      </c>
      <c r="B123" s="3">
        <v>49730705</v>
      </c>
      <c r="C123" s="3">
        <v>45.4</v>
      </c>
      <c r="D123" s="24">
        <v>6272</v>
      </c>
      <c r="E123" s="24">
        <v>6272</v>
      </c>
      <c r="F123" s="2">
        <f t="shared" si="3"/>
        <v>0</v>
      </c>
      <c r="G123" s="12">
        <f t="shared" si="5"/>
        <v>1.2228415018961922E-2</v>
      </c>
      <c r="H123" s="13">
        <f t="shared" si="4"/>
        <v>1.2228415018961922E-2</v>
      </c>
      <c r="I123" s="14"/>
      <c r="J123" s="22"/>
      <c r="K123" s="29"/>
    </row>
    <row r="124" spans="1:11" x14ac:dyDescent="0.25">
      <c r="A124" s="3">
        <v>105</v>
      </c>
      <c r="B124" s="3">
        <v>49730684</v>
      </c>
      <c r="C124" s="3">
        <v>51.7</v>
      </c>
      <c r="D124" s="24">
        <v>20531</v>
      </c>
      <c r="E124" s="24">
        <v>20777</v>
      </c>
      <c r="F124" s="2">
        <f t="shared" si="3"/>
        <v>0.21156</v>
      </c>
      <c r="G124" s="12">
        <f t="shared" si="5"/>
        <v>1.3925309614104216E-2</v>
      </c>
      <c r="H124" s="13">
        <f t="shared" si="4"/>
        <v>0.22548530961410421</v>
      </c>
      <c r="I124" s="14"/>
      <c r="J124" s="22"/>
      <c r="K124" s="29"/>
    </row>
    <row r="125" spans="1:11" x14ac:dyDescent="0.25">
      <c r="A125" s="3">
        <v>106</v>
      </c>
      <c r="B125" s="3">
        <v>49730698</v>
      </c>
      <c r="C125" s="3">
        <v>51.8</v>
      </c>
      <c r="D125" s="24">
        <v>27367</v>
      </c>
      <c r="E125" s="24">
        <v>27619</v>
      </c>
      <c r="F125" s="2">
        <f t="shared" si="3"/>
        <v>0.21672</v>
      </c>
      <c r="G125" s="12">
        <f t="shared" si="5"/>
        <v>1.3952244448947743E-2</v>
      </c>
      <c r="H125" s="13">
        <f t="shared" si="4"/>
        <v>0.23067224444894774</v>
      </c>
      <c r="I125" s="14"/>
      <c r="J125" s="22"/>
      <c r="K125" s="29"/>
    </row>
    <row r="126" spans="1:11" x14ac:dyDescent="0.25">
      <c r="A126" s="3">
        <v>107</v>
      </c>
      <c r="B126" s="3">
        <v>49730701</v>
      </c>
      <c r="C126" s="3">
        <v>49.9</v>
      </c>
      <c r="D126" s="24">
        <v>2008</v>
      </c>
      <c r="E126" s="24">
        <v>2008</v>
      </c>
      <c r="F126" s="2">
        <f t="shared" si="3"/>
        <v>0</v>
      </c>
      <c r="G126" s="12">
        <f t="shared" si="5"/>
        <v>1.3440482586920701E-2</v>
      </c>
      <c r="H126" s="13">
        <f t="shared" si="4"/>
        <v>1.3440482586920701E-2</v>
      </c>
      <c r="I126" s="14"/>
      <c r="J126" s="22"/>
      <c r="K126" s="29"/>
    </row>
    <row r="127" spans="1:11" x14ac:dyDescent="0.25">
      <c r="A127" s="3">
        <v>108</v>
      </c>
      <c r="B127" s="3">
        <v>49730688</v>
      </c>
      <c r="C127" s="3">
        <v>55.3</v>
      </c>
      <c r="D127" s="24">
        <v>2967</v>
      </c>
      <c r="E127" s="24">
        <v>2967</v>
      </c>
      <c r="F127" s="2">
        <f t="shared" si="3"/>
        <v>0</v>
      </c>
      <c r="G127" s="12">
        <f t="shared" si="5"/>
        <v>1.4894963668471239E-2</v>
      </c>
      <c r="H127" s="13">
        <f t="shared" si="4"/>
        <v>1.4894963668471239E-2</v>
      </c>
      <c r="I127" s="14"/>
      <c r="J127" s="22"/>
      <c r="K127" s="29"/>
    </row>
    <row r="128" spans="1:11" x14ac:dyDescent="0.25">
      <c r="A128" s="3">
        <v>109</v>
      </c>
      <c r="B128" s="3">
        <v>49730703</v>
      </c>
      <c r="C128" s="3">
        <v>61.8</v>
      </c>
      <c r="D128" s="24">
        <v>26552</v>
      </c>
      <c r="E128" s="24">
        <v>27072</v>
      </c>
      <c r="F128" s="2">
        <f t="shared" si="3"/>
        <v>0.44719999999999999</v>
      </c>
      <c r="G128" s="12">
        <f t="shared" si="5"/>
        <v>1.6645727933300589E-2</v>
      </c>
      <c r="H128" s="13">
        <f t="shared" si="4"/>
        <v>0.46384572793330059</v>
      </c>
      <c r="I128" s="14"/>
      <c r="J128" s="22"/>
      <c r="K128" s="29"/>
    </row>
    <row r="129" spans="1:11" x14ac:dyDescent="0.25">
      <c r="A129" s="3">
        <v>110</v>
      </c>
      <c r="B129" s="3">
        <v>49730697</v>
      </c>
      <c r="C129" s="3">
        <v>47.7</v>
      </c>
      <c r="D129" s="24">
        <v>25063</v>
      </c>
      <c r="E129" s="24">
        <v>25343</v>
      </c>
      <c r="F129" s="2">
        <f t="shared" si="3"/>
        <v>0.24079999999999999</v>
      </c>
      <c r="G129" s="12">
        <f t="shared" si="5"/>
        <v>1.2847916220363078E-2</v>
      </c>
      <c r="H129" s="13">
        <f t="shared" si="4"/>
        <v>0.25364791622036309</v>
      </c>
      <c r="I129" s="14"/>
      <c r="J129" s="22"/>
      <c r="K129" s="29"/>
    </row>
    <row r="130" spans="1:11" x14ac:dyDescent="0.25">
      <c r="A130" s="3">
        <v>111</v>
      </c>
      <c r="B130" s="3">
        <v>49690048</v>
      </c>
      <c r="C130" s="3">
        <v>51.2</v>
      </c>
      <c r="D130" s="24">
        <v>22109</v>
      </c>
      <c r="E130" s="24">
        <v>22126</v>
      </c>
      <c r="F130" s="2">
        <f t="shared" si="3"/>
        <v>1.4619999999999999E-2</v>
      </c>
      <c r="G130" s="12">
        <f t="shared" si="5"/>
        <v>1.3790635439886572E-2</v>
      </c>
      <c r="H130" s="13">
        <f t="shared" si="4"/>
        <v>2.8410635439886572E-2</v>
      </c>
      <c r="I130" s="14"/>
      <c r="J130" s="22"/>
      <c r="K130" s="29"/>
    </row>
    <row r="131" spans="1:11" x14ac:dyDescent="0.25">
      <c r="A131" s="3">
        <v>112</v>
      </c>
      <c r="B131" s="3">
        <v>49777198</v>
      </c>
      <c r="C131" s="3">
        <v>51.9</v>
      </c>
      <c r="D131" s="24">
        <v>28399</v>
      </c>
      <c r="E131" s="24">
        <v>28631</v>
      </c>
      <c r="F131" s="2">
        <f t="shared" si="3"/>
        <v>0.19952</v>
      </c>
      <c r="G131" s="12">
        <f t="shared" si="5"/>
        <v>1.3979179283791273E-2</v>
      </c>
      <c r="H131" s="13">
        <f t="shared" si="4"/>
        <v>0.21349917928379128</v>
      </c>
      <c r="I131" s="14"/>
      <c r="J131" s="22"/>
      <c r="K131" s="29"/>
    </row>
    <row r="132" spans="1:11" x14ac:dyDescent="0.25">
      <c r="A132" s="3">
        <v>113</v>
      </c>
      <c r="B132" s="3">
        <v>49690041</v>
      </c>
      <c r="C132" s="3">
        <v>50.1</v>
      </c>
      <c r="D132" s="24">
        <v>16588</v>
      </c>
      <c r="E132" s="24">
        <v>16931</v>
      </c>
      <c r="F132" s="2">
        <f t="shared" si="3"/>
        <v>0.29498000000000002</v>
      </c>
      <c r="G132" s="12">
        <f t="shared" si="5"/>
        <v>1.349435225660776E-2</v>
      </c>
      <c r="H132" s="13">
        <f t="shared" si="4"/>
        <v>0.3084743522566078</v>
      </c>
      <c r="I132" s="14"/>
      <c r="J132" s="22"/>
      <c r="K132" s="29"/>
    </row>
    <row r="133" spans="1:11" x14ac:dyDescent="0.25">
      <c r="A133" s="3">
        <v>114</v>
      </c>
      <c r="B133" s="3">
        <v>49777212</v>
      </c>
      <c r="C133" s="3">
        <v>61.1</v>
      </c>
      <c r="D133" s="24">
        <v>16645</v>
      </c>
      <c r="E133" s="24">
        <v>16683</v>
      </c>
      <c r="F133" s="2">
        <f t="shared" si="3"/>
        <v>3.2680000000000001E-2</v>
      </c>
      <c r="G133" s="12">
        <f t="shared" si="5"/>
        <v>1.6457184089395893E-2</v>
      </c>
      <c r="H133" s="13">
        <f t="shared" si="4"/>
        <v>4.9137184089395894E-2</v>
      </c>
      <c r="I133" s="14"/>
      <c r="J133" s="22"/>
      <c r="K133" s="29"/>
    </row>
    <row r="134" spans="1:11" x14ac:dyDescent="0.25">
      <c r="A134" s="3">
        <v>115</v>
      </c>
      <c r="B134" s="3">
        <v>49730687</v>
      </c>
      <c r="C134" s="3">
        <v>59.9</v>
      </c>
      <c r="D134" s="95">
        <v>30538</v>
      </c>
      <c r="E134" s="95">
        <v>30931</v>
      </c>
      <c r="F134" s="2">
        <f t="shared" si="3"/>
        <v>0.33798</v>
      </c>
      <c r="G134" s="12">
        <f t="shared" si="5"/>
        <v>1.6133966071273549E-2</v>
      </c>
      <c r="H134" s="13">
        <f t="shared" si="4"/>
        <v>0.35411396607127354</v>
      </c>
      <c r="I134" s="14"/>
      <c r="J134" s="22"/>
      <c r="K134" s="29"/>
    </row>
    <row r="135" spans="1:11" x14ac:dyDescent="0.25">
      <c r="A135" s="3">
        <v>116</v>
      </c>
      <c r="B135" s="3">
        <v>49730690</v>
      </c>
      <c r="C135" s="3">
        <v>45.8</v>
      </c>
      <c r="D135" s="95">
        <v>5751</v>
      </c>
      <c r="E135" s="95">
        <v>5950</v>
      </c>
      <c r="F135" s="2">
        <f t="shared" si="3"/>
        <v>0.17113999999999999</v>
      </c>
      <c r="G135" s="12">
        <f t="shared" si="5"/>
        <v>1.2336154358336035E-2</v>
      </c>
      <c r="H135" s="13">
        <f t="shared" si="4"/>
        <v>0.18347615435833603</v>
      </c>
      <c r="I135" s="16"/>
      <c r="J135" s="22"/>
      <c r="K135" s="29"/>
    </row>
    <row r="136" spans="1:11" x14ac:dyDescent="0.25">
      <c r="A136" s="3">
        <v>117</v>
      </c>
      <c r="B136" s="3">
        <v>49730691</v>
      </c>
      <c r="C136" s="3">
        <v>51.6</v>
      </c>
      <c r="D136" s="95">
        <v>31420</v>
      </c>
      <c r="E136" s="95">
        <v>31651</v>
      </c>
      <c r="F136" s="2">
        <f t="shared" si="3"/>
        <v>0.19866</v>
      </c>
      <c r="G136" s="12">
        <f t="shared" si="5"/>
        <v>1.3898374779260687E-2</v>
      </c>
      <c r="H136" s="13">
        <f t="shared" si="4"/>
        <v>0.21255837477926068</v>
      </c>
      <c r="I136" s="22"/>
      <c r="J136" s="22"/>
      <c r="K136" s="29"/>
    </row>
    <row r="137" spans="1:11" x14ac:dyDescent="0.25">
      <c r="A137" s="126" t="s">
        <v>4</v>
      </c>
      <c r="B137" s="127"/>
      <c r="C137" s="36">
        <f>SUM(C19:C136)</f>
        <v>6908.6</v>
      </c>
      <c r="D137" s="24"/>
      <c r="E137" s="24"/>
      <c r="F137" s="15">
        <f>SUM(F19:F136)</f>
        <v>28.838179999999994</v>
      </c>
      <c r="G137" s="15">
        <f>SUM(G19:G136)</f>
        <v>1.8608200000000075</v>
      </c>
      <c r="H137" s="15">
        <f>SUM(H19:H136)</f>
        <v>30.699000000000009</v>
      </c>
      <c r="I137" s="22"/>
      <c r="J137" s="22"/>
      <c r="K137" s="29"/>
    </row>
  </sheetData>
  <mergeCells count="24">
    <mergeCell ref="A14:D14"/>
    <mergeCell ref="E14:F14"/>
    <mergeCell ref="A15:D15"/>
    <mergeCell ref="E15:F15"/>
    <mergeCell ref="A137:B137"/>
    <mergeCell ref="A11:D12"/>
    <mergeCell ref="E11:F11"/>
    <mergeCell ref="J11:K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1"/>
  <sheetViews>
    <sheetView workbookViewId="0">
      <selection activeCell="K111" sqref="K111:K113"/>
    </sheetView>
  </sheetViews>
  <sheetFormatPr defaultRowHeight="15" x14ac:dyDescent="0.25"/>
  <cols>
    <col min="1" max="1" width="6.85546875" style="71" customWidth="1"/>
    <col min="2" max="2" width="13.140625" style="71" customWidth="1"/>
    <col min="3" max="3" width="9.140625" style="71"/>
    <col min="4" max="5" width="11" style="71" customWidth="1"/>
    <col min="6" max="6" width="10.85546875" style="71" customWidth="1"/>
    <col min="7" max="7" width="11.140625" style="71" customWidth="1"/>
    <col min="8" max="8" width="12.140625" style="71" customWidth="1"/>
    <col min="9" max="9" width="2.5703125" style="71" customWidth="1"/>
    <col min="10" max="10" width="11.5703125" style="71" customWidth="1"/>
    <col min="11" max="11" width="13" style="71" customWidth="1"/>
    <col min="12" max="16384" width="9.140625" style="71"/>
  </cols>
  <sheetData>
    <row r="1" spans="1:11" ht="20.2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58"/>
      <c r="J1" s="58"/>
      <c r="K1" s="58"/>
    </row>
    <row r="2" spans="1:11" ht="20.25" x14ac:dyDescent="0.3">
      <c r="A2" s="60"/>
      <c r="B2" s="60"/>
      <c r="C2" s="60"/>
      <c r="D2" s="60"/>
      <c r="E2" s="60"/>
      <c r="F2" s="60"/>
      <c r="G2" s="61"/>
      <c r="H2" s="61"/>
      <c r="I2" s="89"/>
      <c r="J2" s="83"/>
      <c r="K2" s="89"/>
    </row>
    <row r="3" spans="1:11" ht="36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48" t="s">
        <v>22</v>
      </c>
      <c r="J3" s="130" t="s">
        <v>23</v>
      </c>
      <c r="K3" s="131"/>
    </row>
    <row r="4" spans="1:11" ht="18.75" x14ac:dyDescent="0.25">
      <c r="A4" s="103" t="s">
        <v>61</v>
      </c>
      <c r="B4" s="103"/>
      <c r="C4" s="103"/>
      <c r="D4" s="103"/>
      <c r="E4" s="103"/>
      <c r="F4" s="103"/>
      <c r="G4" s="103"/>
      <c r="H4" s="103"/>
      <c r="I4" s="48"/>
      <c r="J4" s="132"/>
      <c r="K4" s="133"/>
    </row>
    <row r="5" spans="1:11" ht="18.75" x14ac:dyDescent="0.25">
      <c r="A5" s="89"/>
      <c r="B5" s="89"/>
      <c r="C5" s="89"/>
      <c r="D5" s="89"/>
      <c r="E5" s="89"/>
      <c r="F5" s="89"/>
      <c r="G5" s="89"/>
      <c r="H5" s="89"/>
      <c r="I5" s="48"/>
      <c r="J5" s="132"/>
      <c r="K5" s="133"/>
    </row>
    <row r="6" spans="1:11" x14ac:dyDescent="0.25">
      <c r="A6" s="141" t="s">
        <v>17</v>
      </c>
      <c r="B6" s="142"/>
      <c r="C6" s="142"/>
      <c r="D6" s="142"/>
      <c r="E6" s="142"/>
      <c r="F6" s="142"/>
      <c r="G6" s="143"/>
      <c r="H6" s="55"/>
      <c r="I6" s="48"/>
      <c r="J6" s="132"/>
      <c r="K6" s="133"/>
    </row>
    <row r="7" spans="1:11" ht="36" x14ac:dyDescent="0.25">
      <c r="A7" s="136" t="s">
        <v>5</v>
      </c>
      <c r="B7" s="136"/>
      <c r="C7" s="136"/>
      <c r="D7" s="136"/>
      <c r="E7" s="136" t="s">
        <v>6</v>
      </c>
      <c r="F7" s="136"/>
      <c r="G7" s="27" t="s">
        <v>62</v>
      </c>
      <c r="H7" s="90"/>
      <c r="I7" s="48"/>
      <c r="J7" s="134"/>
      <c r="K7" s="135"/>
    </row>
    <row r="8" spans="1:11" x14ac:dyDescent="0.25">
      <c r="A8" s="137" t="s">
        <v>7</v>
      </c>
      <c r="B8" s="137"/>
      <c r="C8" s="137"/>
      <c r="D8" s="137"/>
      <c r="E8" s="136" t="s">
        <v>8</v>
      </c>
      <c r="F8" s="136"/>
      <c r="G8" s="91"/>
      <c r="H8" s="49"/>
      <c r="I8" s="48"/>
      <c r="J8" s="85"/>
      <c r="K8" s="86"/>
    </row>
    <row r="9" spans="1:11" ht="36" x14ac:dyDescent="0.25">
      <c r="A9" s="138" t="s">
        <v>9</v>
      </c>
      <c r="B9" s="139"/>
      <c r="C9" s="139"/>
      <c r="D9" s="140"/>
      <c r="E9" s="136"/>
      <c r="F9" s="136"/>
      <c r="G9" s="91"/>
      <c r="H9" s="49"/>
      <c r="I9" s="48"/>
      <c r="J9" s="85" t="s">
        <v>31</v>
      </c>
      <c r="K9" s="86"/>
    </row>
    <row r="10" spans="1:11" x14ac:dyDescent="0.25">
      <c r="A10" s="137" t="s">
        <v>10</v>
      </c>
      <c r="B10" s="137"/>
      <c r="C10" s="137"/>
      <c r="D10" s="137"/>
      <c r="E10" s="136" t="s">
        <v>11</v>
      </c>
      <c r="F10" s="136"/>
      <c r="G10" s="91">
        <v>84.316000000000003</v>
      </c>
      <c r="H10" s="49"/>
      <c r="I10" s="48"/>
      <c r="J10" s="85"/>
      <c r="K10" s="86"/>
    </row>
    <row r="11" spans="1:11" x14ac:dyDescent="0.25">
      <c r="A11" s="144" t="s">
        <v>9</v>
      </c>
      <c r="B11" s="145"/>
      <c r="C11" s="145"/>
      <c r="D11" s="146"/>
      <c r="E11" s="136" t="s">
        <v>18</v>
      </c>
      <c r="F11" s="136"/>
      <c r="G11" s="50">
        <f>F137</f>
        <v>66.890198000000026</v>
      </c>
      <c r="H11" s="49"/>
      <c r="I11" s="48"/>
      <c r="J11" s="150" t="s">
        <v>65</v>
      </c>
      <c r="K11" s="150"/>
    </row>
    <row r="12" spans="1:11" x14ac:dyDescent="0.25">
      <c r="A12" s="147"/>
      <c r="B12" s="148"/>
      <c r="C12" s="148"/>
      <c r="D12" s="149"/>
      <c r="E12" s="136" t="s">
        <v>19</v>
      </c>
      <c r="F12" s="136"/>
      <c r="G12" s="50">
        <f>G10-G11</f>
        <v>17.425801999999976</v>
      </c>
      <c r="H12" s="49"/>
      <c r="I12" s="48"/>
      <c r="J12" s="150"/>
      <c r="K12" s="150"/>
    </row>
    <row r="13" spans="1:11" x14ac:dyDescent="0.25">
      <c r="A13" s="137" t="s">
        <v>12</v>
      </c>
      <c r="B13" s="137"/>
      <c r="C13" s="137"/>
      <c r="D13" s="137"/>
      <c r="E13" s="136" t="s">
        <v>13</v>
      </c>
      <c r="F13" s="136"/>
      <c r="G13" s="91">
        <v>0</v>
      </c>
      <c r="H13" s="49"/>
      <c r="I13" s="14"/>
      <c r="J13" s="70"/>
      <c r="K13" s="14"/>
    </row>
    <row r="14" spans="1:11" x14ac:dyDescent="0.25">
      <c r="A14" s="137" t="s">
        <v>14</v>
      </c>
      <c r="B14" s="137"/>
      <c r="C14" s="137"/>
      <c r="D14" s="137"/>
      <c r="E14" s="136" t="s">
        <v>21</v>
      </c>
      <c r="F14" s="136"/>
      <c r="G14" s="50"/>
      <c r="H14" s="49"/>
      <c r="I14" s="14"/>
      <c r="J14" s="70"/>
      <c r="K14" s="14"/>
    </row>
    <row r="15" spans="1:11" x14ac:dyDescent="0.25">
      <c r="A15" s="137"/>
      <c r="B15" s="137"/>
      <c r="C15" s="137"/>
      <c r="D15" s="137"/>
      <c r="E15" s="136" t="s">
        <v>20</v>
      </c>
      <c r="F15" s="136"/>
      <c r="G15" s="50"/>
      <c r="H15" s="49"/>
      <c r="I15" s="43"/>
      <c r="J15" s="74"/>
      <c r="K15" s="75"/>
    </row>
    <row r="16" spans="1:1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70"/>
      <c r="K16" s="14"/>
    </row>
    <row r="17" spans="1:11" x14ac:dyDescent="0.25">
      <c r="A17" s="14"/>
      <c r="B17" s="14"/>
      <c r="C17" s="14"/>
      <c r="D17" s="14"/>
      <c r="E17" s="14"/>
      <c r="F17" s="14"/>
      <c r="G17" s="16"/>
      <c r="H17" s="16"/>
      <c r="I17" s="14"/>
      <c r="J17" s="70"/>
      <c r="K17" s="14"/>
    </row>
    <row r="18" spans="1:11" ht="36" x14ac:dyDescent="0.25">
      <c r="A18" s="69" t="s">
        <v>0</v>
      </c>
      <c r="B18" s="73" t="s">
        <v>1</v>
      </c>
      <c r="C18" s="69" t="s">
        <v>2</v>
      </c>
      <c r="D18" s="10" t="s">
        <v>60</v>
      </c>
      <c r="E18" s="10" t="s">
        <v>63</v>
      </c>
      <c r="F18" s="10" t="s">
        <v>32</v>
      </c>
      <c r="G18" s="45" t="s">
        <v>15</v>
      </c>
      <c r="H18" s="44" t="s">
        <v>34</v>
      </c>
      <c r="I18" s="14"/>
      <c r="J18" s="70"/>
      <c r="K18" s="14"/>
    </row>
    <row r="19" spans="1:11" x14ac:dyDescent="0.25">
      <c r="A19" s="23">
        <v>1</v>
      </c>
      <c r="B19" s="23">
        <v>49694375</v>
      </c>
      <c r="C19" s="23">
        <v>51.7</v>
      </c>
      <c r="D19" s="23">
        <v>36582</v>
      </c>
      <c r="E19" s="23">
        <v>37692</v>
      </c>
      <c r="F19" s="11">
        <f t="shared" ref="F19:F80" si="0">(E19-D19)*0.00086</f>
        <v>0.9546</v>
      </c>
      <c r="G19" s="12">
        <f>C19/6908.6*$G$12</f>
        <v>0.1304047076687026</v>
      </c>
      <c r="H19" s="13">
        <f>F19+G19</f>
        <v>1.0850047076687026</v>
      </c>
      <c r="I19" s="14"/>
      <c r="J19" s="70"/>
      <c r="K19" s="14"/>
    </row>
    <row r="20" spans="1:11" x14ac:dyDescent="0.25">
      <c r="A20" s="23">
        <v>2</v>
      </c>
      <c r="B20" s="23">
        <v>49694370</v>
      </c>
      <c r="C20" s="23">
        <v>48.8</v>
      </c>
      <c r="D20" s="23">
        <v>28439</v>
      </c>
      <c r="E20" s="23">
        <v>29230</v>
      </c>
      <c r="F20" s="11">
        <f t="shared" si="0"/>
        <v>0.68025999999999998</v>
      </c>
      <c r="G20" s="12">
        <f>C20/6908.6*$G$12</f>
        <v>0.1230899368323537</v>
      </c>
      <c r="H20" s="13">
        <f t="shared" ref="H20:H83" si="1">F20+G20</f>
        <v>0.80334993683235367</v>
      </c>
      <c r="I20" s="14"/>
      <c r="J20" s="70"/>
      <c r="K20" s="14"/>
    </row>
    <row r="21" spans="1:11" x14ac:dyDescent="0.25">
      <c r="A21" s="23">
        <v>3</v>
      </c>
      <c r="B21" s="23">
        <v>49694359</v>
      </c>
      <c r="C21" s="23">
        <v>79.8</v>
      </c>
      <c r="D21" s="23">
        <v>31621</v>
      </c>
      <c r="E21" s="23">
        <v>32628</v>
      </c>
      <c r="F21" s="11">
        <f t="shared" si="0"/>
        <v>0.86602000000000001</v>
      </c>
      <c r="G21" s="12">
        <f>C21/6908.6*$G$12</f>
        <v>0.20128231473815217</v>
      </c>
      <c r="H21" s="13">
        <f t="shared" si="1"/>
        <v>1.0673023147381522</v>
      </c>
      <c r="I21" s="14"/>
      <c r="J21" s="70"/>
      <c r="K21" s="14"/>
    </row>
    <row r="22" spans="1:11" x14ac:dyDescent="0.25">
      <c r="A22" s="23">
        <v>4</v>
      </c>
      <c r="B22" s="23">
        <v>49694358</v>
      </c>
      <c r="C22" s="23">
        <v>84.3</v>
      </c>
      <c r="D22" s="23">
        <v>66835</v>
      </c>
      <c r="E22" s="23">
        <v>69170</v>
      </c>
      <c r="F22" s="11">
        <f t="shared" si="0"/>
        <v>2.0080999999999998</v>
      </c>
      <c r="G22" s="12">
        <f>C22/6908.6*$G$12</f>
        <v>0.2126328212083487</v>
      </c>
      <c r="H22" s="13">
        <f t="shared" si="1"/>
        <v>2.2207328212083484</v>
      </c>
      <c r="I22" s="14"/>
      <c r="J22" s="70"/>
      <c r="K22" s="14"/>
    </row>
    <row r="23" spans="1:11" x14ac:dyDescent="0.25">
      <c r="A23" s="23">
        <v>5</v>
      </c>
      <c r="B23" s="23">
        <v>49694360</v>
      </c>
      <c r="C23" s="23">
        <v>84.4</v>
      </c>
      <c r="D23" s="23">
        <v>47589</v>
      </c>
      <c r="E23" s="23">
        <v>49124</v>
      </c>
      <c r="F23" s="11">
        <f t="shared" si="0"/>
        <v>1.3201000000000001</v>
      </c>
      <c r="G23" s="12">
        <f t="shared" ref="G23:G86" si="2">C23*$G$12/6908.6</f>
        <v>0.2128850546854642</v>
      </c>
      <c r="H23" s="13">
        <f t="shared" si="1"/>
        <v>1.5329850546854642</v>
      </c>
      <c r="I23" s="14"/>
      <c r="J23" s="70"/>
      <c r="K23" s="14"/>
    </row>
    <row r="24" spans="1:11" x14ac:dyDescent="0.25">
      <c r="A24" s="23">
        <v>6</v>
      </c>
      <c r="B24" s="23">
        <v>49694353</v>
      </c>
      <c r="C24" s="23">
        <v>57.9</v>
      </c>
      <c r="D24" s="23">
        <v>18241</v>
      </c>
      <c r="E24" s="23">
        <v>18271</v>
      </c>
      <c r="F24" s="11">
        <f t="shared" si="0"/>
        <v>2.58E-2</v>
      </c>
      <c r="G24" s="12">
        <f t="shared" si="2"/>
        <v>0.14604318324986229</v>
      </c>
      <c r="H24" s="13">
        <f t="shared" si="1"/>
        <v>0.17184318324986228</v>
      </c>
      <c r="I24" s="14"/>
      <c r="J24" s="70"/>
      <c r="K24" s="14"/>
    </row>
    <row r="25" spans="1:11" x14ac:dyDescent="0.25">
      <c r="A25" s="23">
        <v>7</v>
      </c>
      <c r="B25" s="23">
        <v>49694367</v>
      </c>
      <c r="C25" s="23">
        <v>43.1</v>
      </c>
      <c r="D25" s="23">
        <v>23380</v>
      </c>
      <c r="E25" s="23">
        <v>24041</v>
      </c>
      <c r="F25" s="11">
        <f t="shared" si="0"/>
        <v>0.56845999999999997</v>
      </c>
      <c r="G25" s="12">
        <f t="shared" si="2"/>
        <v>0.10871262863677141</v>
      </c>
      <c r="H25" s="13">
        <f t="shared" si="1"/>
        <v>0.67717262863677141</v>
      </c>
      <c r="I25" s="14"/>
      <c r="J25" s="70"/>
      <c r="K25" s="14"/>
    </row>
    <row r="26" spans="1:11" x14ac:dyDescent="0.25">
      <c r="A26" s="23">
        <v>8</v>
      </c>
      <c r="B26" s="77">
        <v>49694352</v>
      </c>
      <c r="C26" s="23">
        <v>45.5</v>
      </c>
      <c r="D26" s="23">
        <v>23741</v>
      </c>
      <c r="E26" s="23">
        <v>24624</v>
      </c>
      <c r="F26" s="11">
        <f t="shared" si="0"/>
        <v>0.75937999999999994</v>
      </c>
      <c r="G26" s="12">
        <f t="shared" si="2"/>
        <v>0.1147662320875429</v>
      </c>
      <c r="H26" s="13">
        <f t="shared" si="1"/>
        <v>0.87414623208754283</v>
      </c>
      <c r="I26" s="14"/>
      <c r="J26" s="70"/>
      <c r="K26" s="14"/>
    </row>
    <row r="27" spans="1:11" x14ac:dyDescent="0.25">
      <c r="A27" s="23">
        <v>9</v>
      </c>
      <c r="B27" s="77">
        <v>49694372</v>
      </c>
      <c r="C27" s="23">
        <v>52</v>
      </c>
      <c r="D27" s="23">
        <v>19300</v>
      </c>
      <c r="E27" s="23">
        <v>19300</v>
      </c>
      <c r="F27" s="11">
        <f t="shared" si="0"/>
        <v>0</v>
      </c>
      <c r="G27" s="12">
        <f t="shared" si="2"/>
        <v>0.13116140810004903</v>
      </c>
      <c r="H27" s="13">
        <f t="shared" si="1"/>
        <v>0.13116140810004903</v>
      </c>
      <c r="I27" s="14"/>
      <c r="J27" s="70"/>
      <c r="K27" s="14"/>
    </row>
    <row r="28" spans="1:11" x14ac:dyDescent="0.25">
      <c r="A28" s="23">
        <v>10</v>
      </c>
      <c r="B28" s="77">
        <v>49694378</v>
      </c>
      <c r="C28" s="23">
        <v>52.6</v>
      </c>
      <c r="D28" s="23">
        <v>35340</v>
      </c>
      <c r="E28" s="23">
        <v>36481</v>
      </c>
      <c r="F28" s="11">
        <f t="shared" si="0"/>
        <v>0.98126000000000002</v>
      </c>
      <c r="G28" s="12">
        <f t="shared" si="2"/>
        <v>0.13267480896274189</v>
      </c>
      <c r="H28" s="13">
        <f t="shared" si="1"/>
        <v>1.1139348089627419</v>
      </c>
      <c r="I28" s="14"/>
      <c r="J28" s="70"/>
      <c r="K28" s="14"/>
    </row>
    <row r="29" spans="1:11" x14ac:dyDescent="0.25">
      <c r="A29" s="23">
        <v>11</v>
      </c>
      <c r="B29" s="77">
        <v>49694373</v>
      </c>
      <c r="C29" s="23">
        <v>50.5</v>
      </c>
      <c r="D29" s="23">
        <v>11882</v>
      </c>
      <c r="E29" s="23">
        <v>11882</v>
      </c>
      <c r="F29" s="11">
        <f t="shared" si="0"/>
        <v>0</v>
      </c>
      <c r="G29" s="12">
        <f t="shared" si="2"/>
        <v>0.12737790594331685</v>
      </c>
      <c r="H29" s="13">
        <f t="shared" si="1"/>
        <v>0.12737790594331685</v>
      </c>
      <c r="I29" s="14"/>
      <c r="J29" s="70"/>
      <c r="K29" s="14"/>
    </row>
    <row r="30" spans="1:11" x14ac:dyDescent="0.25">
      <c r="A30" s="23">
        <v>12</v>
      </c>
      <c r="B30" s="77">
        <v>49694377</v>
      </c>
      <c r="C30" s="23">
        <v>80.900000000000006</v>
      </c>
      <c r="D30" s="23">
        <v>28054</v>
      </c>
      <c r="E30" s="23">
        <v>28825</v>
      </c>
      <c r="F30" s="11">
        <f t="shared" si="0"/>
        <v>0.66305999999999998</v>
      </c>
      <c r="G30" s="12">
        <f t="shared" si="2"/>
        <v>0.20405688298642247</v>
      </c>
      <c r="H30" s="13">
        <f t="shared" si="1"/>
        <v>0.86711688298642242</v>
      </c>
      <c r="I30" s="14"/>
      <c r="J30" s="70"/>
      <c r="K30" s="14"/>
    </row>
    <row r="31" spans="1:11" x14ac:dyDescent="0.25">
      <c r="A31" s="23">
        <v>13</v>
      </c>
      <c r="B31" s="77">
        <v>49694366</v>
      </c>
      <c r="C31" s="23">
        <v>83.6</v>
      </c>
      <c r="D31" s="23">
        <v>33210</v>
      </c>
      <c r="E31" s="23">
        <v>34519</v>
      </c>
      <c r="F31" s="11">
        <f t="shared" si="0"/>
        <v>1.12574</v>
      </c>
      <c r="G31" s="12">
        <f t="shared" si="2"/>
        <v>0.21086718686854033</v>
      </c>
      <c r="H31" s="13">
        <f t="shared" si="1"/>
        <v>1.3366071868685403</v>
      </c>
      <c r="I31" s="14"/>
      <c r="J31" s="70"/>
      <c r="K31" s="14"/>
    </row>
    <row r="32" spans="1:11" x14ac:dyDescent="0.25">
      <c r="A32" s="23">
        <v>14</v>
      </c>
      <c r="B32" s="77">
        <v>48446947</v>
      </c>
      <c r="C32" s="23">
        <v>85</v>
      </c>
      <c r="D32" s="23">
        <v>39000</v>
      </c>
      <c r="E32" s="23">
        <v>40317</v>
      </c>
      <c r="F32" s="11">
        <f t="shared" si="0"/>
        <v>1.13262</v>
      </c>
      <c r="G32" s="12">
        <f t="shared" si="2"/>
        <v>0.21439845554815706</v>
      </c>
      <c r="H32" s="13">
        <f t="shared" si="1"/>
        <v>1.347018455548157</v>
      </c>
      <c r="I32" s="14"/>
      <c r="J32" s="70"/>
      <c r="K32" s="14"/>
    </row>
    <row r="33" spans="1:11" x14ac:dyDescent="0.25">
      <c r="A33" s="23">
        <v>15</v>
      </c>
      <c r="B33" s="23">
        <v>49694351</v>
      </c>
      <c r="C33" s="23">
        <v>57.9</v>
      </c>
      <c r="D33" s="23">
        <v>25512</v>
      </c>
      <c r="E33" s="23">
        <v>26249</v>
      </c>
      <c r="F33" s="11">
        <f t="shared" si="0"/>
        <v>0.63381999999999994</v>
      </c>
      <c r="G33" s="12">
        <f t="shared" si="2"/>
        <v>0.14604318324986229</v>
      </c>
      <c r="H33" s="13">
        <f t="shared" si="1"/>
        <v>0.77986318324986226</v>
      </c>
      <c r="I33" s="14"/>
      <c r="J33" s="70"/>
      <c r="K33" s="14"/>
    </row>
    <row r="34" spans="1:11" x14ac:dyDescent="0.25">
      <c r="A34" s="23">
        <v>16</v>
      </c>
      <c r="B34" s="23">
        <v>49694368</v>
      </c>
      <c r="C34" s="23">
        <v>42.3</v>
      </c>
      <c r="D34" s="23">
        <v>21459</v>
      </c>
      <c r="E34" s="23">
        <v>21833</v>
      </c>
      <c r="F34" s="11">
        <f t="shared" si="0"/>
        <v>0.32163999999999998</v>
      </c>
      <c r="G34" s="12">
        <f t="shared" si="2"/>
        <v>0.10669476081984756</v>
      </c>
      <c r="H34" s="13">
        <f t="shared" si="1"/>
        <v>0.42833476081984756</v>
      </c>
      <c r="I34" s="14"/>
      <c r="J34" s="70"/>
      <c r="K34" s="14"/>
    </row>
    <row r="35" spans="1:11" x14ac:dyDescent="0.25">
      <c r="A35" s="23">
        <v>17</v>
      </c>
      <c r="B35" s="23">
        <v>49694356</v>
      </c>
      <c r="C35" s="23">
        <v>45.8</v>
      </c>
      <c r="D35" s="23">
        <v>25731</v>
      </c>
      <c r="E35" s="23">
        <v>26359</v>
      </c>
      <c r="F35" s="11">
        <f t="shared" si="0"/>
        <v>0.54008</v>
      </c>
      <c r="G35" s="12">
        <f t="shared" si="2"/>
        <v>0.11552293251888933</v>
      </c>
      <c r="H35" s="13">
        <f t="shared" si="1"/>
        <v>0.65560293251888935</v>
      </c>
      <c r="I35" s="14"/>
      <c r="J35" s="70"/>
      <c r="K35" s="14"/>
    </row>
    <row r="36" spans="1:11" x14ac:dyDescent="0.25">
      <c r="A36" s="23">
        <v>18</v>
      </c>
      <c r="B36" s="23">
        <v>49694371</v>
      </c>
      <c r="C36" s="23">
        <v>51.9</v>
      </c>
      <c r="D36" s="23">
        <v>24581</v>
      </c>
      <c r="E36" s="23">
        <v>25321</v>
      </c>
      <c r="F36" s="11">
        <f t="shared" si="0"/>
        <v>0.63639999999999997</v>
      </c>
      <c r="G36" s="12">
        <f t="shared" si="2"/>
        <v>0.13090917462293356</v>
      </c>
      <c r="H36" s="13">
        <f t="shared" si="1"/>
        <v>0.76730917462293347</v>
      </c>
      <c r="I36" s="14"/>
      <c r="J36" s="70"/>
      <c r="K36" s="14"/>
    </row>
    <row r="37" spans="1:11" x14ac:dyDescent="0.25">
      <c r="A37" s="23">
        <v>19</v>
      </c>
      <c r="B37" s="23">
        <v>49694357</v>
      </c>
      <c r="C37" s="23">
        <v>52.8</v>
      </c>
      <c r="D37" s="23">
        <v>2057</v>
      </c>
      <c r="E37" s="23">
        <v>2057</v>
      </c>
      <c r="F37" s="11">
        <f t="shared" si="0"/>
        <v>0</v>
      </c>
      <c r="G37" s="12">
        <f t="shared" si="2"/>
        <v>0.13317927591697284</v>
      </c>
      <c r="H37" s="13">
        <f t="shared" si="1"/>
        <v>0.13317927591697284</v>
      </c>
      <c r="I37" s="14"/>
      <c r="J37" s="70"/>
      <c r="K37" s="14"/>
    </row>
    <row r="38" spans="1:11" x14ac:dyDescent="0.25">
      <c r="A38" s="23">
        <v>20</v>
      </c>
      <c r="B38" s="23">
        <v>49690023</v>
      </c>
      <c r="C38" s="23">
        <v>50.8</v>
      </c>
      <c r="D38" s="23">
        <v>9481</v>
      </c>
      <c r="E38" s="23">
        <v>9481</v>
      </c>
      <c r="F38" s="11">
        <f t="shared" si="0"/>
        <v>0</v>
      </c>
      <c r="G38" s="12">
        <f t="shared" si="2"/>
        <v>0.12813460637466328</v>
      </c>
      <c r="H38" s="13">
        <f t="shared" si="1"/>
        <v>0.12813460637466328</v>
      </c>
      <c r="I38" s="14"/>
      <c r="J38" s="70"/>
      <c r="K38" s="14"/>
    </row>
    <row r="39" spans="1:11" x14ac:dyDescent="0.25">
      <c r="A39" s="23">
        <v>21</v>
      </c>
      <c r="B39" s="23">
        <v>49690017</v>
      </c>
      <c r="C39" s="23">
        <v>80.7</v>
      </c>
      <c r="D39" s="24">
        <v>18445</v>
      </c>
      <c r="E39" s="24">
        <v>18757</v>
      </c>
      <c r="F39" s="11">
        <f t="shared" si="0"/>
        <v>0.26832</v>
      </c>
      <c r="G39" s="12">
        <f t="shared" si="2"/>
        <v>0.20355241603219149</v>
      </c>
      <c r="H39" s="13">
        <f t="shared" si="1"/>
        <v>0.47187241603219149</v>
      </c>
      <c r="I39" s="14"/>
      <c r="J39" s="70"/>
      <c r="K39" s="14"/>
    </row>
    <row r="40" spans="1:11" x14ac:dyDescent="0.25">
      <c r="A40" s="23">
        <v>22</v>
      </c>
      <c r="B40" s="23">
        <v>49690009</v>
      </c>
      <c r="C40" s="23">
        <v>86.3</v>
      </c>
      <c r="D40" s="24">
        <v>36847</v>
      </c>
      <c r="E40" s="24">
        <v>37148</v>
      </c>
      <c r="F40" s="11">
        <f t="shared" si="0"/>
        <v>0.25885999999999998</v>
      </c>
      <c r="G40" s="12">
        <f t="shared" si="2"/>
        <v>0.21767749075065826</v>
      </c>
      <c r="H40" s="13">
        <f t="shared" si="1"/>
        <v>0.47653749075065821</v>
      </c>
      <c r="I40" s="14"/>
      <c r="J40" s="70"/>
      <c r="K40" s="14"/>
    </row>
    <row r="41" spans="1:11" x14ac:dyDescent="0.25">
      <c r="A41" s="23">
        <v>23</v>
      </c>
      <c r="B41" s="23">
        <v>49690012</v>
      </c>
      <c r="C41" s="23">
        <v>87.1</v>
      </c>
      <c r="D41" s="24">
        <v>44501</v>
      </c>
      <c r="E41" s="24">
        <v>45678</v>
      </c>
      <c r="F41" s="11">
        <f t="shared" si="0"/>
        <v>1.0122199999999999</v>
      </c>
      <c r="G41" s="12">
        <f t="shared" si="2"/>
        <v>0.2196953585675821</v>
      </c>
      <c r="H41" s="13">
        <f t="shared" si="1"/>
        <v>1.2319153585675819</v>
      </c>
      <c r="I41" s="14"/>
      <c r="J41" s="70"/>
      <c r="K41" s="14"/>
    </row>
    <row r="42" spans="1:11" x14ac:dyDescent="0.25">
      <c r="A42" s="23">
        <v>24</v>
      </c>
      <c r="B42" s="23">
        <v>49694361</v>
      </c>
      <c r="C42" s="23">
        <v>57.4</v>
      </c>
      <c r="D42" s="24">
        <v>24417</v>
      </c>
      <c r="E42" s="24">
        <v>25062</v>
      </c>
      <c r="F42" s="11">
        <f t="shared" si="0"/>
        <v>0.55469999999999997</v>
      </c>
      <c r="G42" s="12">
        <f t="shared" si="2"/>
        <v>0.14478201586428488</v>
      </c>
      <c r="H42" s="13">
        <f t="shared" si="1"/>
        <v>0.69948201586428482</v>
      </c>
      <c r="I42" s="14"/>
      <c r="J42" s="70"/>
      <c r="K42" s="14"/>
    </row>
    <row r="43" spans="1:11" x14ac:dyDescent="0.25">
      <c r="A43" s="23">
        <v>25</v>
      </c>
      <c r="B43" s="23">
        <v>49694376</v>
      </c>
      <c r="C43" s="23">
        <v>42.6</v>
      </c>
      <c r="D43" s="24">
        <v>8502</v>
      </c>
      <c r="E43" s="24">
        <v>8532</v>
      </c>
      <c r="F43" s="11">
        <f t="shared" si="0"/>
        <v>2.58E-2</v>
      </c>
      <c r="G43" s="12">
        <f t="shared" si="2"/>
        <v>0.10745146125119401</v>
      </c>
      <c r="H43" s="13">
        <f t="shared" si="1"/>
        <v>0.133251461251194</v>
      </c>
      <c r="I43" s="14"/>
      <c r="J43" s="70"/>
      <c r="K43" s="14"/>
    </row>
    <row r="44" spans="1:11" x14ac:dyDescent="0.25">
      <c r="A44" s="23">
        <v>26</v>
      </c>
      <c r="B44" s="23">
        <v>49690027</v>
      </c>
      <c r="C44" s="23">
        <v>45.7</v>
      </c>
      <c r="D44" s="24">
        <v>16885</v>
      </c>
      <c r="E44" s="24">
        <v>17648</v>
      </c>
      <c r="F44" s="11">
        <f t="shared" si="0"/>
        <v>0.65617999999999999</v>
      </c>
      <c r="G44" s="12">
        <f t="shared" si="2"/>
        <v>0.11527069904177387</v>
      </c>
      <c r="H44" s="13">
        <f t="shared" si="1"/>
        <v>0.77145069904177388</v>
      </c>
      <c r="I44" s="14"/>
      <c r="J44" s="70"/>
      <c r="K44" s="14"/>
    </row>
    <row r="45" spans="1:11" x14ac:dyDescent="0.25">
      <c r="A45" s="23">
        <v>27</v>
      </c>
      <c r="B45" s="23">
        <v>49694363</v>
      </c>
      <c r="C45" s="23">
        <v>52.1</v>
      </c>
      <c r="D45" s="24">
        <v>33795</v>
      </c>
      <c r="E45" s="24">
        <v>34425</v>
      </c>
      <c r="F45" s="11">
        <f t="shared" si="0"/>
        <v>0.54179999999999995</v>
      </c>
      <c r="G45" s="12">
        <f t="shared" si="2"/>
        <v>0.13141364157716451</v>
      </c>
      <c r="H45" s="13">
        <f t="shared" si="1"/>
        <v>0.67321364157716446</v>
      </c>
      <c r="I45" s="14"/>
      <c r="J45" s="70"/>
      <c r="K45" s="14"/>
    </row>
    <row r="46" spans="1:11" x14ac:dyDescent="0.25">
      <c r="A46" s="23">
        <v>28</v>
      </c>
      <c r="B46" s="23">
        <v>49690013</v>
      </c>
      <c r="C46" s="23">
        <v>52.6</v>
      </c>
      <c r="D46" s="24">
        <v>34800</v>
      </c>
      <c r="E46" s="24">
        <v>35873</v>
      </c>
      <c r="F46" s="11">
        <f t="shared" si="0"/>
        <v>0.92277999999999993</v>
      </c>
      <c r="G46" s="12">
        <f t="shared" si="2"/>
        <v>0.13267480896274189</v>
      </c>
      <c r="H46" s="13">
        <f t="shared" si="1"/>
        <v>1.0554548089627418</v>
      </c>
      <c r="I46" s="14"/>
      <c r="J46" s="70"/>
      <c r="K46" s="14"/>
    </row>
    <row r="47" spans="1:11" x14ac:dyDescent="0.25">
      <c r="A47" s="23">
        <v>29</v>
      </c>
      <c r="B47" s="23">
        <v>49694355</v>
      </c>
      <c r="C47" s="23">
        <v>50.3</v>
      </c>
      <c r="D47" s="24">
        <v>28608</v>
      </c>
      <c r="E47" s="24">
        <v>29421</v>
      </c>
      <c r="F47" s="11">
        <f t="shared" si="0"/>
        <v>0.69918000000000002</v>
      </c>
      <c r="G47" s="12">
        <f t="shared" si="2"/>
        <v>0.12687343898908587</v>
      </c>
      <c r="H47" s="13">
        <f t="shared" si="1"/>
        <v>0.8260534389890859</v>
      </c>
      <c r="I47" s="14"/>
      <c r="J47" s="70"/>
      <c r="K47" s="14"/>
    </row>
    <row r="48" spans="1:11" x14ac:dyDescent="0.25">
      <c r="A48" s="23">
        <v>30</v>
      </c>
      <c r="B48" s="23">
        <v>48446938</v>
      </c>
      <c r="C48" s="23">
        <v>79</v>
      </c>
      <c r="D48" s="24">
        <v>29673</v>
      </c>
      <c r="E48" s="24">
        <v>30653</v>
      </c>
      <c r="F48" s="11">
        <f t="shared" si="0"/>
        <v>0.84279999999999999</v>
      </c>
      <c r="G48" s="12">
        <f t="shared" si="2"/>
        <v>0.19926444692122833</v>
      </c>
      <c r="H48" s="13">
        <f t="shared" si="1"/>
        <v>1.0420644469212283</v>
      </c>
      <c r="I48" s="14"/>
      <c r="J48" s="70"/>
      <c r="K48" s="14"/>
    </row>
    <row r="49" spans="1:11" x14ac:dyDescent="0.25">
      <c r="A49" s="23">
        <v>31</v>
      </c>
      <c r="B49" s="23">
        <v>49690019</v>
      </c>
      <c r="C49" s="23">
        <v>86</v>
      </c>
      <c r="D49" s="24">
        <v>47153</v>
      </c>
      <c r="E49" s="24">
        <v>48498</v>
      </c>
      <c r="F49" s="11">
        <f t="shared" si="0"/>
        <v>1.1567000000000001</v>
      </c>
      <c r="G49" s="12">
        <f t="shared" si="2"/>
        <v>0.21692079031931186</v>
      </c>
      <c r="H49" s="13">
        <f t="shared" si="1"/>
        <v>1.3736207903193118</v>
      </c>
      <c r="I49" s="14"/>
      <c r="J49" s="70"/>
      <c r="K49" s="14"/>
    </row>
    <row r="50" spans="1:11" x14ac:dyDescent="0.25">
      <c r="A50" s="23">
        <v>32</v>
      </c>
      <c r="B50" s="23">
        <v>49690026</v>
      </c>
      <c r="C50" s="23">
        <v>87.4</v>
      </c>
      <c r="D50" s="24">
        <v>43508</v>
      </c>
      <c r="E50" s="24">
        <v>44947</v>
      </c>
      <c r="F50" s="11">
        <f t="shared" si="0"/>
        <v>1.2375399999999999</v>
      </c>
      <c r="G50" s="12">
        <f t="shared" si="2"/>
        <v>0.22045205899892856</v>
      </c>
      <c r="H50" s="13">
        <f t="shared" si="1"/>
        <v>1.4579920589989284</v>
      </c>
      <c r="I50" s="14"/>
      <c r="J50" s="70"/>
      <c r="K50" s="14"/>
    </row>
    <row r="51" spans="1:11" x14ac:dyDescent="0.25">
      <c r="A51" s="23">
        <v>33</v>
      </c>
      <c r="B51" s="23">
        <v>49694364</v>
      </c>
      <c r="C51" s="23">
        <v>57.1</v>
      </c>
      <c r="D51" s="24">
        <v>26040</v>
      </c>
      <c r="E51" s="24">
        <v>26813</v>
      </c>
      <c r="F51" s="11">
        <f t="shared" si="0"/>
        <v>0.66478000000000004</v>
      </c>
      <c r="G51" s="12">
        <f t="shared" si="2"/>
        <v>0.14402531543293845</v>
      </c>
      <c r="H51" s="13">
        <f t="shared" si="1"/>
        <v>0.80880531543293843</v>
      </c>
      <c r="I51" s="14"/>
      <c r="J51" s="70"/>
      <c r="K51" s="14"/>
    </row>
    <row r="52" spans="1:11" x14ac:dyDescent="0.25">
      <c r="A52" s="23">
        <v>34</v>
      </c>
      <c r="B52" s="23">
        <v>49690020</v>
      </c>
      <c r="C52" s="23">
        <v>42.9</v>
      </c>
      <c r="D52" s="24">
        <v>12870</v>
      </c>
      <c r="E52" s="24">
        <v>13423</v>
      </c>
      <c r="F52" s="11">
        <f t="shared" si="0"/>
        <v>0.47558</v>
      </c>
      <c r="G52" s="12">
        <f t="shared" si="2"/>
        <v>0.10820816168254044</v>
      </c>
      <c r="H52" s="13">
        <f t="shared" si="1"/>
        <v>0.58378816168254044</v>
      </c>
      <c r="I52" s="14"/>
      <c r="J52" s="70"/>
      <c r="K52" s="14"/>
    </row>
    <row r="53" spans="1:11" x14ac:dyDescent="0.25">
      <c r="A53" s="23">
        <v>35</v>
      </c>
      <c r="B53" s="23">
        <v>49690028</v>
      </c>
      <c r="C53" s="23">
        <v>44.3</v>
      </c>
      <c r="D53" s="24">
        <v>21566</v>
      </c>
      <c r="E53" s="24">
        <v>22358</v>
      </c>
      <c r="F53" s="11">
        <f t="shared" si="0"/>
        <v>0.68111999999999995</v>
      </c>
      <c r="G53" s="12">
        <f t="shared" si="2"/>
        <v>0.11173943036215714</v>
      </c>
      <c r="H53" s="13">
        <f t="shared" si="1"/>
        <v>0.79285943036215711</v>
      </c>
      <c r="I53" s="14"/>
      <c r="J53" s="70"/>
      <c r="K53" s="14"/>
    </row>
    <row r="54" spans="1:11" x14ac:dyDescent="0.25">
      <c r="A54" s="23">
        <v>36</v>
      </c>
      <c r="B54" s="23">
        <v>49690015</v>
      </c>
      <c r="C54" s="23">
        <v>51.7</v>
      </c>
      <c r="D54" s="24">
        <v>29871</v>
      </c>
      <c r="E54" s="24">
        <v>30873</v>
      </c>
      <c r="F54" s="11">
        <f t="shared" si="0"/>
        <v>0.86171999999999993</v>
      </c>
      <c r="G54" s="12">
        <f t="shared" si="2"/>
        <v>0.1304047076687026</v>
      </c>
      <c r="H54" s="13">
        <f t="shared" si="1"/>
        <v>0.99212470766870253</v>
      </c>
      <c r="I54" s="14"/>
      <c r="J54" s="70"/>
      <c r="K54" s="14"/>
    </row>
    <row r="55" spans="1:11" x14ac:dyDescent="0.25">
      <c r="A55" s="23">
        <v>37</v>
      </c>
      <c r="B55" s="23">
        <v>49690008</v>
      </c>
      <c r="C55" s="23">
        <v>52.3</v>
      </c>
      <c r="D55" s="24">
        <v>28340</v>
      </c>
      <c r="E55" s="24">
        <v>29327</v>
      </c>
      <c r="F55" s="11">
        <f t="shared" si="0"/>
        <v>0.84882000000000002</v>
      </c>
      <c r="G55" s="12">
        <f t="shared" si="2"/>
        <v>0.13191810853139546</v>
      </c>
      <c r="H55" s="13">
        <f t="shared" si="1"/>
        <v>0.98073810853139554</v>
      </c>
      <c r="I55" s="14"/>
      <c r="J55" s="70"/>
      <c r="K55" s="14"/>
    </row>
    <row r="56" spans="1:11" x14ac:dyDescent="0.25">
      <c r="A56" s="23">
        <v>38</v>
      </c>
      <c r="B56" s="23">
        <v>49690029</v>
      </c>
      <c r="C56" s="23">
        <v>50.2</v>
      </c>
      <c r="D56" s="24">
        <v>19687</v>
      </c>
      <c r="E56" s="24">
        <v>19780</v>
      </c>
      <c r="F56" s="11">
        <f t="shared" si="0"/>
        <v>7.9979999999999996E-2</v>
      </c>
      <c r="G56" s="12">
        <f t="shared" si="2"/>
        <v>0.12662120551197042</v>
      </c>
      <c r="H56" s="13">
        <f t="shared" si="1"/>
        <v>0.20660120551197042</v>
      </c>
      <c r="I56" s="14"/>
      <c r="J56" s="70"/>
      <c r="K56" s="14"/>
    </row>
    <row r="57" spans="1:11" x14ac:dyDescent="0.25">
      <c r="A57" s="23">
        <v>39</v>
      </c>
      <c r="B57" s="23">
        <v>49690016</v>
      </c>
      <c r="C57" s="23">
        <v>79.7</v>
      </c>
      <c r="D57" s="24">
        <v>18217</v>
      </c>
      <c r="E57" s="24">
        <v>19000</v>
      </c>
      <c r="F57" s="11">
        <f t="shared" si="0"/>
        <v>0.67337999999999998</v>
      </c>
      <c r="G57" s="12">
        <f t="shared" si="2"/>
        <v>0.20103008126103669</v>
      </c>
      <c r="H57" s="13">
        <f t="shared" si="1"/>
        <v>0.8744100812610367</v>
      </c>
      <c r="I57" s="14"/>
      <c r="J57" s="70"/>
      <c r="K57" s="14"/>
    </row>
    <row r="58" spans="1:11" x14ac:dyDescent="0.25">
      <c r="A58" s="23">
        <v>40</v>
      </c>
      <c r="B58" s="23">
        <v>49690024</v>
      </c>
      <c r="C58" s="23">
        <v>86.4</v>
      </c>
      <c r="D58" s="24">
        <v>29790</v>
      </c>
      <c r="E58" s="24">
        <v>29790</v>
      </c>
      <c r="F58" s="11">
        <f t="shared" si="0"/>
        <v>0</v>
      </c>
      <c r="G58" s="12">
        <f t="shared" si="2"/>
        <v>0.21792972422777379</v>
      </c>
      <c r="H58" s="13">
        <f t="shared" si="1"/>
        <v>0.21792972422777379</v>
      </c>
      <c r="I58" s="14"/>
      <c r="J58" s="70"/>
      <c r="K58" s="14"/>
    </row>
    <row r="59" spans="1:11" x14ac:dyDescent="0.25">
      <c r="A59" s="23">
        <v>41</v>
      </c>
      <c r="B59" s="23">
        <v>49690035</v>
      </c>
      <c r="C59" s="23">
        <v>87.4</v>
      </c>
      <c r="D59" s="24">
        <v>37454</v>
      </c>
      <c r="E59" s="24">
        <v>38634</v>
      </c>
      <c r="F59" s="11">
        <f t="shared" si="0"/>
        <v>1.0147999999999999</v>
      </c>
      <c r="G59" s="12">
        <f t="shared" si="2"/>
        <v>0.22045205899892856</v>
      </c>
      <c r="H59" s="13">
        <f t="shared" si="1"/>
        <v>1.2352520589989284</v>
      </c>
      <c r="I59" s="14"/>
      <c r="J59" s="70"/>
      <c r="K59" s="14"/>
    </row>
    <row r="60" spans="1:11" x14ac:dyDescent="0.25">
      <c r="A60" s="23">
        <v>42</v>
      </c>
      <c r="B60" s="23">
        <v>49690040</v>
      </c>
      <c r="C60" s="23">
        <v>57.4</v>
      </c>
      <c r="D60" s="24">
        <v>24614</v>
      </c>
      <c r="E60" s="24">
        <v>25436</v>
      </c>
      <c r="F60" s="11">
        <f t="shared" si="0"/>
        <v>0.70691999999999999</v>
      </c>
      <c r="G60" s="12">
        <f t="shared" si="2"/>
        <v>0.14478201586428488</v>
      </c>
      <c r="H60" s="13">
        <f t="shared" si="1"/>
        <v>0.85170201586428484</v>
      </c>
      <c r="I60" s="14"/>
      <c r="J60" s="70"/>
      <c r="K60" s="14"/>
    </row>
    <row r="61" spans="1:11" x14ac:dyDescent="0.25">
      <c r="A61" s="23">
        <v>43</v>
      </c>
      <c r="B61" s="23">
        <v>49690038</v>
      </c>
      <c r="C61" s="23">
        <v>42.4</v>
      </c>
      <c r="D61" s="24">
        <v>21836</v>
      </c>
      <c r="E61" s="24">
        <v>22390</v>
      </c>
      <c r="F61" s="11">
        <f t="shared" si="0"/>
        <v>0.47643999999999997</v>
      </c>
      <c r="G61" s="12">
        <f t="shared" si="2"/>
        <v>0.10694699429696305</v>
      </c>
      <c r="H61" s="13">
        <f t="shared" si="1"/>
        <v>0.58338699429696306</v>
      </c>
      <c r="I61" s="14"/>
      <c r="J61" s="70"/>
      <c r="K61" s="14"/>
    </row>
    <row r="62" spans="1:11" x14ac:dyDescent="0.25">
      <c r="A62" s="23">
        <v>44</v>
      </c>
      <c r="B62" s="23">
        <v>49690010</v>
      </c>
      <c r="C62" s="23">
        <v>45.4</v>
      </c>
      <c r="D62" s="24">
        <v>16265</v>
      </c>
      <c r="E62" s="24">
        <v>16970</v>
      </c>
      <c r="F62" s="11">
        <f t="shared" si="0"/>
        <v>0.60629999999999995</v>
      </c>
      <c r="G62" s="12">
        <f t="shared" si="2"/>
        <v>0.11451399861042742</v>
      </c>
      <c r="H62" s="13">
        <f t="shared" si="1"/>
        <v>0.72081399861042739</v>
      </c>
      <c r="I62" s="14"/>
      <c r="J62" s="70"/>
      <c r="K62" s="14"/>
    </row>
    <row r="63" spans="1:11" x14ac:dyDescent="0.25">
      <c r="A63" s="23">
        <v>45</v>
      </c>
      <c r="B63" s="23">
        <v>49690033</v>
      </c>
      <c r="C63" s="23">
        <v>51.4</v>
      </c>
      <c r="D63" s="24">
        <v>23440</v>
      </c>
      <c r="E63" s="24">
        <v>24405</v>
      </c>
      <c r="F63" s="11">
        <f t="shared" si="0"/>
        <v>0.82989999999999997</v>
      </c>
      <c r="G63" s="12">
        <f t="shared" si="2"/>
        <v>0.12964800723735614</v>
      </c>
      <c r="H63" s="13">
        <f t="shared" si="1"/>
        <v>0.95954800723735612</v>
      </c>
      <c r="I63" s="14"/>
      <c r="J63" s="70"/>
      <c r="K63" s="14"/>
    </row>
    <row r="64" spans="1:11" x14ac:dyDescent="0.25">
      <c r="A64" s="23">
        <v>46</v>
      </c>
      <c r="B64" s="23">
        <v>49690054</v>
      </c>
      <c r="C64" s="23">
        <v>53.1</v>
      </c>
      <c r="D64" s="24">
        <v>28351</v>
      </c>
      <c r="E64" s="24">
        <v>29423</v>
      </c>
      <c r="F64" s="11">
        <f t="shared" si="0"/>
        <v>0.92191999999999996</v>
      </c>
      <c r="G64" s="12">
        <f t="shared" si="2"/>
        <v>0.1339359763483193</v>
      </c>
      <c r="H64" s="13">
        <f t="shared" si="1"/>
        <v>1.0558559763483193</v>
      </c>
      <c r="I64" s="14"/>
      <c r="J64" s="70"/>
      <c r="K64" s="14"/>
    </row>
    <row r="65" spans="1:11" x14ac:dyDescent="0.25">
      <c r="A65" s="23">
        <v>47</v>
      </c>
      <c r="B65" s="23">
        <v>49690036</v>
      </c>
      <c r="C65" s="23">
        <v>49.9</v>
      </c>
      <c r="D65" s="24">
        <v>7684</v>
      </c>
      <c r="E65" s="24">
        <v>7982</v>
      </c>
      <c r="F65" s="11">
        <f t="shared" si="0"/>
        <v>0.25628000000000001</v>
      </c>
      <c r="G65" s="12">
        <f t="shared" si="2"/>
        <v>0.12586450508062397</v>
      </c>
      <c r="H65" s="13">
        <f t="shared" si="1"/>
        <v>0.38214450508062398</v>
      </c>
      <c r="I65" s="14"/>
      <c r="J65" s="70"/>
      <c r="K65" s="14"/>
    </row>
    <row r="66" spans="1:11" x14ac:dyDescent="0.25">
      <c r="A66" s="23">
        <v>48</v>
      </c>
      <c r="B66" s="23">
        <v>49690043</v>
      </c>
      <c r="C66" s="23">
        <v>79.900000000000006</v>
      </c>
      <c r="D66" s="24">
        <v>19623</v>
      </c>
      <c r="E66" s="24">
        <v>20381</v>
      </c>
      <c r="F66" s="11">
        <f t="shared" si="0"/>
        <v>0.65188000000000001</v>
      </c>
      <c r="G66" s="12">
        <f t="shared" si="2"/>
        <v>0.20153454821526767</v>
      </c>
      <c r="H66" s="13">
        <f t="shared" si="1"/>
        <v>0.85341454821526774</v>
      </c>
      <c r="I66" s="14"/>
      <c r="J66" s="70"/>
      <c r="K66" s="14"/>
    </row>
    <row r="67" spans="1:11" x14ac:dyDescent="0.25">
      <c r="A67" s="23">
        <v>49</v>
      </c>
      <c r="B67" s="23">
        <v>49690052</v>
      </c>
      <c r="C67" s="23">
        <v>78</v>
      </c>
      <c r="D67" s="24">
        <v>47395</v>
      </c>
      <c r="E67" s="24">
        <v>48730</v>
      </c>
      <c r="F67" s="11">
        <f t="shared" si="0"/>
        <v>1.1480999999999999</v>
      </c>
      <c r="G67" s="12">
        <f t="shared" si="2"/>
        <v>0.19674211215007353</v>
      </c>
      <c r="H67" s="13">
        <f t="shared" si="1"/>
        <v>1.3448421121500735</v>
      </c>
      <c r="I67" s="14"/>
      <c r="J67" s="70"/>
      <c r="K67" s="14"/>
    </row>
    <row r="68" spans="1:11" x14ac:dyDescent="0.25">
      <c r="A68" s="23">
        <v>50</v>
      </c>
      <c r="B68" s="23">
        <v>49690050</v>
      </c>
      <c r="C68" s="23">
        <v>87</v>
      </c>
      <c r="D68" s="24">
        <v>20786</v>
      </c>
      <c r="E68" s="24">
        <v>21346</v>
      </c>
      <c r="F68" s="11">
        <f t="shared" si="0"/>
        <v>0.48159999999999997</v>
      </c>
      <c r="G68" s="12">
        <f t="shared" si="2"/>
        <v>0.21944312509046665</v>
      </c>
      <c r="H68" s="13">
        <f t="shared" si="1"/>
        <v>0.70104312509046662</v>
      </c>
      <c r="I68" s="14"/>
      <c r="J68" s="70"/>
      <c r="K68" s="14"/>
    </row>
    <row r="69" spans="1:11" x14ac:dyDescent="0.25">
      <c r="A69" s="23">
        <v>51</v>
      </c>
      <c r="B69" s="23">
        <v>49690014</v>
      </c>
      <c r="C69" s="23">
        <v>57</v>
      </c>
      <c r="D69" s="24">
        <v>6820</v>
      </c>
      <c r="E69" s="24">
        <v>6820</v>
      </c>
      <c r="F69" s="11">
        <f t="shared" si="0"/>
        <v>0</v>
      </c>
      <c r="G69" s="12">
        <f t="shared" si="2"/>
        <v>0.14377308195582297</v>
      </c>
      <c r="H69" s="13">
        <f t="shared" si="1"/>
        <v>0.14377308195582297</v>
      </c>
      <c r="I69" s="14"/>
      <c r="J69" s="70"/>
      <c r="K69" s="14"/>
    </row>
    <row r="70" spans="1:11" x14ac:dyDescent="0.25">
      <c r="A70" s="23">
        <v>52</v>
      </c>
      <c r="B70" s="23">
        <v>49690037</v>
      </c>
      <c r="C70" s="23">
        <v>42.2</v>
      </c>
      <c r="D70" s="24">
        <v>12899</v>
      </c>
      <c r="E70" s="24">
        <v>12899</v>
      </c>
      <c r="F70" s="11">
        <f t="shared" si="0"/>
        <v>0</v>
      </c>
      <c r="G70" s="12">
        <f t="shared" si="2"/>
        <v>0.1064425273427321</v>
      </c>
      <c r="H70" s="13">
        <f t="shared" si="1"/>
        <v>0.1064425273427321</v>
      </c>
      <c r="I70" s="14"/>
      <c r="J70" s="70"/>
      <c r="K70" s="14"/>
    </row>
    <row r="71" spans="1:11" x14ac:dyDescent="0.25">
      <c r="A71" s="23">
        <v>53</v>
      </c>
      <c r="B71" s="23">
        <v>49690056</v>
      </c>
      <c r="C71" s="23">
        <v>45.5</v>
      </c>
      <c r="D71" s="24">
        <v>14316</v>
      </c>
      <c r="E71" s="24">
        <v>14684</v>
      </c>
      <c r="F71" s="11">
        <f t="shared" si="0"/>
        <v>0.31647999999999998</v>
      </c>
      <c r="G71" s="12">
        <f t="shared" si="2"/>
        <v>0.1147662320875429</v>
      </c>
      <c r="H71" s="13">
        <f t="shared" si="1"/>
        <v>0.43124623208754287</v>
      </c>
      <c r="I71" s="14"/>
      <c r="J71" s="70"/>
      <c r="K71" s="14"/>
    </row>
    <row r="72" spans="1:11" x14ac:dyDescent="0.25">
      <c r="A72" s="23">
        <v>54</v>
      </c>
      <c r="B72" s="23">
        <v>49690032</v>
      </c>
      <c r="C72" s="23">
        <v>51.6</v>
      </c>
      <c r="D72" s="24">
        <v>12588</v>
      </c>
      <c r="E72" s="24">
        <v>13113</v>
      </c>
      <c r="F72" s="11">
        <f t="shared" si="0"/>
        <v>0.45150000000000001</v>
      </c>
      <c r="G72" s="12">
        <f t="shared" si="2"/>
        <v>0.13015247419158713</v>
      </c>
      <c r="H72" s="13">
        <f t="shared" si="1"/>
        <v>0.58165247419158717</v>
      </c>
      <c r="I72" s="14"/>
      <c r="J72" s="70"/>
      <c r="K72" s="14"/>
    </row>
    <row r="73" spans="1:11" x14ac:dyDescent="0.25">
      <c r="A73" s="23">
        <v>55</v>
      </c>
      <c r="B73" s="23">
        <v>49690055</v>
      </c>
      <c r="C73" s="23">
        <v>52.7</v>
      </c>
      <c r="D73" s="24">
        <v>32480</v>
      </c>
      <c r="E73" s="24">
        <v>33246</v>
      </c>
      <c r="F73" s="11">
        <f t="shared" si="0"/>
        <v>0.65876000000000001</v>
      </c>
      <c r="G73" s="12">
        <f t="shared" si="2"/>
        <v>0.1329270424398574</v>
      </c>
      <c r="H73" s="13">
        <f t="shared" si="1"/>
        <v>0.79168704243985744</v>
      </c>
      <c r="I73" s="14"/>
      <c r="J73" s="70"/>
      <c r="K73" s="14"/>
    </row>
    <row r="74" spans="1:11" x14ac:dyDescent="0.25">
      <c r="A74" s="23">
        <v>56</v>
      </c>
      <c r="B74" s="23">
        <v>49690058</v>
      </c>
      <c r="C74" s="23">
        <v>49.9</v>
      </c>
      <c r="D74" s="24">
        <v>22441</v>
      </c>
      <c r="E74" s="24">
        <v>23148</v>
      </c>
      <c r="F74" s="11">
        <f t="shared" si="0"/>
        <v>0.60802</v>
      </c>
      <c r="G74" s="12">
        <f t="shared" si="2"/>
        <v>0.12586450508062397</v>
      </c>
      <c r="H74" s="13">
        <f t="shared" si="1"/>
        <v>0.73388450508062397</v>
      </c>
      <c r="I74" s="14"/>
      <c r="J74" s="70"/>
      <c r="K74" s="14"/>
    </row>
    <row r="75" spans="1:11" x14ac:dyDescent="0.25">
      <c r="A75" s="23">
        <v>57</v>
      </c>
      <c r="B75" s="23">
        <v>49690011</v>
      </c>
      <c r="C75" s="23">
        <v>79.5</v>
      </c>
      <c r="D75" s="24">
        <v>25774</v>
      </c>
      <c r="E75" s="24">
        <v>26466</v>
      </c>
      <c r="F75" s="11">
        <f t="shared" si="0"/>
        <v>0.59511999999999998</v>
      </c>
      <c r="G75" s="12">
        <f t="shared" si="2"/>
        <v>0.20052561430680574</v>
      </c>
      <c r="H75" s="13">
        <f t="shared" si="1"/>
        <v>0.79564561430680569</v>
      </c>
      <c r="I75" s="14"/>
      <c r="J75" s="70"/>
      <c r="K75" s="14"/>
    </row>
    <row r="76" spans="1:11" x14ac:dyDescent="0.25">
      <c r="A76" s="23">
        <v>58</v>
      </c>
      <c r="B76" s="23">
        <v>49690061</v>
      </c>
      <c r="C76" s="23">
        <v>78.099999999999994</v>
      </c>
      <c r="D76" s="24">
        <v>39675</v>
      </c>
      <c r="E76" s="24">
        <v>40791</v>
      </c>
      <c r="F76" s="11">
        <f t="shared" si="0"/>
        <v>0.95975999999999995</v>
      </c>
      <c r="G76" s="12">
        <f t="shared" si="2"/>
        <v>0.19699434562718898</v>
      </c>
      <c r="H76" s="13">
        <f t="shared" si="1"/>
        <v>1.1567543456271889</v>
      </c>
      <c r="I76" s="14"/>
      <c r="J76" s="70"/>
      <c r="K76" s="14"/>
    </row>
    <row r="77" spans="1:11" x14ac:dyDescent="0.25">
      <c r="A77" s="23">
        <v>59</v>
      </c>
      <c r="B77" s="23">
        <v>49690059</v>
      </c>
      <c r="C77" s="23">
        <v>87</v>
      </c>
      <c r="D77" s="24">
        <v>35506</v>
      </c>
      <c r="E77" s="24">
        <v>36510</v>
      </c>
      <c r="F77" s="11">
        <f t="shared" si="0"/>
        <v>0.86343999999999999</v>
      </c>
      <c r="G77" s="12">
        <f t="shared" si="2"/>
        <v>0.21944312509046665</v>
      </c>
      <c r="H77" s="13">
        <f t="shared" si="1"/>
        <v>1.0828831250904667</v>
      </c>
      <c r="I77" s="14"/>
      <c r="J77" s="70"/>
      <c r="K77" s="14"/>
    </row>
    <row r="78" spans="1:11" x14ac:dyDescent="0.25">
      <c r="A78" s="23">
        <v>60</v>
      </c>
      <c r="B78" s="23">
        <v>49690049</v>
      </c>
      <c r="C78" s="23">
        <v>56.7</v>
      </c>
      <c r="D78" s="24">
        <v>25204</v>
      </c>
      <c r="E78" s="24">
        <v>25909</v>
      </c>
      <c r="F78" s="11">
        <f t="shared" si="0"/>
        <v>0.60629999999999995</v>
      </c>
      <c r="G78" s="12">
        <f t="shared" si="2"/>
        <v>0.14301638152447654</v>
      </c>
      <c r="H78" s="13">
        <f t="shared" si="1"/>
        <v>0.74931638152447655</v>
      </c>
      <c r="I78" s="14"/>
      <c r="J78" s="70"/>
      <c r="K78" s="14"/>
    </row>
    <row r="79" spans="1:11" x14ac:dyDescent="0.25">
      <c r="A79" s="23">
        <v>61</v>
      </c>
      <c r="B79" s="23">
        <v>49690044</v>
      </c>
      <c r="C79" s="23">
        <v>42.5</v>
      </c>
      <c r="D79" s="24">
        <v>15165</v>
      </c>
      <c r="E79" s="24">
        <v>15740</v>
      </c>
      <c r="F79" s="11">
        <f t="shared" si="0"/>
        <v>0.4945</v>
      </c>
      <c r="G79" s="12">
        <f t="shared" si="2"/>
        <v>0.10719922777407853</v>
      </c>
      <c r="H79" s="13">
        <f t="shared" si="1"/>
        <v>0.60169922777407847</v>
      </c>
      <c r="I79" s="14"/>
      <c r="J79" s="70"/>
      <c r="K79" s="14"/>
    </row>
    <row r="80" spans="1:11" x14ac:dyDescent="0.25">
      <c r="A80" s="23">
        <v>62</v>
      </c>
      <c r="B80" s="23">
        <v>49690047</v>
      </c>
      <c r="C80" s="23">
        <v>45.1</v>
      </c>
      <c r="D80" s="24">
        <v>7274</v>
      </c>
      <c r="E80" s="24">
        <v>10509</v>
      </c>
      <c r="F80" s="11">
        <f t="shared" si="0"/>
        <v>2.7820999999999998</v>
      </c>
      <c r="G80" s="12">
        <f t="shared" si="2"/>
        <v>0.11375729817908099</v>
      </c>
      <c r="H80" s="13">
        <f t="shared" si="1"/>
        <v>2.8958572981790809</v>
      </c>
      <c r="I80" s="14"/>
      <c r="J80" s="70"/>
      <c r="K80" s="14"/>
    </row>
    <row r="81" spans="1:11" x14ac:dyDescent="0.25">
      <c r="A81" s="23">
        <v>63</v>
      </c>
      <c r="B81" s="23">
        <v>17219687</v>
      </c>
      <c r="C81" s="23">
        <v>51.3</v>
      </c>
      <c r="D81" s="24">
        <v>1763</v>
      </c>
      <c r="E81" s="24">
        <v>1880.3</v>
      </c>
      <c r="F81" s="11">
        <f>(E81-D81)*0.00086</f>
        <v>0.10087799999999995</v>
      </c>
      <c r="G81" s="12">
        <f t="shared" si="2"/>
        <v>0.12939577376024067</v>
      </c>
      <c r="H81" s="13">
        <f t="shared" si="1"/>
        <v>0.23027377376024061</v>
      </c>
      <c r="I81" s="14"/>
      <c r="J81" s="70"/>
      <c r="K81" s="14"/>
    </row>
    <row r="82" spans="1:11" x14ac:dyDescent="0.25">
      <c r="A82" s="23">
        <v>64</v>
      </c>
      <c r="B82" s="78" t="s">
        <v>38</v>
      </c>
      <c r="C82" s="23">
        <v>52.3</v>
      </c>
      <c r="D82" s="26">
        <v>7.42</v>
      </c>
      <c r="E82" s="26">
        <v>7.42</v>
      </c>
      <c r="F82" s="11">
        <f>E82-D82</f>
        <v>0</v>
      </c>
      <c r="G82" s="12">
        <f t="shared" si="2"/>
        <v>0.13191810853139546</v>
      </c>
      <c r="H82" s="13">
        <f t="shared" si="1"/>
        <v>0.13191810853139546</v>
      </c>
      <c r="I82" s="14"/>
      <c r="J82" s="70"/>
      <c r="K82" s="14"/>
    </row>
    <row r="83" spans="1:11" x14ac:dyDescent="0.25">
      <c r="A83" s="23">
        <v>65</v>
      </c>
      <c r="B83" s="23">
        <v>49690060</v>
      </c>
      <c r="C83" s="23">
        <v>49.5</v>
      </c>
      <c r="D83" s="24">
        <v>26612</v>
      </c>
      <c r="E83" s="24">
        <v>27327</v>
      </c>
      <c r="F83" s="11">
        <f t="shared" ref="F83:F136" si="3">(E83-D83)*0.00086</f>
        <v>0.6149</v>
      </c>
      <c r="G83" s="12">
        <f t="shared" si="2"/>
        <v>0.12485557117216206</v>
      </c>
      <c r="H83" s="13">
        <f t="shared" si="1"/>
        <v>0.73975557117216206</v>
      </c>
      <c r="I83" s="14"/>
      <c r="J83" s="70"/>
      <c r="K83" s="14"/>
    </row>
    <row r="84" spans="1:11" x14ac:dyDescent="0.25">
      <c r="A84" s="23">
        <v>66</v>
      </c>
      <c r="B84" s="23">
        <v>49690051</v>
      </c>
      <c r="C84" s="23">
        <v>78.900000000000006</v>
      </c>
      <c r="D84" s="24">
        <v>21316</v>
      </c>
      <c r="E84" s="24">
        <v>21566</v>
      </c>
      <c r="F84" s="11">
        <f t="shared" si="3"/>
        <v>0.215</v>
      </c>
      <c r="G84" s="12">
        <f t="shared" si="2"/>
        <v>0.19901221344411288</v>
      </c>
      <c r="H84" s="13">
        <f t="shared" ref="H84:H136" si="4">F84+G84</f>
        <v>0.41401221344411288</v>
      </c>
      <c r="I84" s="14"/>
      <c r="J84" s="70"/>
      <c r="K84" s="14"/>
    </row>
    <row r="85" spans="1:11" x14ac:dyDescent="0.25">
      <c r="A85" s="23">
        <v>67</v>
      </c>
      <c r="B85" s="23">
        <v>49694374</v>
      </c>
      <c r="C85" s="23">
        <v>78.099999999999994</v>
      </c>
      <c r="D85" s="24">
        <v>7676</v>
      </c>
      <c r="E85" s="24">
        <v>7676</v>
      </c>
      <c r="F85" s="11">
        <f t="shared" si="3"/>
        <v>0</v>
      </c>
      <c r="G85" s="12">
        <f t="shared" si="2"/>
        <v>0.19699434562718898</v>
      </c>
      <c r="H85" s="13">
        <f t="shared" si="4"/>
        <v>0.19699434562718898</v>
      </c>
      <c r="I85" s="14"/>
      <c r="J85" s="70"/>
      <c r="K85" s="14"/>
    </row>
    <row r="86" spans="1:11" x14ac:dyDescent="0.25">
      <c r="A86" s="23">
        <v>68</v>
      </c>
      <c r="B86" s="23">
        <v>49690030</v>
      </c>
      <c r="C86" s="23">
        <v>78.099999999999994</v>
      </c>
      <c r="D86" s="24">
        <v>34289</v>
      </c>
      <c r="E86" s="24">
        <v>35269</v>
      </c>
      <c r="F86" s="11">
        <f t="shared" si="3"/>
        <v>0.84279999999999999</v>
      </c>
      <c r="G86" s="12">
        <f t="shared" si="2"/>
        <v>0.19699434562718898</v>
      </c>
      <c r="H86" s="13">
        <f t="shared" si="4"/>
        <v>1.039794345627189</v>
      </c>
      <c r="I86" s="14"/>
      <c r="J86" s="70"/>
      <c r="K86" s="14"/>
    </row>
    <row r="87" spans="1:11" x14ac:dyDescent="0.25">
      <c r="A87" s="23">
        <v>69</v>
      </c>
      <c r="B87" s="23">
        <v>49690022</v>
      </c>
      <c r="C87" s="23">
        <v>56.8</v>
      </c>
      <c r="D87" s="24">
        <v>11150</v>
      </c>
      <c r="E87" s="24">
        <v>11694</v>
      </c>
      <c r="F87" s="11">
        <f t="shared" si="3"/>
        <v>0.46783999999999998</v>
      </c>
      <c r="G87" s="12">
        <f t="shared" ref="G87:G136" si="5">C87*$G$12/6908.6</f>
        <v>0.14326861500159202</v>
      </c>
      <c r="H87" s="13">
        <f t="shared" si="4"/>
        <v>0.61110861500159197</v>
      </c>
      <c r="I87" s="14"/>
      <c r="J87" s="70"/>
      <c r="K87" s="14"/>
    </row>
    <row r="88" spans="1:11" x14ac:dyDescent="0.25">
      <c r="A88" s="23">
        <v>70</v>
      </c>
      <c r="B88" s="23">
        <v>49690018</v>
      </c>
      <c r="C88" s="23">
        <v>42</v>
      </c>
      <c r="D88" s="24">
        <v>16695</v>
      </c>
      <c r="E88" s="24">
        <v>17413</v>
      </c>
      <c r="F88" s="11">
        <f t="shared" si="3"/>
        <v>0.61748000000000003</v>
      </c>
      <c r="G88" s="12">
        <f t="shared" si="5"/>
        <v>0.10593806038850113</v>
      </c>
      <c r="H88" s="13">
        <f t="shared" si="4"/>
        <v>0.72341806038850121</v>
      </c>
      <c r="I88" s="14"/>
      <c r="J88" s="70"/>
      <c r="K88" s="14"/>
    </row>
    <row r="89" spans="1:11" x14ac:dyDescent="0.25">
      <c r="A89" s="23">
        <v>71</v>
      </c>
      <c r="B89" s="23">
        <v>49690021</v>
      </c>
      <c r="C89" s="23">
        <v>45.2</v>
      </c>
      <c r="D89" s="24">
        <v>19042</v>
      </c>
      <c r="E89" s="24">
        <v>19544</v>
      </c>
      <c r="F89" s="11">
        <f t="shared" si="3"/>
        <v>0.43171999999999999</v>
      </c>
      <c r="G89" s="12">
        <f t="shared" si="5"/>
        <v>0.11400953165619647</v>
      </c>
      <c r="H89" s="13">
        <f t="shared" si="4"/>
        <v>0.54572953165619642</v>
      </c>
      <c r="I89" s="14"/>
      <c r="J89" s="70"/>
      <c r="K89" s="14"/>
    </row>
    <row r="90" spans="1:11" x14ac:dyDescent="0.25">
      <c r="A90" s="23">
        <v>72</v>
      </c>
      <c r="B90" s="23">
        <v>49690037</v>
      </c>
      <c r="C90" s="23">
        <v>51.4</v>
      </c>
      <c r="D90" s="24">
        <v>4978</v>
      </c>
      <c r="E90" s="24">
        <v>4978</v>
      </c>
      <c r="F90" s="11">
        <f t="shared" si="3"/>
        <v>0</v>
      </c>
      <c r="G90" s="12">
        <f t="shared" si="5"/>
        <v>0.12964800723735614</v>
      </c>
      <c r="H90" s="13">
        <f t="shared" si="4"/>
        <v>0.12964800723735614</v>
      </c>
      <c r="I90" s="14"/>
      <c r="J90" s="70"/>
      <c r="K90" s="14"/>
    </row>
    <row r="91" spans="1:11" x14ac:dyDescent="0.25">
      <c r="A91" s="23">
        <v>73</v>
      </c>
      <c r="B91" s="23">
        <v>49690034</v>
      </c>
      <c r="C91" s="23">
        <v>52.1</v>
      </c>
      <c r="D91" s="24">
        <v>23772</v>
      </c>
      <c r="E91" s="24">
        <v>24590</v>
      </c>
      <c r="F91" s="11">
        <f t="shared" si="3"/>
        <v>0.70347999999999999</v>
      </c>
      <c r="G91" s="12">
        <f t="shared" si="5"/>
        <v>0.13141364157716451</v>
      </c>
      <c r="H91" s="13">
        <f t="shared" si="4"/>
        <v>0.8348936415771645</v>
      </c>
      <c r="I91" s="14"/>
      <c r="J91" s="70"/>
      <c r="K91" s="14"/>
    </row>
    <row r="92" spans="1:11" x14ac:dyDescent="0.25">
      <c r="A92" s="23">
        <v>74</v>
      </c>
      <c r="B92" s="23">
        <v>49777205</v>
      </c>
      <c r="C92" s="23">
        <v>49.7</v>
      </c>
      <c r="D92" s="24">
        <v>16084</v>
      </c>
      <c r="E92" s="24">
        <v>16516</v>
      </c>
      <c r="F92" s="11">
        <f t="shared" si="3"/>
        <v>0.37152000000000002</v>
      </c>
      <c r="G92" s="12">
        <f t="shared" si="5"/>
        <v>0.12536003812639301</v>
      </c>
      <c r="H92" s="13">
        <f t="shared" si="4"/>
        <v>0.49688003812639303</v>
      </c>
      <c r="I92" s="14"/>
      <c r="J92" s="70"/>
      <c r="K92" s="14"/>
    </row>
    <row r="93" spans="1:11" x14ac:dyDescent="0.25">
      <c r="A93" s="23">
        <v>75</v>
      </c>
      <c r="B93" s="23">
        <v>49730686</v>
      </c>
      <c r="C93" s="23">
        <v>79</v>
      </c>
      <c r="D93" s="24">
        <v>26896</v>
      </c>
      <c r="E93" s="24">
        <v>27897</v>
      </c>
      <c r="F93" s="11">
        <f t="shared" si="3"/>
        <v>0.86085999999999996</v>
      </c>
      <c r="G93" s="12">
        <f t="shared" si="5"/>
        <v>0.19926444692122833</v>
      </c>
      <c r="H93" s="13">
        <f t="shared" si="4"/>
        <v>1.0601244469212283</v>
      </c>
      <c r="I93" s="14"/>
      <c r="J93" s="70"/>
      <c r="K93" s="14"/>
    </row>
    <row r="94" spans="1:11" x14ac:dyDescent="0.25">
      <c r="A94" s="23">
        <v>76</v>
      </c>
      <c r="B94" s="23">
        <v>49690025</v>
      </c>
      <c r="C94" s="23">
        <v>78.3</v>
      </c>
      <c r="D94" s="24">
        <v>39797</v>
      </c>
      <c r="E94" s="24">
        <v>41173</v>
      </c>
      <c r="F94" s="11">
        <f t="shared" si="3"/>
        <v>1.18336</v>
      </c>
      <c r="G94" s="12">
        <f t="shared" si="5"/>
        <v>0.19749881258141996</v>
      </c>
      <c r="H94" s="13">
        <f t="shared" si="4"/>
        <v>1.3808588125814198</v>
      </c>
      <c r="I94" s="14"/>
      <c r="J94" s="70"/>
      <c r="K94" s="14"/>
    </row>
    <row r="95" spans="1:11" x14ac:dyDescent="0.25">
      <c r="A95" s="23">
        <v>77</v>
      </c>
      <c r="B95" s="23">
        <v>49690042</v>
      </c>
      <c r="C95" s="23">
        <v>78.2</v>
      </c>
      <c r="D95" s="24">
        <v>9998</v>
      </c>
      <c r="E95" s="24">
        <v>9998</v>
      </c>
      <c r="F95" s="11">
        <f t="shared" si="3"/>
        <v>0</v>
      </c>
      <c r="G95" s="12">
        <f t="shared" si="5"/>
        <v>0.19724657910430451</v>
      </c>
      <c r="H95" s="13">
        <f t="shared" si="4"/>
        <v>0.19724657910430451</v>
      </c>
      <c r="I95" s="14"/>
      <c r="J95" s="70"/>
      <c r="K95" s="14"/>
    </row>
    <row r="96" spans="1:11" x14ac:dyDescent="0.25">
      <c r="A96" s="23">
        <v>78</v>
      </c>
      <c r="B96" s="23">
        <v>49730694</v>
      </c>
      <c r="C96" s="23">
        <v>56.7</v>
      </c>
      <c r="D96" s="24">
        <v>11233</v>
      </c>
      <c r="E96" s="24">
        <v>11447</v>
      </c>
      <c r="F96" s="11">
        <f t="shared" si="3"/>
        <v>0.18404000000000001</v>
      </c>
      <c r="G96" s="12">
        <f t="shared" si="5"/>
        <v>0.14301638152447654</v>
      </c>
      <c r="H96" s="13">
        <f t="shared" si="4"/>
        <v>0.32705638152447658</v>
      </c>
      <c r="I96" s="14"/>
      <c r="J96" s="70"/>
      <c r="K96" s="14"/>
    </row>
    <row r="97" spans="1:11" x14ac:dyDescent="0.25">
      <c r="A97" s="23">
        <v>79</v>
      </c>
      <c r="B97" s="23">
        <v>49690039</v>
      </c>
      <c r="C97" s="23">
        <v>42</v>
      </c>
      <c r="D97" s="24">
        <v>3222</v>
      </c>
      <c r="E97" s="24">
        <v>3223</v>
      </c>
      <c r="F97" s="11">
        <f t="shared" si="3"/>
        <v>8.5999999999999998E-4</v>
      </c>
      <c r="G97" s="12">
        <f t="shared" si="5"/>
        <v>0.10593806038850113</v>
      </c>
      <c r="H97" s="13">
        <f t="shared" si="4"/>
        <v>0.10679806038850113</v>
      </c>
      <c r="I97" s="14"/>
      <c r="J97" s="70"/>
      <c r="K97" s="14"/>
    </row>
    <row r="98" spans="1:11" x14ac:dyDescent="0.25">
      <c r="A98" s="23">
        <v>80</v>
      </c>
      <c r="B98" s="23">
        <v>49730693</v>
      </c>
      <c r="C98" s="23">
        <v>44.9</v>
      </c>
      <c r="D98" s="24">
        <v>21825</v>
      </c>
      <c r="E98" s="24">
        <v>22407</v>
      </c>
      <c r="F98" s="11">
        <f t="shared" si="3"/>
        <v>0.50051999999999996</v>
      </c>
      <c r="G98" s="12">
        <f t="shared" si="5"/>
        <v>0.11325283122485003</v>
      </c>
      <c r="H98" s="13">
        <f t="shared" si="4"/>
        <v>0.61377283122485005</v>
      </c>
      <c r="I98" s="14"/>
      <c r="J98" s="70"/>
      <c r="K98" s="14"/>
    </row>
    <row r="99" spans="1:11" x14ac:dyDescent="0.25">
      <c r="A99" s="23">
        <v>81</v>
      </c>
      <c r="B99" s="23">
        <v>49730689</v>
      </c>
      <c r="C99" s="23">
        <v>51.3</v>
      </c>
      <c r="D99" s="24">
        <v>19055</v>
      </c>
      <c r="E99" s="24">
        <v>19055</v>
      </c>
      <c r="F99" s="11">
        <f t="shared" si="3"/>
        <v>0</v>
      </c>
      <c r="G99" s="12">
        <f t="shared" si="5"/>
        <v>0.12939577376024067</v>
      </c>
      <c r="H99" s="13">
        <f t="shared" si="4"/>
        <v>0.12939577376024067</v>
      </c>
      <c r="I99" s="14"/>
      <c r="J99" s="70"/>
      <c r="K99" s="14"/>
    </row>
    <row r="100" spans="1:11" x14ac:dyDescent="0.25">
      <c r="A100" s="23">
        <v>82</v>
      </c>
      <c r="B100" s="23">
        <v>49777206</v>
      </c>
      <c r="C100" s="23">
        <v>51.6</v>
      </c>
      <c r="D100" s="24">
        <v>34049</v>
      </c>
      <c r="E100" s="24">
        <v>35012</v>
      </c>
      <c r="F100" s="11">
        <f t="shared" si="3"/>
        <v>0.82818000000000003</v>
      </c>
      <c r="G100" s="12">
        <f t="shared" si="5"/>
        <v>0.13015247419158713</v>
      </c>
      <c r="H100" s="13">
        <f t="shared" si="4"/>
        <v>0.95833247419158718</v>
      </c>
      <c r="I100" s="14"/>
      <c r="J100" s="70"/>
      <c r="K100" s="14"/>
    </row>
    <row r="101" spans="1:11" x14ac:dyDescent="0.25">
      <c r="A101" s="23">
        <v>83</v>
      </c>
      <c r="B101" s="23">
        <v>49777193</v>
      </c>
      <c r="C101" s="23">
        <v>49.7</v>
      </c>
      <c r="D101" s="24">
        <v>4439</v>
      </c>
      <c r="E101" s="24">
        <v>4892</v>
      </c>
      <c r="F101" s="11">
        <f t="shared" si="3"/>
        <v>0.38957999999999998</v>
      </c>
      <c r="G101" s="12">
        <f t="shared" si="5"/>
        <v>0.12536003812639301</v>
      </c>
      <c r="H101" s="13">
        <f t="shared" si="4"/>
        <v>0.514940038126393</v>
      </c>
      <c r="I101" s="14"/>
      <c r="J101" s="70"/>
      <c r="K101" s="14"/>
    </row>
    <row r="102" spans="1:11" x14ac:dyDescent="0.25">
      <c r="A102" s="23">
        <v>84</v>
      </c>
      <c r="B102" s="23">
        <v>49777196</v>
      </c>
      <c r="C102" s="23">
        <v>75.7</v>
      </c>
      <c r="D102" s="24">
        <v>6644</v>
      </c>
      <c r="E102" s="24">
        <v>6681</v>
      </c>
      <c r="F102" s="11">
        <f t="shared" si="3"/>
        <v>3.1820000000000001E-2</v>
      </c>
      <c r="G102" s="12">
        <f t="shared" si="5"/>
        <v>0.19094074217641754</v>
      </c>
      <c r="H102" s="13">
        <f t="shared" si="4"/>
        <v>0.22276074217641756</v>
      </c>
      <c r="I102" s="14"/>
      <c r="J102" s="70"/>
      <c r="K102" s="14"/>
    </row>
    <row r="103" spans="1:11" x14ac:dyDescent="0.25">
      <c r="A103" s="23">
        <v>85</v>
      </c>
      <c r="B103" s="23">
        <v>49777188</v>
      </c>
      <c r="C103" s="23">
        <v>88.1</v>
      </c>
      <c r="D103" s="24">
        <v>33363</v>
      </c>
      <c r="E103" s="24">
        <v>34054</v>
      </c>
      <c r="F103" s="11">
        <f t="shared" si="3"/>
        <v>0.59426000000000001</v>
      </c>
      <c r="G103" s="12">
        <f t="shared" si="5"/>
        <v>0.22221769333873687</v>
      </c>
      <c r="H103" s="13">
        <f t="shared" si="4"/>
        <v>0.81647769333873688</v>
      </c>
      <c r="I103" s="14"/>
      <c r="J103" s="70"/>
      <c r="K103" s="14"/>
    </row>
    <row r="104" spans="1:11" x14ac:dyDescent="0.25">
      <c r="A104" s="23">
        <v>86</v>
      </c>
      <c r="B104" s="23">
        <v>49690031</v>
      </c>
      <c r="C104" s="23">
        <v>49</v>
      </c>
      <c r="D104" s="24">
        <v>23342</v>
      </c>
      <c r="E104" s="24">
        <v>24091</v>
      </c>
      <c r="F104" s="11">
        <f t="shared" si="3"/>
        <v>0.64413999999999993</v>
      </c>
      <c r="G104" s="12">
        <f t="shared" si="5"/>
        <v>0.12359440378658466</v>
      </c>
      <c r="H104" s="13">
        <f t="shared" si="4"/>
        <v>0.76773440378658464</v>
      </c>
      <c r="I104" s="14"/>
      <c r="J104" s="70"/>
      <c r="K104" s="14"/>
    </row>
    <row r="105" spans="1:11" x14ac:dyDescent="0.25">
      <c r="A105" s="23">
        <v>87</v>
      </c>
      <c r="B105" s="23">
        <v>49730696</v>
      </c>
      <c r="C105" s="23">
        <v>42.6</v>
      </c>
      <c r="D105" s="24">
        <v>14018</v>
      </c>
      <c r="E105" s="24">
        <v>14349</v>
      </c>
      <c r="F105" s="11">
        <f t="shared" si="3"/>
        <v>0.28465999999999997</v>
      </c>
      <c r="G105" s="12">
        <f t="shared" si="5"/>
        <v>0.10745146125119401</v>
      </c>
      <c r="H105" s="13">
        <f t="shared" si="4"/>
        <v>0.392111461251194</v>
      </c>
      <c r="I105" s="14"/>
      <c r="J105" s="70"/>
      <c r="K105" s="14"/>
    </row>
    <row r="106" spans="1:11" x14ac:dyDescent="0.25">
      <c r="A106" s="23">
        <v>88</v>
      </c>
      <c r="B106" s="23">
        <v>49777183</v>
      </c>
      <c r="C106" s="23">
        <v>45</v>
      </c>
      <c r="D106" s="24">
        <v>11268</v>
      </c>
      <c r="E106" s="24">
        <v>11354</v>
      </c>
      <c r="F106" s="11">
        <f t="shared" si="3"/>
        <v>7.3959999999999998E-2</v>
      </c>
      <c r="G106" s="12">
        <f t="shared" si="5"/>
        <v>0.1135050647019655</v>
      </c>
      <c r="H106" s="13">
        <f t="shared" si="4"/>
        <v>0.1874650647019655</v>
      </c>
      <c r="I106" s="14"/>
      <c r="J106" s="70"/>
      <c r="K106" s="14"/>
    </row>
    <row r="107" spans="1:11" x14ac:dyDescent="0.25">
      <c r="A107" s="23">
        <v>89</v>
      </c>
      <c r="B107" s="23">
        <v>49690045</v>
      </c>
      <c r="C107" s="23">
        <v>51.2</v>
      </c>
      <c r="D107" s="24">
        <v>30329</v>
      </c>
      <c r="E107" s="24">
        <v>31190</v>
      </c>
      <c r="F107" s="11">
        <f t="shared" si="3"/>
        <v>0.74046000000000001</v>
      </c>
      <c r="G107" s="12">
        <f t="shared" si="5"/>
        <v>0.12914354028312519</v>
      </c>
      <c r="H107" s="13">
        <f t="shared" si="4"/>
        <v>0.86960354028312525</v>
      </c>
      <c r="I107" s="14"/>
      <c r="J107" s="70"/>
      <c r="K107" s="14"/>
    </row>
    <row r="108" spans="1:11" x14ac:dyDescent="0.25">
      <c r="A108" s="23">
        <v>90</v>
      </c>
      <c r="B108" s="23">
        <v>49777189</v>
      </c>
      <c r="C108" s="23">
        <v>52.1</v>
      </c>
      <c r="D108" s="24">
        <v>19043</v>
      </c>
      <c r="E108" s="24">
        <v>19851</v>
      </c>
      <c r="F108" s="11">
        <f t="shared" si="3"/>
        <v>0.69487999999999994</v>
      </c>
      <c r="G108" s="12">
        <f t="shared" si="5"/>
        <v>0.13141364157716451</v>
      </c>
      <c r="H108" s="13">
        <f t="shared" si="4"/>
        <v>0.82629364157716445</v>
      </c>
      <c r="I108" s="14"/>
      <c r="J108" s="70"/>
      <c r="K108" s="14"/>
    </row>
    <row r="109" spans="1:11" x14ac:dyDescent="0.25">
      <c r="A109" s="23">
        <v>91</v>
      </c>
      <c r="B109" s="23">
        <v>49777185</v>
      </c>
      <c r="C109" s="23">
        <v>49.8</v>
      </c>
      <c r="D109" s="24">
        <v>30667</v>
      </c>
      <c r="E109" s="24">
        <v>31574</v>
      </c>
      <c r="F109" s="11">
        <f t="shared" si="3"/>
        <v>0.78001999999999994</v>
      </c>
      <c r="G109" s="12">
        <f t="shared" si="5"/>
        <v>0.12561227160350849</v>
      </c>
      <c r="H109" s="13">
        <f t="shared" si="4"/>
        <v>0.90563227160350845</v>
      </c>
      <c r="I109" s="14"/>
      <c r="J109" s="70"/>
      <c r="K109" s="14"/>
    </row>
    <row r="110" spans="1:11" x14ac:dyDescent="0.25">
      <c r="A110" s="23">
        <v>92</v>
      </c>
      <c r="B110" s="23">
        <v>49777190</v>
      </c>
      <c r="C110" s="23">
        <v>75.5</v>
      </c>
      <c r="D110" s="24">
        <v>29733</v>
      </c>
      <c r="E110" s="24">
        <v>30638</v>
      </c>
      <c r="F110" s="11">
        <f t="shared" si="3"/>
        <v>0.77829999999999999</v>
      </c>
      <c r="G110" s="12">
        <f t="shared" si="5"/>
        <v>0.19043627522218659</v>
      </c>
      <c r="H110" s="13">
        <f t="shared" si="4"/>
        <v>0.96873627522218664</v>
      </c>
      <c r="I110" s="14"/>
      <c r="J110" s="70"/>
      <c r="K110" s="14"/>
    </row>
    <row r="111" spans="1:11" x14ac:dyDescent="0.25">
      <c r="A111" s="23">
        <v>93</v>
      </c>
      <c r="B111" s="23">
        <v>49730704</v>
      </c>
      <c r="C111" s="23">
        <v>34</v>
      </c>
      <c r="D111" s="24">
        <v>8239</v>
      </c>
      <c r="E111" s="24">
        <v>8239</v>
      </c>
      <c r="F111" s="11">
        <f t="shared" si="3"/>
        <v>0</v>
      </c>
      <c r="G111" s="12">
        <f t="shared" si="5"/>
        <v>8.5759382219262825E-2</v>
      </c>
      <c r="H111" s="13">
        <f t="shared" si="4"/>
        <v>8.5759382219262825E-2</v>
      </c>
      <c r="I111" s="14"/>
      <c r="J111" s="101"/>
      <c r="K111" s="70"/>
    </row>
    <row r="112" spans="1:11" x14ac:dyDescent="0.25">
      <c r="A112" s="79" t="s">
        <v>3</v>
      </c>
      <c r="B112" s="23">
        <v>49777192</v>
      </c>
      <c r="C112" s="23">
        <v>49.1</v>
      </c>
      <c r="D112" s="24">
        <v>8450</v>
      </c>
      <c r="E112" s="24">
        <v>8450</v>
      </c>
      <c r="F112" s="11">
        <f t="shared" si="3"/>
        <v>0</v>
      </c>
      <c r="G112" s="12">
        <f t="shared" si="5"/>
        <v>0.12384663726370014</v>
      </c>
      <c r="H112" s="13">
        <f t="shared" si="4"/>
        <v>0.12384663726370014</v>
      </c>
      <c r="I112" s="14"/>
      <c r="J112" s="101"/>
      <c r="K112" s="70"/>
    </row>
    <row r="113" spans="1:11" x14ac:dyDescent="0.25">
      <c r="A113" s="23">
        <v>94</v>
      </c>
      <c r="B113" s="23">
        <v>49777209</v>
      </c>
      <c r="C113" s="23">
        <v>48.5</v>
      </c>
      <c r="D113" s="24">
        <v>4626</v>
      </c>
      <c r="E113" s="24">
        <v>4627</v>
      </c>
      <c r="F113" s="11">
        <f t="shared" si="3"/>
        <v>8.5999999999999998E-4</v>
      </c>
      <c r="G113" s="12">
        <f t="shared" si="5"/>
        <v>0.12233323640100727</v>
      </c>
      <c r="H113" s="13">
        <f t="shared" si="4"/>
        <v>0.12319323640100727</v>
      </c>
      <c r="I113" s="14"/>
      <c r="J113" s="101"/>
      <c r="K113" s="70"/>
    </row>
    <row r="114" spans="1:11" x14ac:dyDescent="0.25">
      <c r="A114" s="23">
        <v>95</v>
      </c>
      <c r="B114" s="23">
        <v>49777195</v>
      </c>
      <c r="C114" s="23">
        <v>42.4</v>
      </c>
      <c r="D114" s="24">
        <v>12856</v>
      </c>
      <c r="E114" s="24">
        <v>12968</v>
      </c>
      <c r="F114" s="11">
        <f t="shared" si="3"/>
        <v>9.6320000000000003E-2</v>
      </c>
      <c r="G114" s="12">
        <f t="shared" si="5"/>
        <v>0.10694699429696305</v>
      </c>
      <c r="H114" s="13">
        <f t="shared" si="4"/>
        <v>0.20326699429696304</v>
      </c>
      <c r="I114" s="14"/>
      <c r="J114" s="70"/>
      <c r="K114" s="14"/>
    </row>
    <row r="115" spans="1:11" x14ac:dyDescent="0.25">
      <c r="A115" s="23">
        <v>96</v>
      </c>
      <c r="B115" s="23">
        <v>49777187</v>
      </c>
      <c r="C115" s="23">
        <v>46</v>
      </c>
      <c r="D115" s="24">
        <v>24909</v>
      </c>
      <c r="E115" s="24">
        <v>25552</v>
      </c>
      <c r="F115" s="11">
        <f t="shared" si="3"/>
        <v>0.55298000000000003</v>
      </c>
      <c r="G115" s="12">
        <f t="shared" si="5"/>
        <v>0.1160273994731203</v>
      </c>
      <c r="H115" s="13">
        <f t="shared" si="4"/>
        <v>0.66900739947312027</v>
      </c>
      <c r="I115" s="14"/>
      <c r="J115" s="70"/>
      <c r="K115" s="14"/>
    </row>
    <row r="116" spans="1:11" x14ac:dyDescent="0.25">
      <c r="A116" s="23">
        <v>97</v>
      </c>
      <c r="B116" s="23">
        <v>49730692</v>
      </c>
      <c r="C116" s="23">
        <v>52.4</v>
      </c>
      <c r="D116" s="24">
        <v>14468</v>
      </c>
      <c r="E116" s="24">
        <v>14956</v>
      </c>
      <c r="F116" s="11">
        <f t="shared" si="3"/>
        <v>0.41968</v>
      </c>
      <c r="G116" s="12">
        <f t="shared" si="5"/>
        <v>0.13217034200851094</v>
      </c>
      <c r="H116" s="13">
        <f t="shared" si="4"/>
        <v>0.55185034200851091</v>
      </c>
      <c r="I116" s="14"/>
      <c r="J116" s="70"/>
      <c r="K116" s="14"/>
    </row>
    <row r="117" spans="1:11" x14ac:dyDescent="0.25">
      <c r="A117" s="23">
        <v>98</v>
      </c>
      <c r="B117" s="23">
        <v>49730699</v>
      </c>
      <c r="C117" s="23">
        <v>51.7</v>
      </c>
      <c r="D117" s="24">
        <v>32167</v>
      </c>
      <c r="E117" s="24">
        <v>33155</v>
      </c>
      <c r="F117" s="11">
        <f t="shared" si="3"/>
        <v>0.84967999999999999</v>
      </c>
      <c r="G117" s="12">
        <f t="shared" si="5"/>
        <v>0.1304047076687026</v>
      </c>
      <c r="H117" s="13">
        <f t="shared" si="4"/>
        <v>0.98008470766870259</v>
      </c>
      <c r="I117" s="14"/>
      <c r="J117" s="70"/>
      <c r="K117" s="14"/>
    </row>
    <row r="118" spans="1:11" x14ac:dyDescent="0.25">
      <c r="A118" s="23">
        <v>99</v>
      </c>
      <c r="B118" s="23">
        <v>49730683</v>
      </c>
      <c r="C118" s="23">
        <v>50.1</v>
      </c>
      <c r="D118" s="24">
        <v>26041</v>
      </c>
      <c r="E118" s="24">
        <v>26824</v>
      </c>
      <c r="F118" s="11">
        <f t="shared" si="3"/>
        <v>0.67337999999999998</v>
      </c>
      <c r="G118" s="12">
        <f t="shared" si="5"/>
        <v>0.12636897203485492</v>
      </c>
      <c r="H118" s="13">
        <f t="shared" si="4"/>
        <v>0.79974897203485495</v>
      </c>
      <c r="I118" s="14"/>
      <c r="J118" s="70"/>
      <c r="K118" s="14"/>
    </row>
    <row r="119" spans="1:11" x14ac:dyDescent="0.25">
      <c r="A119" s="23">
        <v>100</v>
      </c>
      <c r="B119" s="23">
        <v>49730685</v>
      </c>
      <c r="C119" s="23">
        <v>76.599999999999994</v>
      </c>
      <c r="D119" s="24">
        <v>14002</v>
      </c>
      <c r="E119" s="24">
        <v>14797</v>
      </c>
      <c r="F119" s="11">
        <f t="shared" si="3"/>
        <v>0.68369999999999997</v>
      </c>
      <c r="G119" s="12">
        <f t="shared" si="5"/>
        <v>0.19321084347045683</v>
      </c>
      <c r="H119" s="13">
        <f t="shared" si="4"/>
        <v>0.87691084347045678</v>
      </c>
      <c r="I119" s="14"/>
      <c r="J119" s="70"/>
      <c r="K119" s="14"/>
    </row>
    <row r="120" spans="1:11" x14ac:dyDescent="0.25">
      <c r="A120" s="23">
        <v>101</v>
      </c>
      <c r="B120" s="23">
        <v>49730406</v>
      </c>
      <c r="C120" s="23">
        <v>92.9</v>
      </c>
      <c r="D120" s="24">
        <v>51021</v>
      </c>
      <c r="E120" s="24">
        <v>52475</v>
      </c>
      <c r="F120" s="11">
        <f t="shared" si="3"/>
        <v>1.25044</v>
      </c>
      <c r="G120" s="12">
        <f t="shared" si="5"/>
        <v>0.23432490024027994</v>
      </c>
      <c r="H120" s="13">
        <f t="shared" si="4"/>
        <v>1.4847649002402799</v>
      </c>
      <c r="I120" s="14"/>
      <c r="J120" s="70"/>
      <c r="K120" s="14"/>
    </row>
    <row r="121" spans="1:11" x14ac:dyDescent="0.25">
      <c r="A121" s="23">
        <v>102</v>
      </c>
      <c r="B121" s="23">
        <v>49730702</v>
      </c>
      <c r="C121" s="23">
        <v>48</v>
      </c>
      <c r="D121" s="24">
        <v>25900</v>
      </c>
      <c r="E121" s="24">
        <v>26678</v>
      </c>
      <c r="F121" s="11">
        <f t="shared" si="3"/>
        <v>0.66908000000000001</v>
      </c>
      <c r="G121" s="12">
        <f t="shared" si="5"/>
        <v>0.12107206901542987</v>
      </c>
      <c r="H121" s="13">
        <f t="shared" si="4"/>
        <v>0.79015206901542989</v>
      </c>
      <c r="I121" s="14"/>
      <c r="J121" s="70"/>
      <c r="K121" s="14"/>
    </row>
    <row r="122" spans="1:11" x14ac:dyDescent="0.25">
      <c r="A122" s="23">
        <v>103</v>
      </c>
      <c r="B122" s="23">
        <v>49730700</v>
      </c>
      <c r="C122" s="23">
        <v>42.5</v>
      </c>
      <c r="D122" s="24">
        <v>22712</v>
      </c>
      <c r="E122" s="24">
        <v>23294</v>
      </c>
      <c r="F122" s="11">
        <f t="shared" si="3"/>
        <v>0.50051999999999996</v>
      </c>
      <c r="G122" s="12">
        <f t="shared" si="5"/>
        <v>0.10719922777407853</v>
      </c>
      <c r="H122" s="13">
        <f t="shared" si="4"/>
        <v>0.6077192277740785</v>
      </c>
      <c r="I122" s="14"/>
      <c r="J122" s="70"/>
      <c r="K122" s="14"/>
    </row>
    <row r="123" spans="1:11" x14ac:dyDescent="0.25">
      <c r="A123" s="23">
        <v>104</v>
      </c>
      <c r="B123" s="23">
        <v>49730705</v>
      </c>
      <c r="C123" s="23">
        <v>45.4</v>
      </c>
      <c r="D123" s="24">
        <v>6272</v>
      </c>
      <c r="E123" s="24">
        <v>6272</v>
      </c>
      <c r="F123" s="11">
        <f t="shared" si="3"/>
        <v>0</v>
      </c>
      <c r="G123" s="12">
        <f t="shared" si="5"/>
        <v>0.11451399861042742</v>
      </c>
      <c r="H123" s="13">
        <f t="shared" si="4"/>
        <v>0.11451399861042742</v>
      </c>
      <c r="I123" s="14"/>
      <c r="J123" s="70"/>
      <c r="K123" s="14"/>
    </row>
    <row r="124" spans="1:11" x14ac:dyDescent="0.25">
      <c r="A124" s="23">
        <v>105</v>
      </c>
      <c r="B124" s="23">
        <v>49730684</v>
      </c>
      <c r="C124" s="23">
        <v>51.7</v>
      </c>
      <c r="D124" s="24">
        <v>20777</v>
      </c>
      <c r="E124" s="24">
        <v>21504</v>
      </c>
      <c r="F124" s="11">
        <f t="shared" si="3"/>
        <v>0.62522</v>
      </c>
      <c r="G124" s="12">
        <f t="shared" si="5"/>
        <v>0.1304047076687026</v>
      </c>
      <c r="H124" s="13">
        <f t="shared" si="4"/>
        <v>0.7556247076687026</v>
      </c>
      <c r="I124" s="14"/>
      <c r="J124" s="70"/>
      <c r="K124" s="14"/>
    </row>
    <row r="125" spans="1:11" x14ac:dyDescent="0.25">
      <c r="A125" s="23">
        <v>106</v>
      </c>
      <c r="B125" s="23">
        <v>49730698</v>
      </c>
      <c r="C125" s="23">
        <v>51.8</v>
      </c>
      <c r="D125" s="24">
        <v>27619</v>
      </c>
      <c r="E125" s="24">
        <v>28376</v>
      </c>
      <c r="F125" s="11">
        <f t="shared" si="3"/>
        <v>0.65101999999999993</v>
      </c>
      <c r="G125" s="12">
        <f t="shared" si="5"/>
        <v>0.13065694114581805</v>
      </c>
      <c r="H125" s="13">
        <f t="shared" si="4"/>
        <v>0.78167694114581798</v>
      </c>
      <c r="I125" s="14"/>
      <c r="J125" s="70"/>
      <c r="K125" s="14"/>
    </row>
    <row r="126" spans="1:11" x14ac:dyDescent="0.25">
      <c r="A126" s="23">
        <v>107</v>
      </c>
      <c r="B126" s="23">
        <v>49730701</v>
      </c>
      <c r="C126" s="23">
        <v>49.9</v>
      </c>
      <c r="D126" s="24">
        <v>2008</v>
      </c>
      <c r="E126" s="24">
        <v>2008</v>
      </c>
      <c r="F126" s="11">
        <f t="shared" si="3"/>
        <v>0</v>
      </c>
      <c r="G126" s="12">
        <f t="shared" si="5"/>
        <v>0.12586450508062397</v>
      </c>
      <c r="H126" s="13">
        <f t="shared" si="4"/>
        <v>0.12586450508062397</v>
      </c>
      <c r="I126" s="14"/>
      <c r="J126" s="70"/>
      <c r="K126" s="14"/>
    </row>
    <row r="127" spans="1:11" x14ac:dyDescent="0.25">
      <c r="A127" s="23">
        <v>108</v>
      </c>
      <c r="B127" s="23">
        <v>49730688</v>
      </c>
      <c r="C127" s="23">
        <v>55.3</v>
      </c>
      <c r="D127" s="24">
        <v>2967</v>
      </c>
      <c r="E127" s="24">
        <v>2967</v>
      </c>
      <c r="F127" s="11">
        <f t="shared" si="3"/>
        <v>0</v>
      </c>
      <c r="G127" s="12">
        <f t="shared" si="5"/>
        <v>0.13948511284485982</v>
      </c>
      <c r="H127" s="13">
        <f t="shared" si="4"/>
        <v>0.13948511284485982</v>
      </c>
      <c r="I127" s="14"/>
      <c r="J127" s="70"/>
      <c r="K127" s="14"/>
    </row>
    <row r="128" spans="1:11" x14ac:dyDescent="0.25">
      <c r="A128" s="23">
        <v>109</v>
      </c>
      <c r="B128" s="23">
        <v>49730703</v>
      </c>
      <c r="C128" s="23">
        <v>61.8</v>
      </c>
      <c r="D128" s="24">
        <v>27072</v>
      </c>
      <c r="E128" s="24">
        <v>28092</v>
      </c>
      <c r="F128" s="11">
        <f t="shared" si="3"/>
        <v>0.87719999999999998</v>
      </c>
      <c r="G128" s="12">
        <f t="shared" si="5"/>
        <v>0.15588028885736596</v>
      </c>
      <c r="H128" s="13">
        <f t="shared" si="4"/>
        <v>1.033080288857366</v>
      </c>
      <c r="I128" s="14"/>
      <c r="J128" s="70"/>
      <c r="K128" s="14"/>
    </row>
    <row r="129" spans="1:11" x14ac:dyDescent="0.25">
      <c r="A129" s="23">
        <v>110</v>
      </c>
      <c r="B129" s="23">
        <v>49730697</v>
      </c>
      <c r="C129" s="23">
        <v>47.7</v>
      </c>
      <c r="D129" s="24">
        <v>25343</v>
      </c>
      <c r="E129" s="24">
        <v>25993</v>
      </c>
      <c r="F129" s="11">
        <f t="shared" si="3"/>
        <v>0.55899999999999994</v>
      </c>
      <c r="G129" s="12">
        <f t="shared" si="5"/>
        <v>0.12031536858408344</v>
      </c>
      <c r="H129" s="13">
        <f t="shared" si="4"/>
        <v>0.67931536858408337</v>
      </c>
      <c r="I129" s="14"/>
      <c r="J129" s="70"/>
      <c r="K129" s="14"/>
    </row>
    <row r="130" spans="1:11" x14ac:dyDescent="0.25">
      <c r="A130" s="23">
        <v>111</v>
      </c>
      <c r="B130" s="23">
        <v>49690048</v>
      </c>
      <c r="C130" s="23">
        <v>51.2</v>
      </c>
      <c r="D130" s="24">
        <v>22126</v>
      </c>
      <c r="E130" s="24">
        <v>22737</v>
      </c>
      <c r="F130" s="11">
        <f t="shared" si="3"/>
        <v>0.52546000000000004</v>
      </c>
      <c r="G130" s="12">
        <f t="shared" si="5"/>
        <v>0.12914354028312519</v>
      </c>
      <c r="H130" s="13">
        <f t="shared" si="4"/>
        <v>0.65460354028312517</v>
      </c>
      <c r="I130" s="14"/>
      <c r="J130" s="70"/>
      <c r="K130" s="14"/>
    </row>
    <row r="131" spans="1:11" x14ac:dyDescent="0.25">
      <c r="A131" s="23">
        <v>112</v>
      </c>
      <c r="B131" s="23">
        <v>49777198</v>
      </c>
      <c r="C131" s="23">
        <v>51.9</v>
      </c>
      <c r="D131" s="24">
        <v>28631</v>
      </c>
      <c r="E131" s="24">
        <v>29607</v>
      </c>
      <c r="F131" s="11">
        <f t="shared" si="3"/>
        <v>0.83935999999999999</v>
      </c>
      <c r="G131" s="12">
        <f t="shared" si="5"/>
        <v>0.13090917462293356</v>
      </c>
      <c r="H131" s="13">
        <f t="shared" si="4"/>
        <v>0.97026917462293349</v>
      </c>
      <c r="I131" s="14"/>
      <c r="J131" s="70"/>
      <c r="K131" s="14"/>
    </row>
    <row r="132" spans="1:11" x14ac:dyDescent="0.25">
      <c r="A132" s="23">
        <v>113</v>
      </c>
      <c r="B132" s="23">
        <v>49690041</v>
      </c>
      <c r="C132" s="23">
        <v>50.1</v>
      </c>
      <c r="D132" s="24">
        <v>16931</v>
      </c>
      <c r="E132" s="24">
        <v>17652</v>
      </c>
      <c r="F132" s="11">
        <f t="shared" si="3"/>
        <v>0.62005999999999994</v>
      </c>
      <c r="G132" s="12">
        <f t="shared" si="5"/>
        <v>0.12636897203485492</v>
      </c>
      <c r="H132" s="13">
        <f t="shared" si="4"/>
        <v>0.74642897203485492</v>
      </c>
      <c r="I132" s="14"/>
      <c r="J132" s="70"/>
      <c r="K132" s="14"/>
    </row>
    <row r="133" spans="1:11" x14ac:dyDescent="0.25">
      <c r="A133" s="23">
        <v>114</v>
      </c>
      <c r="B133" s="23">
        <v>49777212</v>
      </c>
      <c r="C133" s="23">
        <v>61.1</v>
      </c>
      <c r="D133" s="24">
        <v>16683</v>
      </c>
      <c r="E133" s="24">
        <v>17431</v>
      </c>
      <c r="F133" s="11">
        <f t="shared" si="3"/>
        <v>0.64327999999999996</v>
      </c>
      <c r="G133" s="12">
        <f t="shared" si="5"/>
        <v>0.1541146545175576</v>
      </c>
      <c r="H133" s="13">
        <f t="shared" si="4"/>
        <v>0.79739465451755753</v>
      </c>
      <c r="I133" s="14"/>
      <c r="J133" s="70"/>
      <c r="K133" s="14"/>
    </row>
    <row r="134" spans="1:11" x14ac:dyDescent="0.25">
      <c r="A134" s="23">
        <v>115</v>
      </c>
      <c r="B134" s="23">
        <v>49730687</v>
      </c>
      <c r="C134" s="23">
        <v>59.9</v>
      </c>
      <c r="D134" s="24">
        <v>30931</v>
      </c>
      <c r="E134" s="24">
        <v>31814</v>
      </c>
      <c r="F134" s="11">
        <f t="shared" si="3"/>
        <v>0.75937999999999994</v>
      </c>
      <c r="G134" s="12">
        <f t="shared" si="5"/>
        <v>0.15108785279217185</v>
      </c>
      <c r="H134" s="13">
        <f t="shared" si="4"/>
        <v>0.91046785279217179</v>
      </c>
      <c r="I134" s="14"/>
      <c r="J134" s="70"/>
      <c r="K134" s="14"/>
    </row>
    <row r="135" spans="1:11" x14ac:dyDescent="0.25">
      <c r="A135" s="23">
        <v>116</v>
      </c>
      <c r="B135" s="23">
        <v>49730690</v>
      </c>
      <c r="C135" s="23">
        <v>45.8</v>
      </c>
      <c r="D135" s="24">
        <v>5950</v>
      </c>
      <c r="E135" s="24">
        <v>6406</v>
      </c>
      <c r="F135" s="11">
        <f t="shared" si="3"/>
        <v>0.39216000000000001</v>
      </c>
      <c r="G135" s="12">
        <f t="shared" si="5"/>
        <v>0.11552293251888933</v>
      </c>
      <c r="H135" s="13">
        <f t="shared" si="4"/>
        <v>0.5076829325188893</v>
      </c>
      <c r="I135" s="16"/>
      <c r="J135" s="70"/>
      <c r="K135" s="14"/>
    </row>
    <row r="136" spans="1:11" x14ac:dyDescent="0.25">
      <c r="A136" s="23">
        <v>117</v>
      </c>
      <c r="B136" s="23">
        <v>49730691</v>
      </c>
      <c r="C136" s="23">
        <v>51.6</v>
      </c>
      <c r="D136" s="24">
        <v>31651</v>
      </c>
      <c r="E136" s="24">
        <v>32414</v>
      </c>
      <c r="F136" s="11">
        <f t="shared" si="3"/>
        <v>0.65617999999999999</v>
      </c>
      <c r="G136" s="12">
        <f t="shared" si="5"/>
        <v>0.13015247419158713</v>
      </c>
      <c r="H136" s="13">
        <f t="shared" si="4"/>
        <v>0.78633247419158714</v>
      </c>
      <c r="I136" s="70"/>
      <c r="J136" s="70"/>
      <c r="K136" s="14"/>
    </row>
    <row r="137" spans="1:11" x14ac:dyDescent="0.25">
      <c r="A137" s="151" t="s">
        <v>4</v>
      </c>
      <c r="B137" s="152"/>
      <c r="C137" s="80">
        <f>SUM(C19:C136)</f>
        <v>6908.6</v>
      </c>
      <c r="D137" s="24"/>
      <c r="E137" s="24"/>
      <c r="F137" s="15">
        <f>SUM(F19:F136)</f>
        <v>66.890198000000026</v>
      </c>
      <c r="G137" s="15">
        <f>SUM(G19:G136)</f>
        <v>17.425801999999969</v>
      </c>
      <c r="H137" s="15">
        <f>SUM(H19:H136)</f>
        <v>84.315999999999974</v>
      </c>
      <c r="I137" s="70"/>
      <c r="J137" s="70"/>
      <c r="K137" s="14"/>
    </row>
    <row r="141" spans="1:11" x14ac:dyDescent="0.25">
      <c r="A141" s="30" t="s">
        <v>64</v>
      </c>
      <c r="B141" s="30"/>
      <c r="C141" s="30"/>
    </row>
  </sheetData>
  <mergeCells count="24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8"/>
  <sheetViews>
    <sheetView tabSelected="1" topLeftCell="B1" workbookViewId="0">
      <selection activeCell="A3" sqref="A3:H3"/>
    </sheetView>
  </sheetViews>
  <sheetFormatPr defaultRowHeight="15" x14ac:dyDescent="0.25"/>
  <cols>
    <col min="1" max="1" width="6.140625" style="71" customWidth="1"/>
    <col min="2" max="2" width="13.140625" style="71" customWidth="1"/>
    <col min="3" max="3" width="9.140625" style="71"/>
    <col min="4" max="4" width="11.140625" style="71" customWidth="1"/>
    <col min="5" max="5" width="10.140625" style="71" customWidth="1"/>
    <col min="6" max="6" width="9.140625" style="71"/>
    <col min="7" max="7" width="11.28515625" style="71" customWidth="1"/>
    <col min="8" max="8" width="12.85546875" style="71" customWidth="1"/>
    <col min="9" max="9" width="9.140625" style="71"/>
    <col min="10" max="10" width="15.5703125" style="71" customWidth="1"/>
    <col min="11" max="11" width="13.28515625" style="71" customWidth="1"/>
    <col min="12" max="16384" width="9.140625" style="71"/>
  </cols>
  <sheetData>
    <row r="1" spans="1:11" ht="20.2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58"/>
      <c r="J1" s="58"/>
      <c r="K1" s="58"/>
    </row>
    <row r="2" spans="1:11" ht="20.25" x14ac:dyDescent="0.3">
      <c r="A2" s="60"/>
      <c r="B2" s="60"/>
      <c r="C2" s="60"/>
      <c r="D2" s="60"/>
      <c r="E2" s="60"/>
      <c r="F2" s="60"/>
      <c r="G2" s="61"/>
      <c r="H2" s="61"/>
      <c r="I2" s="98"/>
      <c r="J2" s="83"/>
      <c r="K2" s="98"/>
    </row>
    <row r="3" spans="1:11" ht="36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48" t="s">
        <v>22</v>
      </c>
      <c r="J3" s="130" t="s">
        <v>23</v>
      </c>
      <c r="K3" s="131"/>
    </row>
    <row r="4" spans="1:11" ht="18.75" x14ac:dyDescent="0.25">
      <c r="A4" s="103" t="s">
        <v>66</v>
      </c>
      <c r="B4" s="103"/>
      <c r="C4" s="103"/>
      <c r="D4" s="103"/>
      <c r="E4" s="103"/>
      <c r="F4" s="103"/>
      <c r="G4" s="103"/>
      <c r="H4" s="103"/>
      <c r="I4" s="48"/>
      <c r="J4" s="132"/>
      <c r="K4" s="133"/>
    </row>
    <row r="5" spans="1:11" ht="18.75" x14ac:dyDescent="0.25">
      <c r="A5" s="98"/>
      <c r="B5" s="98"/>
      <c r="C5" s="98"/>
      <c r="D5" s="98"/>
      <c r="E5" s="98"/>
      <c r="F5" s="98"/>
      <c r="G5" s="98"/>
      <c r="H5" s="98"/>
      <c r="I5" s="48"/>
      <c r="J5" s="132"/>
      <c r="K5" s="133"/>
    </row>
    <row r="6" spans="1:11" x14ac:dyDescent="0.25">
      <c r="A6" s="141" t="s">
        <v>17</v>
      </c>
      <c r="B6" s="142"/>
      <c r="C6" s="142"/>
      <c r="D6" s="142"/>
      <c r="E6" s="142"/>
      <c r="F6" s="142"/>
      <c r="G6" s="143"/>
      <c r="H6" s="55"/>
      <c r="I6" s="48"/>
      <c r="J6" s="132"/>
      <c r="K6" s="133"/>
    </row>
    <row r="7" spans="1:11" ht="72" x14ac:dyDescent="0.25">
      <c r="A7" s="136" t="s">
        <v>5</v>
      </c>
      <c r="B7" s="136"/>
      <c r="C7" s="136"/>
      <c r="D7" s="136"/>
      <c r="E7" s="136" t="s">
        <v>6</v>
      </c>
      <c r="F7" s="136"/>
      <c r="G7" s="27" t="s">
        <v>67</v>
      </c>
      <c r="H7" s="100"/>
      <c r="I7" s="48"/>
      <c r="J7" s="134"/>
      <c r="K7" s="135"/>
    </row>
    <row r="8" spans="1:11" x14ac:dyDescent="0.25">
      <c r="A8" s="137" t="s">
        <v>7</v>
      </c>
      <c r="B8" s="137"/>
      <c r="C8" s="137"/>
      <c r="D8" s="137"/>
      <c r="E8" s="136" t="s">
        <v>8</v>
      </c>
      <c r="F8" s="136"/>
      <c r="G8" s="99"/>
      <c r="H8" s="49"/>
      <c r="I8" s="48"/>
      <c r="J8" s="85"/>
      <c r="K8" s="86"/>
    </row>
    <row r="9" spans="1:11" ht="26.25" customHeight="1" x14ac:dyDescent="0.25">
      <c r="A9" s="138" t="s">
        <v>9</v>
      </c>
      <c r="B9" s="139"/>
      <c r="C9" s="139"/>
      <c r="D9" s="140"/>
      <c r="E9" s="136"/>
      <c r="F9" s="136"/>
      <c r="G9" s="99"/>
      <c r="H9" s="49"/>
      <c r="I9" s="48"/>
      <c r="J9" s="85" t="s">
        <v>31</v>
      </c>
      <c r="K9" s="86"/>
    </row>
    <row r="10" spans="1:11" x14ac:dyDescent="0.25">
      <c r="A10" s="137" t="s">
        <v>10</v>
      </c>
      <c r="B10" s="137"/>
      <c r="C10" s="137"/>
      <c r="D10" s="137"/>
      <c r="E10" s="136" t="s">
        <v>11</v>
      </c>
      <c r="F10" s="136"/>
      <c r="G10" s="99">
        <v>119.078</v>
      </c>
      <c r="H10" s="49"/>
      <c r="I10" s="48"/>
      <c r="J10" s="85"/>
      <c r="K10" s="86"/>
    </row>
    <row r="11" spans="1:11" x14ac:dyDescent="0.25">
      <c r="A11" s="144" t="s">
        <v>9</v>
      </c>
      <c r="B11" s="145"/>
      <c r="C11" s="145"/>
      <c r="D11" s="146"/>
      <c r="E11" s="136" t="s">
        <v>18</v>
      </c>
      <c r="F11" s="136"/>
      <c r="G11" s="50">
        <f>F137</f>
        <v>108.48076999999999</v>
      </c>
      <c r="H11" s="49"/>
      <c r="I11" s="48"/>
      <c r="J11" s="150" t="s">
        <v>65</v>
      </c>
      <c r="K11" s="150"/>
    </row>
    <row r="12" spans="1:11" x14ac:dyDescent="0.25">
      <c r="A12" s="147"/>
      <c r="B12" s="148"/>
      <c r="C12" s="148"/>
      <c r="D12" s="149"/>
      <c r="E12" s="136" t="s">
        <v>19</v>
      </c>
      <c r="F12" s="136"/>
      <c r="G12" s="50">
        <f>G10-G11</f>
        <v>10.59723000000001</v>
      </c>
      <c r="H12" s="49"/>
      <c r="I12" s="48"/>
      <c r="J12" s="150"/>
      <c r="K12" s="150"/>
    </row>
    <row r="13" spans="1:11" x14ac:dyDescent="0.25">
      <c r="A13" s="137" t="s">
        <v>12</v>
      </c>
      <c r="B13" s="137"/>
      <c r="C13" s="137"/>
      <c r="D13" s="137"/>
      <c r="E13" s="136" t="s">
        <v>13</v>
      </c>
      <c r="F13" s="136"/>
      <c r="G13" s="99">
        <v>0</v>
      </c>
      <c r="H13" s="49"/>
      <c r="I13" s="14"/>
      <c r="J13" s="70"/>
      <c r="K13" s="14"/>
    </row>
    <row r="14" spans="1:11" x14ac:dyDescent="0.25">
      <c r="A14" s="137" t="s">
        <v>14</v>
      </c>
      <c r="B14" s="137"/>
      <c r="C14" s="137"/>
      <c r="D14" s="137"/>
      <c r="E14" s="136" t="s">
        <v>21</v>
      </c>
      <c r="F14" s="136"/>
      <c r="G14" s="50">
        <v>17.350000000000001</v>
      </c>
      <c r="H14" s="49"/>
      <c r="I14" s="14"/>
      <c r="J14" s="70"/>
      <c r="K14" s="14"/>
    </row>
    <row r="15" spans="1:11" x14ac:dyDescent="0.25">
      <c r="A15" s="137"/>
      <c r="B15" s="137"/>
      <c r="C15" s="137"/>
      <c r="D15" s="137"/>
      <c r="E15" s="136" t="s">
        <v>20</v>
      </c>
      <c r="F15" s="136"/>
      <c r="G15" s="50"/>
      <c r="H15" s="49"/>
      <c r="I15" s="43"/>
      <c r="J15" s="74"/>
      <c r="K15" s="75"/>
    </row>
    <row r="16" spans="1:1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70"/>
      <c r="K16" s="14"/>
    </row>
    <row r="17" spans="1:11" x14ac:dyDescent="0.25">
      <c r="A17" s="14"/>
      <c r="B17" s="14"/>
      <c r="C17" s="14"/>
      <c r="D17" s="14"/>
      <c r="E17" s="14"/>
      <c r="F17" s="14"/>
      <c r="G17" s="16"/>
      <c r="H17" s="16"/>
      <c r="I17" s="14"/>
      <c r="J17" s="70"/>
      <c r="K17" s="14"/>
    </row>
    <row r="18" spans="1:11" ht="38.25" x14ac:dyDescent="0.25">
      <c r="A18" s="69" t="s">
        <v>0</v>
      </c>
      <c r="B18" s="73" t="s">
        <v>1</v>
      </c>
      <c r="C18" s="69" t="s">
        <v>2</v>
      </c>
      <c r="D18" s="10" t="s">
        <v>63</v>
      </c>
      <c r="E18" s="10" t="s">
        <v>68</v>
      </c>
      <c r="F18" s="10" t="s">
        <v>32</v>
      </c>
      <c r="G18" s="45" t="s">
        <v>15</v>
      </c>
      <c r="H18" s="44" t="s">
        <v>34</v>
      </c>
      <c r="I18" s="14"/>
      <c r="J18" s="70"/>
      <c r="K18" s="14"/>
    </row>
    <row r="19" spans="1:11" x14ac:dyDescent="0.25">
      <c r="A19" s="23">
        <v>1</v>
      </c>
      <c r="B19" s="23">
        <v>49694375</v>
      </c>
      <c r="C19" s="23">
        <v>51.7</v>
      </c>
      <c r="D19" s="23">
        <v>37692</v>
      </c>
      <c r="E19" s="23">
        <v>39472</v>
      </c>
      <c r="F19" s="11">
        <f t="shared" ref="F19:F80" si="0">(E19-D19)*0.00086</f>
        <v>1.5307999999999999</v>
      </c>
      <c r="G19" s="12">
        <f>C19/6908.6*$G$12</f>
        <v>7.9303591320962361E-2</v>
      </c>
      <c r="H19" s="13">
        <f>F19+G19</f>
        <v>1.6101035913209623</v>
      </c>
      <c r="I19" s="14"/>
      <c r="J19" s="70"/>
      <c r="K19" s="14"/>
    </row>
    <row r="20" spans="1:11" x14ac:dyDescent="0.25">
      <c r="A20" s="23">
        <v>2</v>
      </c>
      <c r="B20" s="23">
        <v>49694370</v>
      </c>
      <c r="C20" s="23">
        <v>48.8</v>
      </c>
      <c r="D20" s="23">
        <v>29230</v>
      </c>
      <c r="E20" s="23">
        <v>30640</v>
      </c>
      <c r="F20" s="11">
        <f t="shared" si="0"/>
        <v>1.2125999999999999</v>
      </c>
      <c r="G20" s="12">
        <f>C20/6908.6*$G$12</f>
        <v>7.4855227397736215E-2</v>
      </c>
      <c r="H20" s="13">
        <f t="shared" ref="H20:H83" si="1">F20+G20</f>
        <v>1.2874552273977362</v>
      </c>
      <c r="I20" s="14"/>
      <c r="J20" s="70"/>
      <c r="K20" s="14"/>
    </row>
    <row r="21" spans="1:11" x14ac:dyDescent="0.25">
      <c r="A21" s="23">
        <v>3</v>
      </c>
      <c r="B21" s="23">
        <v>49694359</v>
      </c>
      <c r="C21" s="23">
        <v>79.8</v>
      </c>
      <c r="D21" s="23">
        <v>32628</v>
      </c>
      <c r="E21" s="23">
        <v>34258</v>
      </c>
      <c r="F21" s="11">
        <f t="shared" si="0"/>
        <v>1.4017999999999999</v>
      </c>
      <c r="G21" s="12">
        <f>C21/6908.6*$G$12</f>
        <v>0.12240670381842932</v>
      </c>
      <c r="H21" s="13">
        <f t="shared" si="1"/>
        <v>1.5242067038184293</v>
      </c>
      <c r="I21" s="14"/>
      <c r="J21" s="70"/>
      <c r="K21" s="14"/>
    </row>
    <row r="22" spans="1:11" x14ac:dyDescent="0.25">
      <c r="A22" s="23">
        <v>4</v>
      </c>
      <c r="B22" s="23">
        <v>49694358</v>
      </c>
      <c r="C22" s="23">
        <v>84.3</v>
      </c>
      <c r="D22" s="23">
        <v>69170</v>
      </c>
      <c r="E22" s="23">
        <v>72784</v>
      </c>
      <c r="F22" s="11">
        <f t="shared" si="0"/>
        <v>3.1080399999999999</v>
      </c>
      <c r="G22" s="12">
        <f>C22/6908.6*$G$12</f>
        <v>0.12930933749240089</v>
      </c>
      <c r="H22" s="13">
        <f t="shared" si="1"/>
        <v>3.2373493374924007</v>
      </c>
      <c r="I22" s="14"/>
      <c r="J22" s="70"/>
      <c r="K22" s="14"/>
    </row>
    <row r="23" spans="1:11" x14ac:dyDescent="0.25">
      <c r="A23" s="23">
        <v>5</v>
      </c>
      <c r="B23" s="23">
        <v>49694360</v>
      </c>
      <c r="C23" s="23">
        <v>84.4</v>
      </c>
      <c r="D23" s="23">
        <v>49124</v>
      </c>
      <c r="E23" s="23">
        <v>51494</v>
      </c>
      <c r="F23" s="11">
        <f t="shared" si="0"/>
        <v>2.0381999999999998</v>
      </c>
      <c r="G23" s="12">
        <f t="shared" ref="G23:G86" si="2">C23*$G$12/6908.6</f>
        <v>0.12946272935182249</v>
      </c>
      <c r="H23" s="13">
        <f t="shared" si="1"/>
        <v>2.1676627293518225</v>
      </c>
      <c r="I23" s="14"/>
      <c r="J23" s="70"/>
      <c r="K23" s="14"/>
    </row>
    <row r="24" spans="1:11" x14ac:dyDescent="0.25">
      <c r="A24" s="23">
        <v>6</v>
      </c>
      <c r="B24" s="23">
        <v>49694353</v>
      </c>
      <c r="C24" s="23">
        <v>57.9</v>
      </c>
      <c r="D24" s="23">
        <v>18271</v>
      </c>
      <c r="E24" s="23">
        <v>19077</v>
      </c>
      <c r="F24" s="11">
        <f t="shared" si="0"/>
        <v>0.69316</v>
      </c>
      <c r="G24" s="12">
        <f t="shared" si="2"/>
        <v>8.8813886605100964E-2</v>
      </c>
      <c r="H24" s="13">
        <f t="shared" si="1"/>
        <v>0.78197388660510092</v>
      </c>
      <c r="I24" s="14"/>
      <c r="J24" s="70"/>
      <c r="K24" s="14"/>
    </row>
    <row r="25" spans="1:11" x14ac:dyDescent="0.25">
      <c r="A25" s="23">
        <v>7</v>
      </c>
      <c r="B25" s="23">
        <v>49694367</v>
      </c>
      <c r="C25" s="23">
        <v>43.1</v>
      </c>
      <c r="D25" s="23">
        <v>24041</v>
      </c>
      <c r="E25" s="23">
        <v>25107</v>
      </c>
      <c r="F25" s="11">
        <f t="shared" si="0"/>
        <v>0.91676000000000002</v>
      </c>
      <c r="G25" s="12">
        <f t="shared" si="2"/>
        <v>6.6111891410705559E-2</v>
      </c>
      <c r="H25" s="13">
        <f t="shared" si="1"/>
        <v>0.98287189141070552</v>
      </c>
      <c r="I25" s="14"/>
      <c r="J25" s="70"/>
      <c r="K25" s="14"/>
    </row>
    <row r="26" spans="1:11" x14ac:dyDescent="0.25">
      <c r="A26" s="23">
        <v>8</v>
      </c>
      <c r="B26" s="77">
        <v>49694352</v>
      </c>
      <c r="C26" s="23">
        <v>45.5</v>
      </c>
      <c r="D26" s="23">
        <v>24624</v>
      </c>
      <c r="E26" s="23">
        <v>25974</v>
      </c>
      <c r="F26" s="11">
        <f t="shared" si="0"/>
        <v>1.161</v>
      </c>
      <c r="G26" s="12">
        <f t="shared" si="2"/>
        <v>6.9793296036823729E-2</v>
      </c>
      <c r="H26" s="13">
        <f t="shared" si="1"/>
        <v>1.2307932960368237</v>
      </c>
      <c r="I26" s="14"/>
      <c r="J26" s="70"/>
      <c r="K26" s="14"/>
    </row>
    <row r="27" spans="1:11" x14ac:dyDescent="0.25">
      <c r="A27" s="23">
        <v>9</v>
      </c>
      <c r="B27" s="77">
        <v>49694372</v>
      </c>
      <c r="C27" s="23">
        <v>52</v>
      </c>
      <c r="D27" s="23">
        <v>19300</v>
      </c>
      <c r="E27" s="23">
        <v>19300</v>
      </c>
      <c r="F27" s="11">
        <f t="shared" si="0"/>
        <v>0</v>
      </c>
      <c r="G27" s="12">
        <f t="shared" si="2"/>
        <v>7.9763766899227137E-2</v>
      </c>
      <c r="H27" s="13">
        <f t="shared" si="1"/>
        <v>7.9763766899227137E-2</v>
      </c>
      <c r="I27" s="14"/>
      <c r="J27" s="70"/>
      <c r="K27" s="14"/>
    </row>
    <row r="28" spans="1:11" x14ac:dyDescent="0.25">
      <c r="A28" s="23">
        <v>10</v>
      </c>
      <c r="B28" s="77">
        <v>49694378</v>
      </c>
      <c r="C28" s="23">
        <v>52.6</v>
      </c>
      <c r="D28" s="23">
        <v>36481</v>
      </c>
      <c r="E28" s="23">
        <v>38410</v>
      </c>
      <c r="F28" s="11">
        <f t="shared" si="0"/>
        <v>1.6589399999999999</v>
      </c>
      <c r="G28" s="12">
        <f t="shared" si="2"/>
        <v>8.0684118055756676E-2</v>
      </c>
      <c r="H28" s="13">
        <f t="shared" si="1"/>
        <v>1.7396241180557566</v>
      </c>
      <c r="I28" s="14"/>
      <c r="J28" s="70"/>
      <c r="K28" s="14"/>
    </row>
    <row r="29" spans="1:11" x14ac:dyDescent="0.25">
      <c r="A29" s="23">
        <v>11</v>
      </c>
      <c r="B29" s="77">
        <v>49694373</v>
      </c>
      <c r="C29" s="23">
        <v>50.5</v>
      </c>
      <c r="D29" s="23">
        <v>11882</v>
      </c>
      <c r="E29" s="23">
        <v>11882</v>
      </c>
      <c r="F29" s="11">
        <f t="shared" si="0"/>
        <v>0</v>
      </c>
      <c r="G29" s="12">
        <f t="shared" si="2"/>
        <v>7.7462889007903254E-2</v>
      </c>
      <c r="H29" s="13">
        <f t="shared" si="1"/>
        <v>7.7462889007903254E-2</v>
      </c>
      <c r="I29" s="14"/>
      <c r="J29" s="70"/>
      <c r="K29" s="14"/>
    </row>
    <row r="30" spans="1:11" x14ac:dyDescent="0.25">
      <c r="A30" s="23">
        <v>12</v>
      </c>
      <c r="B30" s="77">
        <v>49694377</v>
      </c>
      <c r="C30" s="23">
        <v>80.900000000000006</v>
      </c>
      <c r="D30" s="23">
        <v>28825</v>
      </c>
      <c r="E30" s="23">
        <v>30128</v>
      </c>
      <c r="F30" s="11">
        <f t="shared" si="0"/>
        <v>1.1205799999999999</v>
      </c>
      <c r="G30" s="12">
        <f t="shared" si="2"/>
        <v>0.12409401427206683</v>
      </c>
      <c r="H30" s="13">
        <f t="shared" si="1"/>
        <v>1.2446740142720667</v>
      </c>
      <c r="I30" s="14"/>
      <c r="J30" s="70"/>
      <c r="K30" s="14"/>
    </row>
    <row r="31" spans="1:11" x14ac:dyDescent="0.25">
      <c r="A31" s="23">
        <v>13</v>
      </c>
      <c r="B31" s="77">
        <v>49694366</v>
      </c>
      <c r="C31" s="23">
        <v>83.6</v>
      </c>
      <c r="D31" s="23">
        <v>34519</v>
      </c>
      <c r="E31" s="23">
        <v>36393</v>
      </c>
      <c r="F31" s="11">
        <f t="shared" si="0"/>
        <v>1.61164</v>
      </c>
      <c r="G31" s="12">
        <f t="shared" si="2"/>
        <v>0.12823559447644975</v>
      </c>
      <c r="H31" s="13">
        <f t="shared" si="1"/>
        <v>1.7398755944764497</v>
      </c>
      <c r="I31" s="14"/>
      <c r="J31" s="70"/>
      <c r="K31" s="14"/>
    </row>
    <row r="32" spans="1:11" x14ac:dyDescent="0.25">
      <c r="A32" s="23">
        <v>14</v>
      </c>
      <c r="B32" s="77">
        <v>48446947</v>
      </c>
      <c r="C32" s="23">
        <v>85</v>
      </c>
      <c r="D32" s="23">
        <v>40317</v>
      </c>
      <c r="E32" s="23">
        <v>42414</v>
      </c>
      <c r="F32" s="11">
        <f t="shared" si="0"/>
        <v>1.80342</v>
      </c>
      <c r="G32" s="12">
        <f t="shared" si="2"/>
        <v>0.13038308050835204</v>
      </c>
      <c r="H32" s="13">
        <f t="shared" si="1"/>
        <v>1.9338030805083521</v>
      </c>
      <c r="I32" s="14"/>
      <c r="J32" s="70"/>
      <c r="K32" s="14"/>
    </row>
    <row r="33" spans="1:11" x14ac:dyDescent="0.25">
      <c r="A33" s="23">
        <v>15</v>
      </c>
      <c r="B33" s="23">
        <v>49694351</v>
      </c>
      <c r="C33" s="23">
        <v>57.9</v>
      </c>
      <c r="D33" s="23">
        <v>26249</v>
      </c>
      <c r="E33" s="23">
        <v>27420</v>
      </c>
      <c r="F33" s="11">
        <f t="shared" si="0"/>
        <v>1.0070600000000001</v>
      </c>
      <c r="G33" s="12">
        <f t="shared" si="2"/>
        <v>8.8813886605100964E-2</v>
      </c>
      <c r="H33" s="13">
        <f t="shared" si="1"/>
        <v>1.095873886605101</v>
      </c>
      <c r="I33" s="14"/>
      <c r="J33" s="70"/>
      <c r="K33" s="14"/>
    </row>
    <row r="34" spans="1:11" x14ac:dyDescent="0.25">
      <c r="A34" s="23">
        <v>16</v>
      </c>
      <c r="B34" s="23">
        <v>49694368</v>
      </c>
      <c r="C34" s="23">
        <v>42.3</v>
      </c>
      <c r="D34" s="23">
        <v>21833</v>
      </c>
      <c r="E34" s="23">
        <v>22417</v>
      </c>
      <c r="F34" s="11">
        <f t="shared" si="0"/>
        <v>0.50224000000000002</v>
      </c>
      <c r="G34" s="12">
        <f t="shared" si="2"/>
        <v>6.4884756535332835E-2</v>
      </c>
      <c r="H34" s="13">
        <f t="shared" si="1"/>
        <v>0.5671247565353329</v>
      </c>
      <c r="I34" s="14"/>
      <c r="J34" s="70"/>
      <c r="K34" s="14"/>
    </row>
    <row r="35" spans="1:11" x14ac:dyDescent="0.25">
      <c r="A35" s="23">
        <v>17</v>
      </c>
      <c r="B35" s="23">
        <v>49694356</v>
      </c>
      <c r="C35" s="23">
        <v>45.8</v>
      </c>
      <c r="D35" s="23">
        <v>26359</v>
      </c>
      <c r="E35" s="23">
        <v>27275</v>
      </c>
      <c r="F35" s="11">
        <f t="shared" si="0"/>
        <v>0.78776000000000002</v>
      </c>
      <c r="G35" s="12">
        <f t="shared" si="2"/>
        <v>7.0253471615088506E-2</v>
      </c>
      <c r="H35" s="13">
        <f t="shared" si="1"/>
        <v>0.85801347161508856</v>
      </c>
      <c r="I35" s="14"/>
      <c r="J35" s="70"/>
      <c r="K35" s="14"/>
    </row>
    <row r="36" spans="1:11" x14ac:dyDescent="0.25">
      <c r="A36" s="23">
        <v>18</v>
      </c>
      <c r="B36" s="23">
        <v>49694371</v>
      </c>
      <c r="C36" s="23">
        <v>51.9</v>
      </c>
      <c r="D36" s="23">
        <v>25321</v>
      </c>
      <c r="E36" s="23">
        <v>26546</v>
      </c>
      <c r="F36" s="11">
        <f t="shared" si="0"/>
        <v>1.0534999999999999</v>
      </c>
      <c r="G36" s="12">
        <f t="shared" si="2"/>
        <v>7.9610375039805531E-2</v>
      </c>
      <c r="H36" s="13">
        <f t="shared" si="1"/>
        <v>1.1331103750398055</v>
      </c>
      <c r="I36" s="14"/>
      <c r="J36" s="70"/>
      <c r="K36" s="14"/>
    </row>
    <row r="37" spans="1:11" x14ac:dyDescent="0.25">
      <c r="A37" s="23">
        <v>19</v>
      </c>
      <c r="B37" s="23">
        <v>49694357</v>
      </c>
      <c r="C37" s="23">
        <v>52.8</v>
      </c>
      <c r="D37" s="23">
        <v>2057</v>
      </c>
      <c r="E37" s="23">
        <v>2057</v>
      </c>
      <c r="F37" s="11">
        <f t="shared" si="0"/>
        <v>0</v>
      </c>
      <c r="G37" s="12">
        <f t="shared" si="2"/>
        <v>8.0990901774599847E-2</v>
      </c>
      <c r="H37" s="13">
        <f t="shared" si="1"/>
        <v>8.0990901774599847E-2</v>
      </c>
      <c r="I37" s="14"/>
      <c r="J37" s="70"/>
      <c r="K37" s="14"/>
    </row>
    <row r="38" spans="1:11" x14ac:dyDescent="0.25">
      <c r="A38" s="23">
        <v>20</v>
      </c>
      <c r="B38" s="23">
        <v>49690023</v>
      </c>
      <c r="C38" s="23">
        <v>50.8</v>
      </c>
      <c r="D38" s="23">
        <v>9481</v>
      </c>
      <c r="E38" s="23">
        <v>9481</v>
      </c>
      <c r="F38" s="11">
        <f t="shared" si="0"/>
        <v>0</v>
      </c>
      <c r="G38" s="12">
        <f t="shared" si="2"/>
        <v>7.7923064586168031E-2</v>
      </c>
      <c r="H38" s="13">
        <f t="shared" si="1"/>
        <v>7.7923064586168031E-2</v>
      </c>
      <c r="I38" s="14"/>
      <c r="J38" s="70"/>
      <c r="K38" s="14"/>
    </row>
    <row r="39" spans="1:11" x14ac:dyDescent="0.25">
      <c r="A39" s="23">
        <v>21</v>
      </c>
      <c r="B39" s="23">
        <v>49690017</v>
      </c>
      <c r="C39" s="23">
        <v>80.7</v>
      </c>
      <c r="D39" s="24">
        <v>18757</v>
      </c>
      <c r="E39" s="24">
        <v>19617</v>
      </c>
      <c r="F39" s="11">
        <f t="shared" si="0"/>
        <v>0.73960000000000004</v>
      </c>
      <c r="G39" s="12">
        <f t="shared" si="2"/>
        <v>0.12378723055322365</v>
      </c>
      <c r="H39" s="13">
        <f t="shared" si="1"/>
        <v>0.86338723055322364</v>
      </c>
      <c r="I39" s="14"/>
      <c r="J39" s="70"/>
      <c r="K39" s="14"/>
    </row>
    <row r="40" spans="1:11" x14ac:dyDescent="0.25">
      <c r="A40" s="23">
        <v>22</v>
      </c>
      <c r="B40" s="23">
        <v>49690009</v>
      </c>
      <c r="C40" s="23">
        <v>86.3</v>
      </c>
      <c r="D40" s="24">
        <v>37148</v>
      </c>
      <c r="E40" s="24">
        <v>39007</v>
      </c>
      <c r="F40" s="11">
        <f t="shared" si="0"/>
        <v>1.59874</v>
      </c>
      <c r="G40" s="12">
        <f t="shared" si="2"/>
        <v>0.13237717468083271</v>
      </c>
      <c r="H40" s="13">
        <f t="shared" si="1"/>
        <v>1.7311171746808327</v>
      </c>
      <c r="I40" s="14"/>
      <c r="J40" s="70"/>
      <c r="K40" s="14"/>
    </row>
    <row r="41" spans="1:11" x14ac:dyDescent="0.25">
      <c r="A41" s="23">
        <v>23</v>
      </c>
      <c r="B41" s="23">
        <v>49690012</v>
      </c>
      <c r="C41" s="23">
        <v>87.1</v>
      </c>
      <c r="D41" s="24">
        <v>45678</v>
      </c>
      <c r="E41" s="24">
        <v>47573</v>
      </c>
      <c r="F41" s="11">
        <f t="shared" si="0"/>
        <v>1.6296999999999999</v>
      </c>
      <c r="G41" s="12">
        <f t="shared" si="2"/>
        <v>0.13360430955620542</v>
      </c>
      <c r="H41" s="13">
        <f t="shared" si="1"/>
        <v>1.7633043095562053</v>
      </c>
      <c r="I41" s="14"/>
      <c r="J41" s="70"/>
      <c r="K41" s="14"/>
    </row>
    <row r="42" spans="1:11" x14ac:dyDescent="0.25">
      <c r="A42" s="23">
        <v>24</v>
      </c>
      <c r="B42" s="23">
        <v>49694361</v>
      </c>
      <c r="C42" s="23">
        <v>57.4</v>
      </c>
      <c r="D42" s="24">
        <v>25062</v>
      </c>
      <c r="E42" s="24">
        <v>26091</v>
      </c>
      <c r="F42" s="11">
        <f t="shared" si="0"/>
        <v>0.88493999999999995</v>
      </c>
      <c r="G42" s="12">
        <f t="shared" si="2"/>
        <v>8.8046927307993017E-2</v>
      </c>
      <c r="H42" s="13">
        <f t="shared" si="1"/>
        <v>0.97298692730799297</v>
      </c>
      <c r="I42" s="14"/>
      <c r="J42" s="70"/>
      <c r="K42" s="14"/>
    </row>
    <row r="43" spans="1:11" x14ac:dyDescent="0.25">
      <c r="A43" s="23">
        <v>25</v>
      </c>
      <c r="B43" s="23">
        <v>49694376</v>
      </c>
      <c r="C43" s="23">
        <v>42.6</v>
      </c>
      <c r="D43" s="24">
        <v>8532</v>
      </c>
      <c r="E43" s="24">
        <v>8672</v>
      </c>
      <c r="F43" s="11">
        <f t="shared" si="0"/>
        <v>0.12039999999999999</v>
      </c>
      <c r="G43" s="12">
        <f t="shared" si="2"/>
        <v>6.5344932113597612E-2</v>
      </c>
      <c r="H43" s="13">
        <f t="shared" si="1"/>
        <v>0.18574493211359761</v>
      </c>
      <c r="I43" s="14"/>
      <c r="J43" s="70"/>
      <c r="K43" s="14"/>
    </row>
    <row r="44" spans="1:11" x14ac:dyDescent="0.25">
      <c r="A44" s="23">
        <v>26</v>
      </c>
      <c r="B44" s="23">
        <v>49690027</v>
      </c>
      <c r="C44" s="23">
        <v>45.7</v>
      </c>
      <c r="D44" s="24">
        <v>17648</v>
      </c>
      <c r="E44" s="24">
        <v>18844</v>
      </c>
      <c r="F44" s="11">
        <f t="shared" si="0"/>
        <v>1.0285599999999999</v>
      </c>
      <c r="G44" s="12">
        <f t="shared" si="2"/>
        <v>7.0100079755666914E-2</v>
      </c>
      <c r="H44" s="13">
        <f t="shared" si="1"/>
        <v>1.0986600797556669</v>
      </c>
      <c r="I44" s="14"/>
      <c r="J44" s="70"/>
      <c r="K44" s="14"/>
    </row>
    <row r="45" spans="1:11" x14ac:dyDescent="0.25">
      <c r="A45" s="23">
        <v>27</v>
      </c>
      <c r="B45" s="23">
        <v>49694363</v>
      </c>
      <c r="C45" s="23">
        <v>52.1</v>
      </c>
      <c r="D45" s="24">
        <v>34425</v>
      </c>
      <c r="E45" s="24">
        <v>35550</v>
      </c>
      <c r="F45" s="11">
        <f t="shared" si="0"/>
        <v>0.96750000000000003</v>
      </c>
      <c r="G45" s="12">
        <f t="shared" si="2"/>
        <v>7.9917158758648715E-2</v>
      </c>
      <c r="H45" s="13">
        <f t="shared" si="1"/>
        <v>1.0474171587586487</v>
      </c>
      <c r="I45" s="14"/>
      <c r="J45" s="70"/>
      <c r="K45" s="14"/>
    </row>
    <row r="46" spans="1:11" x14ac:dyDescent="0.25">
      <c r="A46" s="23">
        <v>28</v>
      </c>
      <c r="B46" s="23">
        <v>49690013</v>
      </c>
      <c r="C46" s="23">
        <v>52.6</v>
      </c>
      <c r="D46" s="24">
        <v>35873</v>
      </c>
      <c r="E46" s="24">
        <v>37672</v>
      </c>
      <c r="F46" s="11">
        <f t="shared" si="0"/>
        <v>1.54714</v>
      </c>
      <c r="G46" s="12">
        <f t="shared" si="2"/>
        <v>8.0684118055756676E-2</v>
      </c>
      <c r="H46" s="13">
        <f t="shared" si="1"/>
        <v>1.6278241180557567</v>
      </c>
      <c r="I46" s="14"/>
      <c r="J46" s="70"/>
      <c r="K46" s="14"/>
    </row>
    <row r="47" spans="1:11" x14ac:dyDescent="0.25">
      <c r="A47" s="23">
        <v>29</v>
      </c>
      <c r="B47" s="23">
        <v>49694355</v>
      </c>
      <c r="C47" s="23">
        <v>50.3</v>
      </c>
      <c r="D47" s="24">
        <v>29421</v>
      </c>
      <c r="E47" s="24">
        <v>30656</v>
      </c>
      <c r="F47" s="11">
        <f t="shared" si="0"/>
        <v>1.0621</v>
      </c>
      <c r="G47" s="12">
        <f t="shared" si="2"/>
        <v>7.715610528906007E-2</v>
      </c>
      <c r="H47" s="13">
        <f t="shared" si="1"/>
        <v>1.1392561052890602</v>
      </c>
      <c r="I47" s="14"/>
      <c r="J47" s="70"/>
      <c r="K47" s="14"/>
    </row>
    <row r="48" spans="1:11" x14ac:dyDescent="0.25">
      <c r="A48" s="23">
        <v>30</v>
      </c>
      <c r="B48" s="23">
        <v>48446938</v>
      </c>
      <c r="C48" s="23">
        <v>79</v>
      </c>
      <c r="D48" s="24">
        <v>30653</v>
      </c>
      <c r="E48" s="24">
        <v>32183</v>
      </c>
      <c r="F48" s="11">
        <f t="shared" si="0"/>
        <v>1.3157999999999999</v>
      </c>
      <c r="G48" s="12">
        <f t="shared" si="2"/>
        <v>0.12117956894305659</v>
      </c>
      <c r="H48" s="13">
        <f t="shared" si="1"/>
        <v>1.4369795689430565</v>
      </c>
      <c r="I48" s="14"/>
      <c r="J48" s="70"/>
      <c r="K48" s="14"/>
    </row>
    <row r="49" spans="1:11" x14ac:dyDescent="0.25">
      <c r="A49" s="23">
        <v>31</v>
      </c>
      <c r="B49" s="23">
        <v>49690019</v>
      </c>
      <c r="C49" s="23">
        <v>86</v>
      </c>
      <c r="D49" s="24">
        <v>48498</v>
      </c>
      <c r="E49" s="24">
        <v>50566</v>
      </c>
      <c r="F49" s="11">
        <f t="shared" si="0"/>
        <v>1.7784800000000001</v>
      </c>
      <c r="G49" s="12">
        <f t="shared" si="2"/>
        <v>0.13191699910256793</v>
      </c>
      <c r="H49" s="13">
        <f t="shared" si="1"/>
        <v>1.910396999102568</v>
      </c>
      <c r="I49" s="14"/>
      <c r="J49" s="70"/>
      <c r="K49" s="14"/>
    </row>
    <row r="50" spans="1:11" x14ac:dyDescent="0.25">
      <c r="A50" s="23">
        <v>32</v>
      </c>
      <c r="B50" s="23">
        <v>49690026</v>
      </c>
      <c r="C50" s="23">
        <v>87.4</v>
      </c>
      <c r="D50" s="24">
        <v>44947</v>
      </c>
      <c r="E50" s="24">
        <v>47243</v>
      </c>
      <c r="F50" s="11">
        <f t="shared" si="0"/>
        <v>1.9745599999999999</v>
      </c>
      <c r="G50" s="12">
        <f t="shared" si="2"/>
        <v>0.13406448513447022</v>
      </c>
      <c r="H50" s="13">
        <f t="shared" si="1"/>
        <v>2.1086244851344702</v>
      </c>
      <c r="I50" s="14"/>
      <c r="J50" s="70"/>
      <c r="K50" s="14"/>
    </row>
    <row r="51" spans="1:11" x14ac:dyDescent="0.25">
      <c r="A51" s="23">
        <v>33</v>
      </c>
      <c r="B51" s="23">
        <v>49694364</v>
      </c>
      <c r="C51" s="23">
        <v>57.1</v>
      </c>
      <c r="D51" s="24">
        <v>26813</v>
      </c>
      <c r="E51" s="24">
        <v>28069</v>
      </c>
      <c r="F51" s="11">
        <f t="shared" si="0"/>
        <v>1.08016</v>
      </c>
      <c r="G51" s="12">
        <f t="shared" si="2"/>
        <v>8.7586751729728254E-2</v>
      </c>
      <c r="H51" s="13">
        <f t="shared" si="1"/>
        <v>1.1677467517297282</v>
      </c>
      <c r="I51" s="14"/>
      <c r="J51" s="70"/>
      <c r="K51" s="14"/>
    </row>
    <row r="52" spans="1:11" x14ac:dyDescent="0.25">
      <c r="A52" s="23">
        <v>34</v>
      </c>
      <c r="B52" s="23">
        <v>49690020</v>
      </c>
      <c r="C52" s="23">
        <v>42.9</v>
      </c>
      <c r="D52" s="24">
        <v>13423</v>
      </c>
      <c r="E52" s="24">
        <v>14314</v>
      </c>
      <c r="F52" s="11">
        <f t="shared" si="0"/>
        <v>0.76625999999999994</v>
      </c>
      <c r="G52" s="12">
        <f t="shared" si="2"/>
        <v>6.5805107691862375E-2</v>
      </c>
      <c r="H52" s="13">
        <f t="shared" si="1"/>
        <v>0.83206510769186237</v>
      </c>
      <c r="I52" s="14"/>
      <c r="J52" s="70"/>
      <c r="K52" s="14"/>
    </row>
    <row r="53" spans="1:11" x14ac:dyDescent="0.25">
      <c r="A53" s="23">
        <v>35</v>
      </c>
      <c r="B53" s="23">
        <v>49690028</v>
      </c>
      <c r="C53" s="23">
        <v>44.3</v>
      </c>
      <c r="D53" s="24">
        <v>22358</v>
      </c>
      <c r="E53" s="24">
        <v>23547</v>
      </c>
      <c r="F53" s="11">
        <f t="shared" si="0"/>
        <v>1.02254</v>
      </c>
      <c r="G53" s="12">
        <f t="shared" si="2"/>
        <v>6.7952593723764637E-2</v>
      </c>
      <c r="H53" s="13">
        <f t="shared" si="1"/>
        <v>1.0904925937237646</v>
      </c>
      <c r="I53" s="14"/>
      <c r="J53" s="70"/>
      <c r="K53" s="14"/>
    </row>
    <row r="54" spans="1:11" x14ac:dyDescent="0.25">
      <c r="A54" s="23">
        <v>36</v>
      </c>
      <c r="B54" s="23">
        <v>49690015</v>
      </c>
      <c r="C54" s="23">
        <v>51.7</v>
      </c>
      <c r="D54" s="24">
        <v>30873</v>
      </c>
      <c r="E54" s="24">
        <v>32419</v>
      </c>
      <c r="F54" s="11">
        <f t="shared" si="0"/>
        <v>1.3295600000000001</v>
      </c>
      <c r="G54" s="12">
        <f t="shared" si="2"/>
        <v>7.9303591320962361E-2</v>
      </c>
      <c r="H54" s="13">
        <f t="shared" si="1"/>
        <v>1.4088635913209624</v>
      </c>
      <c r="I54" s="14"/>
      <c r="J54" s="70"/>
      <c r="K54" s="14"/>
    </row>
    <row r="55" spans="1:11" x14ac:dyDescent="0.25">
      <c r="A55" s="23">
        <v>37</v>
      </c>
      <c r="B55" s="23">
        <v>49690008</v>
      </c>
      <c r="C55" s="23">
        <v>52.3</v>
      </c>
      <c r="D55" s="24">
        <v>29327</v>
      </c>
      <c r="E55" s="24">
        <v>31021</v>
      </c>
      <c r="F55" s="11">
        <f t="shared" si="0"/>
        <v>1.4568399999999999</v>
      </c>
      <c r="G55" s="12">
        <f t="shared" si="2"/>
        <v>8.0223942477491886E-2</v>
      </c>
      <c r="H55" s="13">
        <f t="shared" si="1"/>
        <v>1.5370639424774919</v>
      </c>
      <c r="I55" s="14"/>
      <c r="J55" s="70"/>
      <c r="K55" s="14"/>
    </row>
    <row r="56" spans="1:11" x14ac:dyDescent="0.25">
      <c r="A56" s="23">
        <v>38</v>
      </c>
      <c r="B56" s="23">
        <v>49690029</v>
      </c>
      <c r="C56" s="23">
        <v>50.2</v>
      </c>
      <c r="D56" s="24">
        <v>19780</v>
      </c>
      <c r="E56" s="24">
        <v>19780</v>
      </c>
      <c r="F56" s="11">
        <f t="shared" si="0"/>
        <v>0</v>
      </c>
      <c r="G56" s="12">
        <f t="shared" si="2"/>
        <v>7.7002713429638506E-2</v>
      </c>
      <c r="H56" s="13">
        <f t="shared" si="1"/>
        <v>7.7002713429638506E-2</v>
      </c>
      <c r="I56" s="14"/>
      <c r="J56" s="70"/>
      <c r="K56" s="14"/>
    </row>
    <row r="57" spans="1:11" x14ac:dyDescent="0.25">
      <c r="A57" s="23">
        <v>39</v>
      </c>
      <c r="B57" s="23">
        <v>49690016</v>
      </c>
      <c r="C57" s="23">
        <v>79.7</v>
      </c>
      <c r="D57" s="24">
        <v>19000</v>
      </c>
      <c r="E57" s="24">
        <v>20133</v>
      </c>
      <c r="F57" s="11">
        <f t="shared" si="0"/>
        <v>0.97438000000000002</v>
      </c>
      <c r="G57" s="12">
        <f t="shared" si="2"/>
        <v>0.12225331195900772</v>
      </c>
      <c r="H57" s="13">
        <f t="shared" si="1"/>
        <v>1.0966333119590077</v>
      </c>
      <c r="I57" s="14"/>
      <c r="J57" s="70"/>
      <c r="K57" s="14"/>
    </row>
    <row r="58" spans="1:11" x14ac:dyDescent="0.25">
      <c r="A58" s="23">
        <v>40</v>
      </c>
      <c r="B58" s="23">
        <v>49690024</v>
      </c>
      <c r="C58" s="23">
        <v>86.4</v>
      </c>
      <c r="D58" s="24">
        <v>29790</v>
      </c>
      <c r="E58" s="24">
        <v>29790</v>
      </c>
      <c r="F58" s="11">
        <f t="shared" si="0"/>
        <v>0</v>
      </c>
      <c r="G58" s="12">
        <f t="shared" si="2"/>
        <v>0.1325305665402543</v>
      </c>
      <c r="H58" s="13">
        <f t="shared" si="1"/>
        <v>0.1325305665402543</v>
      </c>
      <c r="I58" s="14"/>
      <c r="J58" s="70"/>
      <c r="K58" s="14"/>
    </row>
    <row r="59" spans="1:11" x14ac:dyDescent="0.25">
      <c r="A59" s="23">
        <v>41</v>
      </c>
      <c r="B59" s="23">
        <v>49690035</v>
      </c>
      <c r="C59" s="23">
        <v>87.4</v>
      </c>
      <c r="D59" s="24">
        <v>38634</v>
      </c>
      <c r="E59" s="24">
        <v>40398</v>
      </c>
      <c r="F59" s="11">
        <f t="shared" si="0"/>
        <v>1.5170399999999999</v>
      </c>
      <c r="G59" s="12">
        <f t="shared" si="2"/>
        <v>0.13406448513447022</v>
      </c>
      <c r="H59" s="13">
        <f t="shared" si="1"/>
        <v>1.6511044851344701</v>
      </c>
      <c r="I59" s="14"/>
      <c r="J59" s="70"/>
      <c r="K59" s="14"/>
    </row>
    <row r="60" spans="1:11" x14ac:dyDescent="0.25">
      <c r="A60" s="23">
        <v>42</v>
      </c>
      <c r="B60" s="23">
        <v>49690040</v>
      </c>
      <c r="C60" s="23">
        <v>57.4</v>
      </c>
      <c r="D60" s="24">
        <v>25436</v>
      </c>
      <c r="E60" s="24">
        <v>26523</v>
      </c>
      <c r="F60" s="11">
        <f t="shared" si="0"/>
        <v>0.93481999999999998</v>
      </c>
      <c r="G60" s="12">
        <f t="shared" si="2"/>
        <v>8.8046927307993017E-2</v>
      </c>
      <c r="H60" s="13">
        <f t="shared" si="1"/>
        <v>1.0228669273079931</v>
      </c>
      <c r="I60" s="14"/>
      <c r="J60" s="70"/>
      <c r="K60" s="14"/>
    </row>
    <row r="61" spans="1:11" x14ac:dyDescent="0.25">
      <c r="A61" s="23">
        <v>43</v>
      </c>
      <c r="B61" s="23">
        <v>49690038</v>
      </c>
      <c r="C61" s="23">
        <v>42.4</v>
      </c>
      <c r="D61" s="24">
        <v>22390</v>
      </c>
      <c r="E61" s="24">
        <v>23348</v>
      </c>
      <c r="F61" s="11">
        <f t="shared" si="0"/>
        <v>0.82387999999999995</v>
      </c>
      <c r="G61" s="12">
        <f t="shared" si="2"/>
        <v>6.5038148394754428E-2</v>
      </c>
      <c r="H61" s="13">
        <f t="shared" si="1"/>
        <v>0.88891814839475436</v>
      </c>
      <c r="I61" s="14"/>
      <c r="J61" s="70"/>
      <c r="K61" s="14"/>
    </row>
    <row r="62" spans="1:11" x14ac:dyDescent="0.25">
      <c r="A62" s="23">
        <v>44</v>
      </c>
      <c r="B62" s="23">
        <v>49690010</v>
      </c>
      <c r="C62" s="23">
        <v>45.4</v>
      </c>
      <c r="D62" s="24">
        <v>16970</v>
      </c>
      <c r="E62" s="24">
        <v>17843</v>
      </c>
      <c r="F62" s="11">
        <f t="shared" si="0"/>
        <v>0.75078</v>
      </c>
      <c r="G62" s="12">
        <f t="shared" si="2"/>
        <v>6.9639904177402137E-2</v>
      </c>
      <c r="H62" s="13">
        <f t="shared" si="1"/>
        <v>0.82041990417740218</v>
      </c>
      <c r="I62" s="14"/>
      <c r="J62" s="70"/>
      <c r="K62" s="14"/>
    </row>
    <row r="63" spans="1:11" x14ac:dyDescent="0.25">
      <c r="A63" s="23">
        <v>45</v>
      </c>
      <c r="B63" s="23">
        <v>49690033</v>
      </c>
      <c r="C63" s="23">
        <v>51.4</v>
      </c>
      <c r="D63" s="24">
        <v>24405</v>
      </c>
      <c r="E63" s="24">
        <v>25908</v>
      </c>
      <c r="F63" s="11">
        <f t="shared" si="0"/>
        <v>1.2925800000000001</v>
      </c>
      <c r="G63" s="12">
        <f t="shared" si="2"/>
        <v>7.884341574269757E-2</v>
      </c>
      <c r="H63" s="13">
        <f t="shared" si="1"/>
        <v>1.3714234157426977</v>
      </c>
      <c r="I63" s="14"/>
      <c r="J63" s="70"/>
      <c r="K63" s="14"/>
    </row>
    <row r="64" spans="1:11" x14ac:dyDescent="0.25">
      <c r="A64" s="23">
        <v>46</v>
      </c>
      <c r="B64" s="23">
        <v>49690054</v>
      </c>
      <c r="C64" s="23">
        <v>53.1</v>
      </c>
      <c r="D64" s="24">
        <v>29423</v>
      </c>
      <c r="E64" s="24">
        <v>31047</v>
      </c>
      <c r="F64" s="11">
        <f t="shared" si="0"/>
        <v>1.3966399999999999</v>
      </c>
      <c r="G64" s="12">
        <f t="shared" si="2"/>
        <v>8.1451077352864623E-2</v>
      </c>
      <c r="H64" s="13">
        <f t="shared" si="1"/>
        <v>1.4780910773528646</v>
      </c>
      <c r="I64" s="14"/>
      <c r="J64" s="70"/>
      <c r="K64" s="14"/>
    </row>
    <row r="65" spans="1:11" x14ac:dyDescent="0.25">
      <c r="A65" s="23">
        <v>47</v>
      </c>
      <c r="B65" s="23">
        <v>49690036</v>
      </c>
      <c r="C65" s="23">
        <v>49.9</v>
      </c>
      <c r="D65" s="24">
        <v>7982</v>
      </c>
      <c r="E65" s="24">
        <v>8300</v>
      </c>
      <c r="F65" s="11">
        <f t="shared" si="0"/>
        <v>0.27348</v>
      </c>
      <c r="G65" s="12">
        <f t="shared" si="2"/>
        <v>7.6542537851373715E-2</v>
      </c>
      <c r="H65" s="13">
        <f t="shared" si="1"/>
        <v>0.35002253785137372</v>
      </c>
      <c r="I65" s="14"/>
      <c r="J65" s="70"/>
      <c r="K65" s="14"/>
    </row>
    <row r="66" spans="1:11" x14ac:dyDescent="0.25">
      <c r="A66" s="23">
        <v>48</v>
      </c>
      <c r="B66" s="23">
        <v>49690043</v>
      </c>
      <c r="C66" s="23">
        <v>79.900000000000006</v>
      </c>
      <c r="D66" s="24">
        <v>20381</v>
      </c>
      <c r="E66" s="24">
        <v>21556</v>
      </c>
      <c r="F66" s="11">
        <f t="shared" si="0"/>
        <v>1.0105</v>
      </c>
      <c r="G66" s="12">
        <f t="shared" si="2"/>
        <v>0.12256009567785091</v>
      </c>
      <c r="H66" s="13">
        <f t="shared" si="1"/>
        <v>1.1330600956778509</v>
      </c>
      <c r="I66" s="14"/>
      <c r="J66" s="70"/>
      <c r="K66" s="14"/>
    </row>
    <row r="67" spans="1:11" x14ac:dyDescent="0.25">
      <c r="A67" s="23">
        <v>49</v>
      </c>
      <c r="B67" s="23">
        <v>49690052</v>
      </c>
      <c r="C67" s="23">
        <v>78</v>
      </c>
      <c r="D67" s="24">
        <v>48730</v>
      </c>
      <c r="E67" s="24">
        <v>50847</v>
      </c>
      <c r="F67" s="11">
        <f t="shared" si="0"/>
        <v>1.8206199999999999</v>
      </c>
      <c r="G67" s="12">
        <f t="shared" si="2"/>
        <v>0.11964565034884068</v>
      </c>
      <c r="H67" s="13">
        <f t="shared" si="1"/>
        <v>1.9402656503488407</v>
      </c>
      <c r="I67" s="14"/>
      <c r="J67" s="70"/>
      <c r="K67" s="14"/>
    </row>
    <row r="68" spans="1:11" x14ac:dyDescent="0.25">
      <c r="A68" s="23">
        <v>50</v>
      </c>
      <c r="B68" s="23">
        <v>49690050</v>
      </c>
      <c r="C68" s="23">
        <v>87</v>
      </c>
      <c r="D68" s="24">
        <v>21346</v>
      </c>
      <c r="E68" s="24">
        <v>22377</v>
      </c>
      <c r="F68" s="11">
        <f t="shared" si="0"/>
        <v>0.88666</v>
      </c>
      <c r="G68" s="12">
        <f t="shared" si="2"/>
        <v>0.13345091769678386</v>
      </c>
      <c r="H68" s="13">
        <f t="shared" si="1"/>
        <v>1.0201109176967837</v>
      </c>
      <c r="I68" s="14"/>
      <c r="J68" s="70"/>
      <c r="K68" s="14"/>
    </row>
    <row r="69" spans="1:11" x14ac:dyDescent="0.25">
      <c r="A69" s="23">
        <v>51</v>
      </c>
      <c r="B69" s="23">
        <v>49690014</v>
      </c>
      <c r="C69" s="23">
        <v>57</v>
      </c>
      <c r="D69" s="24">
        <v>6820</v>
      </c>
      <c r="E69" s="24">
        <v>6820</v>
      </c>
      <c r="F69" s="11">
        <f t="shared" si="0"/>
        <v>0</v>
      </c>
      <c r="G69" s="12">
        <f t="shared" si="2"/>
        <v>8.7433359870306648E-2</v>
      </c>
      <c r="H69" s="13">
        <f t="shared" si="1"/>
        <v>8.7433359870306648E-2</v>
      </c>
      <c r="I69" s="14"/>
      <c r="J69" s="70"/>
      <c r="K69" s="14"/>
    </row>
    <row r="70" spans="1:11" x14ac:dyDescent="0.25">
      <c r="A70" s="23">
        <v>52</v>
      </c>
      <c r="B70" s="23">
        <v>49690037</v>
      </c>
      <c r="C70" s="23">
        <v>42.2</v>
      </c>
      <c r="D70" s="24">
        <v>12899</v>
      </c>
      <c r="E70" s="24">
        <v>12899</v>
      </c>
      <c r="F70" s="11">
        <f t="shared" si="0"/>
        <v>0</v>
      </c>
      <c r="G70" s="12">
        <f t="shared" si="2"/>
        <v>6.4731364675911243E-2</v>
      </c>
      <c r="H70" s="13">
        <f t="shared" si="1"/>
        <v>6.4731364675911243E-2</v>
      </c>
      <c r="I70" s="14"/>
      <c r="J70" s="70"/>
      <c r="K70" s="14"/>
    </row>
    <row r="71" spans="1:11" x14ac:dyDescent="0.25">
      <c r="A71" s="23">
        <v>53</v>
      </c>
      <c r="B71" s="23">
        <v>49690056</v>
      </c>
      <c r="C71" s="23">
        <v>45.5</v>
      </c>
      <c r="D71" s="24">
        <v>14684</v>
      </c>
      <c r="E71" s="24">
        <v>15442</v>
      </c>
      <c r="F71" s="11">
        <f t="shared" si="0"/>
        <v>0.65188000000000001</v>
      </c>
      <c r="G71" s="12">
        <f t="shared" si="2"/>
        <v>6.9793296036823729E-2</v>
      </c>
      <c r="H71" s="13">
        <f t="shared" si="1"/>
        <v>0.72167329603682373</v>
      </c>
      <c r="I71" s="14"/>
      <c r="J71" s="70"/>
      <c r="K71" s="14"/>
    </row>
    <row r="72" spans="1:11" x14ac:dyDescent="0.25">
      <c r="A72" s="23">
        <v>54</v>
      </c>
      <c r="B72" s="23">
        <v>49690032</v>
      </c>
      <c r="C72" s="23">
        <v>51.6</v>
      </c>
      <c r="D72" s="24">
        <v>13113</v>
      </c>
      <c r="E72" s="24">
        <v>14194</v>
      </c>
      <c r="F72" s="11">
        <f t="shared" si="0"/>
        <v>0.92965999999999993</v>
      </c>
      <c r="G72" s="12">
        <f t="shared" si="2"/>
        <v>7.9150199461540754E-2</v>
      </c>
      <c r="H72" s="13">
        <f t="shared" si="1"/>
        <v>1.0088101994615406</v>
      </c>
      <c r="I72" s="14"/>
      <c r="J72" s="70"/>
      <c r="K72" s="14"/>
    </row>
    <row r="73" spans="1:11" x14ac:dyDescent="0.25">
      <c r="A73" s="23">
        <v>55</v>
      </c>
      <c r="B73" s="23">
        <v>49690055</v>
      </c>
      <c r="C73" s="23">
        <v>52.7</v>
      </c>
      <c r="D73" s="24">
        <v>33246</v>
      </c>
      <c r="E73" s="24">
        <v>34584</v>
      </c>
      <c r="F73" s="11">
        <f t="shared" si="0"/>
        <v>1.1506799999999999</v>
      </c>
      <c r="G73" s="12">
        <f t="shared" si="2"/>
        <v>8.0837509915178254E-2</v>
      </c>
      <c r="H73" s="13">
        <f t="shared" si="1"/>
        <v>1.2315175099151783</v>
      </c>
      <c r="I73" s="14"/>
      <c r="J73" s="70"/>
      <c r="K73" s="14"/>
    </row>
    <row r="74" spans="1:11" x14ac:dyDescent="0.25">
      <c r="A74" s="23">
        <v>56</v>
      </c>
      <c r="B74" s="23">
        <v>49690058</v>
      </c>
      <c r="C74" s="23">
        <v>49.9</v>
      </c>
      <c r="D74" s="24">
        <v>23148</v>
      </c>
      <c r="E74" s="24">
        <v>24231</v>
      </c>
      <c r="F74" s="11">
        <f t="shared" si="0"/>
        <v>0.93137999999999999</v>
      </c>
      <c r="G74" s="12">
        <f t="shared" si="2"/>
        <v>7.6542537851373715E-2</v>
      </c>
      <c r="H74" s="13">
        <f t="shared" si="1"/>
        <v>1.0079225378513736</v>
      </c>
      <c r="I74" s="14"/>
      <c r="J74" s="70"/>
      <c r="K74" s="14"/>
    </row>
    <row r="75" spans="1:11" x14ac:dyDescent="0.25">
      <c r="A75" s="23">
        <v>57</v>
      </c>
      <c r="B75" s="23">
        <v>49690011</v>
      </c>
      <c r="C75" s="23">
        <v>79.5</v>
      </c>
      <c r="D75" s="24">
        <v>26466</v>
      </c>
      <c r="E75" s="24">
        <v>27554</v>
      </c>
      <c r="F75" s="11">
        <f t="shared" si="0"/>
        <v>0.93567999999999996</v>
      </c>
      <c r="G75" s="12">
        <f t="shared" si="2"/>
        <v>0.12194652824016454</v>
      </c>
      <c r="H75" s="13">
        <f t="shared" si="1"/>
        <v>1.0576265282401645</v>
      </c>
      <c r="I75" s="14"/>
      <c r="J75" s="70"/>
      <c r="K75" s="14"/>
    </row>
    <row r="76" spans="1:11" x14ac:dyDescent="0.25">
      <c r="A76" s="23">
        <v>58</v>
      </c>
      <c r="B76" s="23">
        <v>49690061</v>
      </c>
      <c r="C76" s="23">
        <v>78.099999999999994</v>
      </c>
      <c r="D76" s="24">
        <v>40791</v>
      </c>
      <c r="E76" s="24">
        <v>42559</v>
      </c>
      <c r="F76" s="11">
        <f t="shared" si="0"/>
        <v>1.5204800000000001</v>
      </c>
      <c r="G76" s="12">
        <f t="shared" si="2"/>
        <v>0.11979904220826226</v>
      </c>
      <c r="H76" s="13">
        <f t="shared" si="1"/>
        <v>1.6402790422082623</v>
      </c>
      <c r="I76" s="14"/>
      <c r="J76" s="70"/>
      <c r="K76" s="14"/>
    </row>
    <row r="77" spans="1:11" x14ac:dyDescent="0.25">
      <c r="A77" s="23">
        <v>59</v>
      </c>
      <c r="B77" s="23">
        <v>49690059</v>
      </c>
      <c r="C77" s="23">
        <v>87</v>
      </c>
      <c r="D77" s="24">
        <v>36510</v>
      </c>
      <c r="E77" s="24">
        <v>38397</v>
      </c>
      <c r="F77" s="11">
        <f t="shared" si="0"/>
        <v>1.6228199999999999</v>
      </c>
      <c r="G77" s="12">
        <f t="shared" si="2"/>
        <v>0.13345091769678386</v>
      </c>
      <c r="H77" s="13">
        <f t="shared" si="1"/>
        <v>1.7562709176967837</v>
      </c>
      <c r="I77" s="14"/>
      <c r="J77" s="70"/>
      <c r="K77" s="14"/>
    </row>
    <row r="78" spans="1:11" x14ac:dyDescent="0.25">
      <c r="A78" s="23">
        <v>60</v>
      </c>
      <c r="B78" s="23">
        <v>49690049</v>
      </c>
      <c r="C78" s="23">
        <v>56.7</v>
      </c>
      <c r="D78" s="24">
        <v>25909</v>
      </c>
      <c r="E78" s="24">
        <v>26984</v>
      </c>
      <c r="F78" s="11">
        <f t="shared" si="0"/>
        <v>0.92449999999999999</v>
      </c>
      <c r="G78" s="12">
        <f t="shared" si="2"/>
        <v>8.69731842920419E-2</v>
      </c>
      <c r="H78" s="13">
        <f t="shared" si="1"/>
        <v>1.0114731842920419</v>
      </c>
      <c r="I78" s="14"/>
      <c r="J78" s="70"/>
      <c r="K78" s="14"/>
    </row>
    <row r="79" spans="1:11" x14ac:dyDescent="0.25">
      <c r="A79" s="23">
        <v>61</v>
      </c>
      <c r="B79" s="23">
        <v>49690044</v>
      </c>
      <c r="C79" s="23">
        <v>42.5</v>
      </c>
      <c r="D79" s="24">
        <v>15740</v>
      </c>
      <c r="E79" s="24">
        <v>16645</v>
      </c>
      <c r="F79" s="11">
        <f t="shared" si="0"/>
        <v>0.77829999999999999</v>
      </c>
      <c r="G79" s="12">
        <f t="shared" si="2"/>
        <v>6.519154025417602E-2</v>
      </c>
      <c r="H79" s="13">
        <f t="shared" si="1"/>
        <v>0.84349154025417605</v>
      </c>
      <c r="I79" s="14"/>
      <c r="J79" s="70"/>
      <c r="K79" s="14"/>
    </row>
    <row r="80" spans="1:11" x14ac:dyDescent="0.25">
      <c r="A80" s="23">
        <v>62</v>
      </c>
      <c r="B80" s="23">
        <v>49690047</v>
      </c>
      <c r="C80" s="23">
        <v>45.1</v>
      </c>
      <c r="D80" s="24">
        <v>10509</v>
      </c>
      <c r="E80" s="24">
        <v>11550</v>
      </c>
      <c r="F80" s="11">
        <f t="shared" si="0"/>
        <v>0.89525999999999994</v>
      </c>
      <c r="G80" s="12">
        <f t="shared" si="2"/>
        <v>6.9179728599137374E-2</v>
      </c>
      <c r="H80" s="13">
        <f t="shared" si="1"/>
        <v>0.96443972859913729</v>
      </c>
      <c r="I80" s="14"/>
      <c r="J80" s="70"/>
      <c r="K80" s="14"/>
    </row>
    <row r="81" spans="1:11" x14ac:dyDescent="0.25">
      <c r="A81" s="23">
        <v>63</v>
      </c>
      <c r="B81" s="23">
        <v>17219687</v>
      </c>
      <c r="C81" s="23">
        <v>51.3</v>
      </c>
      <c r="D81" s="24">
        <v>1880.3</v>
      </c>
      <c r="E81" s="24">
        <v>3047</v>
      </c>
      <c r="F81" s="11">
        <v>1.0000000000000001E-5</v>
      </c>
      <c r="G81" s="12">
        <f t="shared" si="2"/>
        <v>7.8690023883275992E-2</v>
      </c>
      <c r="H81" s="13">
        <f t="shared" si="1"/>
        <v>7.8700023883275988E-2</v>
      </c>
      <c r="I81" s="14"/>
      <c r="J81" s="70"/>
      <c r="K81" s="14"/>
    </row>
    <row r="82" spans="1:11" x14ac:dyDescent="0.25">
      <c r="A82" s="23">
        <v>64</v>
      </c>
      <c r="B82" s="78" t="s">
        <v>38</v>
      </c>
      <c r="C82" s="23">
        <v>52.3</v>
      </c>
      <c r="D82" s="26">
        <v>7.42</v>
      </c>
      <c r="E82" s="26">
        <v>8</v>
      </c>
      <c r="F82" s="11">
        <f>E82-D82</f>
        <v>0.58000000000000007</v>
      </c>
      <c r="G82" s="12">
        <f t="shared" si="2"/>
        <v>8.0223942477491886E-2</v>
      </c>
      <c r="H82" s="13">
        <f t="shared" si="1"/>
        <v>0.66022394247749194</v>
      </c>
      <c r="I82" s="14"/>
      <c r="J82" s="70"/>
      <c r="K82" s="14"/>
    </row>
    <row r="83" spans="1:11" x14ac:dyDescent="0.25">
      <c r="A83" s="23">
        <v>65</v>
      </c>
      <c r="B83" s="23">
        <v>49690060</v>
      </c>
      <c r="C83" s="23">
        <v>49.5</v>
      </c>
      <c r="D83" s="24">
        <v>27327</v>
      </c>
      <c r="E83" s="24">
        <v>28487</v>
      </c>
      <c r="F83" s="11">
        <f t="shared" ref="F83:F136" si="3">(E83-D83)*0.00086</f>
        <v>0.99759999999999993</v>
      </c>
      <c r="G83" s="12">
        <f t="shared" si="2"/>
        <v>7.5928970413687361E-2</v>
      </c>
      <c r="H83" s="13">
        <f t="shared" si="1"/>
        <v>1.0735289704136872</v>
      </c>
      <c r="I83" s="14"/>
      <c r="J83" s="70"/>
      <c r="K83" s="14"/>
    </row>
    <row r="84" spans="1:11" x14ac:dyDescent="0.25">
      <c r="A84" s="23">
        <v>66</v>
      </c>
      <c r="B84" s="23">
        <v>49690051</v>
      </c>
      <c r="C84" s="23">
        <v>78.900000000000006</v>
      </c>
      <c r="D84" s="24">
        <v>21566</v>
      </c>
      <c r="E84" s="24">
        <v>22220</v>
      </c>
      <c r="F84" s="11">
        <f t="shared" si="3"/>
        <v>0.56243999999999994</v>
      </c>
      <c r="G84" s="12">
        <f t="shared" si="2"/>
        <v>0.12102617708363501</v>
      </c>
      <c r="H84" s="13">
        <f t="shared" ref="H84:H136" si="4">F84+G84</f>
        <v>0.683466177083635</v>
      </c>
      <c r="I84" s="14"/>
      <c r="J84" s="70"/>
      <c r="K84" s="14"/>
    </row>
    <row r="85" spans="1:11" x14ac:dyDescent="0.25">
      <c r="A85" s="23">
        <v>67</v>
      </c>
      <c r="B85" s="23">
        <v>49694374</v>
      </c>
      <c r="C85" s="23">
        <v>78.099999999999994</v>
      </c>
      <c r="D85" s="24">
        <v>7676</v>
      </c>
      <c r="E85" s="24">
        <v>7676</v>
      </c>
      <c r="F85" s="11">
        <f t="shared" si="3"/>
        <v>0</v>
      </c>
      <c r="G85" s="12">
        <f t="shared" si="2"/>
        <v>0.11979904220826226</v>
      </c>
      <c r="H85" s="13">
        <f t="shared" si="4"/>
        <v>0.11979904220826226</v>
      </c>
      <c r="I85" s="14"/>
      <c r="J85" s="70"/>
      <c r="K85" s="14"/>
    </row>
    <row r="86" spans="1:11" x14ac:dyDescent="0.25">
      <c r="A86" s="23">
        <v>68</v>
      </c>
      <c r="B86" s="23">
        <v>49690030</v>
      </c>
      <c r="C86" s="23">
        <v>78.099999999999994</v>
      </c>
      <c r="D86" s="24">
        <v>35269</v>
      </c>
      <c r="E86" s="24">
        <v>36622</v>
      </c>
      <c r="F86" s="11">
        <f t="shared" si="3"/>
        <v>1.1635800000000001</v>
      </c>
      <c r="G86" s="12">
        <f t="shared" si="2"/>
        <v>0.11979904220826226</v>
      </c>
      <c r="H86" s="13">
        <f t="shared" si="4"/>
        <v>1.2833790422082623</v>
      </c>
      <c r="I86" s="14"/>
      <c r="J86" s="70"/>
      <c r="K86" s="14"/>
    </row>
    <row r="87" spans="1:11" x14ac:dyDescent="0.25">
      <c r="A87" s="23">
        <v>69</v>
      </c>
      <c r="B87" s="23">
        <v>49690022</v>
      </c>
      <c r="C87" s="23">
        <v>56.8</v>
      </c>
      <c r="D87" s="24">
        <v>11694</v>
      </c>
      <c r="E87" s="24">
        <v>12693</v>
      </c>
      <c r="F87" s="11">
        <f t="shared" si="3"/>
        <v>0.85914000000000001</v>
      </c>
      <c r="G87" s="12">
        <f t="shared" ref="G87:G136" si="5">C87*$G$12/6908.6</f>
        <v>8.7126576151463464E-2</v>
      </c>
      <c r="H87" s="13">
        <f t="shared" si="4"/>
        <v>0.94626657615146348</v>
      </c>
      <c r="I87" s="14"/>
      <c r="J87" s="70"/>
      <c r="K87" s="14"/>
    </row>
    <row r="88" spans="1:11" x14ac:dyDescent="0.25">
      <c r="A88" s="23">
        <v>70</v>
      </c>
      <c r="B88" s="23">
        <v>49690018</v>
      </c>
      <c r="C88" s="23">
        <v>42</v>
      </c>
      <c r="D88" s="24">
        <v>17413</v>
      </c>
      <c r="E88" s="24">
        <v>18529</v>
      </c>
      <c r="F88" s="11">
        <f t="shared" si="3"/>
        <v>0.95975999999999995</v>
      </c>
      <c r="G88" s="12">
        <f t="shared" si="5"/>
        <v>6.4424580957068073E-2</v>
      </c>
      <c r="H88" s="13">
        <f t="shared" si="4"/>
        <v>1.024184580957068</v>
      </c>
      <c r="I88" s="14"/>
      <c r="J88" s="70"/>
      <c r="K88" s="14"/>
    </row>
    <row r="89" spans="1:11" x14ac:dyDescent="0.25">
      <c r="A89" s="23">
        <v>71</v>
      </c>
      <c r="B89" s="23">
        <v>49690021</v>
      </c>
      <c r="C89" s="23">
        <v>45.2</v>
      </c>
      <c r="D89" s="24">
        <v>19544</v>
      </c>
      <c r="E89" s="24">
        <v>20617</v>
      </c>
      <c r="F89" s="11">
        <f t="shared" si="3"/>
        <v>0.92277999999999993</v>
      </c>
      <c r="G89" s="12">
        <f t="shared" si="5"/>
        <v>6.9333120458558967E-2</v>
      </c>
      <c r="H89" s="13">
        <f t="shared" si="4"/>
        <v>0.99211312045855893</v>
      </c>
      <c r="I89" s="14"/>
      <c r="J89" s="70"/>
      <c r="K89" s="14"/>
    </row>
    <row r="90" spans="1:11" x14ac:dyDescent="0.25">
      <c r="A90" s="23">
        <v>72</v>
      </c>
      <c r="B90" s="23">
        <v>49690037</v>
      </c>
      <c r="C90" s="23">
        <v>51.4</v>
      </c>
      <c r="D90" s="24">
        <v>4978</v>
      </c>
      <c r="E90" s="24">
        <v>4978</v>
      </c>
      <c r="F90" s="11">
        <f t="shared" si="3"/>
        <v>0</v>
      </c>
      <c r="G90" s="12">
        <f t="shared" si="5"/>
        <v>7.884341574269757E-2</v>
      </c>
      <c r="H90" s="13">
        <f t="shared" si="4"/>
        <v>7.884341574269757E-2</v>
      </c>
      <c r="I90" s="14"/>
      <c r="J90" s="70"/>
      <c r="K90" s="14"/>
    </row>
    <row r="91" spans="1:11" x14ac:dyDescent="0.25">
      <c r="A91" s="23">
        <v>73</v>
      </c>
      <c r="B91" s="23">
        <v>49690034</v>
      </c>
      <c r="C91" s="23">
        <v>52.1</v>
      </c>
      <c r="D91" s="24">
        <v>24590</v>
      </c>
      <c r="E91" s="24">
        <v>26026</v>
      </c>
      <c r="F91" s="11">
        <f t="shared" si="3"/>
        <v>1.2349600000000001</v>
      </c>
      <c r="G91" s="12">
        <f t="shared" si="5"/>
        <v>7.9917158758648715E-2</v>
      </c>
      <c r="H91" s="13">
        <f t="shared" si="4"/>
        <v>1.3148771587586487</v>
      </c>
      <c r="I91" s="14"/>
      <c r="J91" s="70"/>
      <c r="K91" s="14"/>
    </row>
    <row r="92" spans="1:11" x14ac:dyDescent="0.25">
      <c r="A92" s="23">
        <v>74</v>
      </c>
      <c r="B92" s="23">
        <v>49777205</v>
      </c>
      <c r="C92" s="23">
        <v>49.7</v>
      </c>
      <c r="D92" s="24">
        <v>16516</v>
      </c>
      <c r="E92" s="24">
        <v>16855</v>
      </c>
      <c r="F92" s="11">
        <f t="shared" si="3"/>
        <v>0.29153999999999997</v>
      </c>
      <c r="G92" s="12">
        <f t="shared" si="5"/>
        <v>7.6235754132530545E-2</v>
      </c>
      <c r="H92" s="13">
        <f t="shared" si="4"/>
        <v>0.3677757541325305</v>
      </c>
      <c r="I92" s="14"/>
      <c r="J92" s="70"/>
      <c r="K92" s="14"/>
    </row>
    <row r="93" spans="1:11" x14ac:dyDescent="0.25">
      <c r="A93" s="23">
        <v>75</v>
      </c>
      <c r="B93" s="23">
        <v>49730686</v>
      </c>
      <c r="C93" s="23">
        <v>79</v>
      </c>
      <c r="D93" s="24">
        <v>27897</v>
      </c>
      <c r="E93" s="24">
        <v>29436</v>
      </c>
      <c r="F93" s="11">
        <f t="shared" si="3"/>
        <v>1.3235399999999999</v>
      </c>
      <c r="G93" s="12">
        <f t="shared" si="5"/>
        <v>0.12117956894305659</v>
      </c>
      <c r="H93" s="13">
        <f t="shared" si="4"/>
        <v>1.4447195689430565</v>
      </c>
      <c r="I93" s="14"/>
      <c r="J93" s="70"/>
      <c r="K93" s="14"/>
    </row>
    <row r="94" spans="1:11" x14ac:dyDescent="0.25">
      <c r="A94" s="23">
        <v>76</v>
      </c>
      <c r="B94" s="23">
        <v>49690025</v>
      </c>
      <c r="C94" s="23">
        <v>78.3</v>
      </c>
      <c r="D94" s="24">
        <v>41173</v>
      </c>
      <c r="E94" s="24">
        <v>43105</v>
      </c>
      <c r="F94" s="11">
        <f t="shared" si="3"/>
        <v>1.6615199999999999</v>
      </c>
      <c r="G94" s="12">
        <f t="shared" si="5"/>
        <v>0.12010582592710545</v>
      </c>
      <c r="H94" s="13">
        <f t="shared" si="4"/>
        <v>1.7816258259271054</v>
      </c>
      <c r="I94" s="14"/>
      <c r="J94" s="70"/>
      <c r="K94" s="14"/>
    </row>
    <row r="95" spans="1:11" x14ac:dyDescent="0.25">
      <c r="A95" s="23">
        <v>77</v>
      </c>
      <c r="B95" s="23">
        <v>49690042</v>
      </c>
      <c r="C95" s="23">
        <v>78.2</v>
      </c>
      <c r="D95" s="24">
        <v>9998</v>
      </c>
      <c r="E95" s="24">
        <v>9998</v>
      </c>
      <c r="F95" s="11">
        <f t="shared" si="3"/>
        <v>0</v>
      </c>
      <c r="G95" s="12">
        <f t="shared" si="5"/>
        <v>0.11995243406768387</v>
      </c>
      <c r="H95" s="13">
        <f t="shared" si="4"/>
        <v>0.11995243406768387</v>
      </c>
      <c r="I95" s="14"/>
      <c r="J95" s="70"/>
      <c r="K95" s="14"/>
    </row>
    <row r="96" spans="1:11" x14ac:dyDescent="0.25">
      <c r="A96" s="23">
        <v>78</v>
      </c>
      <c r="B96" s="23">
        <v>49730694</v>
      </c>
      <c r="C96" s="23">
        <v>56.7</v>
      </c>
      <c r="D96" s="24">
        <v>11447</v>
      </c>
      <c r="E96" s="24">
        <v>11983</v>
      </c>
      <c r="F96" s="11">
        <f t="shared" si="3"/>
        <v>0.46095999999999998</v>
      </c>
      <c r="G96" s="12">
        <f t="shared" si="5"/>
        <v>8.69731842920419E-2</v>
      </c>
      <c r="H96" s="13">
        <f t="shared" si="4"/>
        <v>0.54793318429204185</v>
      </c>
      <c r="I96" s="14"/>
      <c r="J96" s="70"/>
      <c r="K96" s="14"/>
    </row>
    <row r="97" spans="1:11" x14ac:dyDescent="0.25">
      <c r="A97" s="23">
        <v>79</v>
      </c>
      <c r="B97" s="23">
        <v>49690039</v>
      </c>
      <c r="C97" s="23">
        <v>42</v>
      </c>
      <c r="D97" s="24">
        <v>3223</v>
      </c>
      <c r="E97" s="24">
        <v>3279</v>
      </c>
      <c r="F97" s="11">
        <f t="shared" si="3"/>
        <v>4.8160000000000001E-2</v>
      </c>
      <c r="G97" s="12">
        <f t="shared" si="5"/>
        <v>6.4424580957068073E-2</v>
      </c>
      <c r="H97" s="13">
        <f t="shared" si="4"/>
        <v>0.11258458095706808</v>
      </c>
      <c r="I97" s="14"/>
      <c r="J97" s="70"/>
      <c r="K97" s="14"/>
    </row>
    <row r="98" spans="1:11" x14ac:dyDescent="0.25">
      <c r="A98" s="23">
        <v>80</v>
      </c>
      <c r="B98" s="23">
        <v>49730693</v>
      </c>
      <c r="C98" s="23">
        <v>44.9</v>
      </c>
      <c r="D98" s="24">
        <v>22407</v>
      </c>
      <c r="E98" s="24">
        <v>23389</v>
      </c>
      <c r="F98" s="11">
        <f t="shared" si="3"/>
        <v>0.84451999999999994</v>
      </c>
      <c r="G98" s="12">
        <f t="shared" si="5"/>
        <v>6.887294488029419E-2</v>
      </c>
      <c r="H98" s="13">
        <f t="shared" si="4"/>
        <v>0.9133929448802941</v>
      </c>
      <c r="I98" s="14"/>
      <c r="J98" s="70"/>
      <c r="K98" s="14"/>
    </row>
    <row r="99" spans="1:11" x14ac:dyDescent="0.25">
      <c r="A99" s="23">
        <v>81</v>
      </c>
      <c r="B99" s="23">
        <v>49730689</v>
      </c>
      <c r="C99" s="23">
        <v>51.3</v>
      </c>
      <c r="D99" s="24">
        <v>19055</v>
      </c>
      <c r="E99" s="24">
        <v>19055</v>
      </c>
      <c r="F99" s="11">
        <f t="shared" si="3"/>
        <v>0</v>
      </c>
      <c r="G99" s="12">
        <f t="shared" si="5"/>
        <v>7.8690023883275992E-2</v>
      </c>
      <c r="H99" s="13">
        <f t="shared" si="4"/>
        <v>7.8690023883275992E-2</v>
      </c>
      <c r="I99" s="14"/>
      <c r="J99" s="70"/>
      <c r="K99" s="14"/>
    </row>
    <row r="100" spans="1:11" x14ac:dyDescent="0.25">
      <c r="A100" s="23">
        <v>82</v>
      </c>
      <c r="B100" s="23">
        <v>49777206</v>
      </c>
      <c r="C100" s="23">
        <v>51.6</v>
      </c>
      <c r="D100" s="24">
        <v>35012</v>
      </c>
      <c r="E100" s="24">
        <v>36418</v>
      </c>
      <c r="F100" s="11">
        <f t="shared" si="3"/>
        <v>1.20916</v>
      </c>
      <c r="G100" s="12">
        <f t="shared" si="5"/>
        <v>7.9150199461540754E-2</v>
      </c>
      <c r="H100" s="13">
        <f t="shared" si="4"/>
        <v>1.2883101994615407</v>
      </c>
      <c r="I100" s="14"/>
      <c r="J100" s="70"/>
      <c r="K100" s="14"/>
    </row>
    <row r="101" spans="1:11" x14ac:dyDescent="0.25">
      <c r="A101" s="23">
        <v>83</v>
      </c>
      <c r="B101" s="23">
        <v>49777193</v>
      </c>
      <c r="C101" s="23">
        <v>49.7</v>
      </c>
      <c r="D101" s="24">
        <v>4892</v>
      </c>
      <c r="E101" s="24">
        <v>5987</v>
      </c>
      <c r="F101" s="11">
        <f t="shared" si="3"/>
        <v>0.94169999999999998</v>
      </c>
      <c r="G101" s="12">
        <f t="shared" si="5"/>
        <v>7.6235754132530545E-2</v>
      </c>
      <c r="H101" s="13">
        <f t="shared" si="4"/>
        <v>1.0179357541325305</v>
      </c>
      <c r="I101" s="14"/>
      <c r="J101" s="70"/>
      <c r="K101" s="14"/>
    </row>
    <row r="102" spans="1:11" x14ac:dyDescent="0.25">
      <c r="A102" s="23">
        <v>84</v>
      </c>
      <c r="B102" s="23">
        <v>49777196</v>
      </c>
      <c r="C102" s="23">
        <v>75.7</v>
      </c>
      <c r="D102" s="24">
        <v>6681</v>
      </c>
      <c r="E102" s="24">
        <v>7712</v>
      </c>
      <c r="F102" s="11">
        <f t="shared" si="3"/>
        <v>0.88666</v>
      </c>
      <c r="G102" s="12">
        <f t="shared" si="5"/>
        <v>0.11611763758214411</v>
      </c>
      <c r="H102" s="13">
        <f t="shared" si="4"/>
        <v>1.002777637582144</v>
      </c>
      <c r="I102" s="14"/>
      <c r="J102" s="70"/>
      <c r="K102" s="14"/>
    </row>
    <row r="103" spans="1:11" x14ac:dyDescent="0.25">
      <c r="A103" s="23">
        <v>85</v>
      </c>
      <c r="B103" s="23">
        <v>49777188</v>
      </c>
      <c r="C103" s="23">
        <v>88.1</v>
      </c>
      <c r="D103" s="24">
        <v>34054</v>
      </c>
      <c r="E103" s="24">
        <v>35624</v>
      </c>
      <c r="F103" s="11">
        <f t="shared" si="3"/>
        <v>1.3502000000000001</v>
      </c>
      <c r="G103" s="12">
        <f t="shared" si="5"/>
        <v>0.13513822815042134</v>
      </c>
      <c r="H103" s="13">
        <f t="shared" si="4"/>
        <v>1.4853382281504215</v>
      </c>
      <c r="I103" s="14"/>
      <c r="J103" s="70"/>
      <c r="K103" s="14"/>
    </row>
    <row r="104" spans="1:11" x14ac:dyDescent="0.25">
      <c r="A104" s="23">
        <v>86</v>
      </c>
      <c r="B104" s="23">
        <v>49690031</v>
      </c>
      <c r="C104" s="23">
        <v>49</v>
      </c>
      <c r="D104" s="24">
        <v>24091</v>
      </c>
      <c r="E104" s="24">
        <v>25316</v>
      </c>
      <c r="F104" s="11">
        <f t="shared" si="3"/>
        <v>1.0534999999999999</v>
      </c>
      <c r="G104" s="12">
        <f t="shared" si="5"/>
        <v>7.51620111165794E-2</v>
      </c>
      <c r="H104" s="13">
        <f t="shared" si="4"/>
        <v>1.1286620111165793</v>
      </c>
      <c r="I104" s="14"/>
      <c r="J104" s="70"/>
      <c r="K104" s="14"/>
    </row>
    <row r="105" spans="1:11" x14ac:dyDescent="0.25">
      <c r="A105" s="23">
        <v>87</v>
      </c>
      <c r="B105" s="23">
        <v>49730696</v>
      </c>
      <c r="C105" s="23">
        <v>42.6</v>
      </c>
      <c r="D105" s="24">
        <v>14349</v>
      </c>
      <c r="E105" s="24">
        <v>14814</v>
      </c>
      <c r="F105" s="11">
        <f t="shared" si="3"/>
        <v>0.39989999999999998</v>
      </c>
      <c r="G105" s="12">
        <f t="shared" si="5"/>
        <v>6.5344932113597612E-2</v>
      </c>
      <c r="H105" s="13">
        <f t="shared" si="4"/>
        <v>0.46524493211359758</v>
      </c>
      <c r="I105" s="14"/>
      <c r="J105" s="70"/>
      <c r="K105" s="14"/>
    </row>
    <row r="106" spans="1:11" x14ac:dyDescent="0.25">
      <c r="A106" s="23">
        <v>88</v>
      </c>
      <c r="B106" s="23">
        <v>49777183</v>
      </c>
      <c r="C106" s="23">
        <v>45</v>
      </c>
      <c r="D106" s="24">
        <v>11354</v>
      </c>
      <c r="E106" s="24">
        <v>11636</v>
      </c>
      <c r="F106" s="11">
        <f t="shared" si="3"/>
        <v>0.24251999999999999</v>
      </c>
      <c r="G106" s="12">
        <f t="shared" si="5"/>
        <v>6.9026336739715782E-2</v>
      </c>
      <c r="H106" s="13">
        <f t="shared" si="4"/>
        <v>0.31154633673971577</v>
      </c>
      <c r="I106" s="14"/>
      <c r="J106" s="70"/>
      <c r="K106" s="14"/>
    </row>
    <row r="107" spans="1:11" x14ac:dyDescent="0.25">
      <c r="A107" s="23">
        <v>89</v>
      </c>
      <c r="B107" s="23">
        <v>49690045</v>
      </c>
      <c r="C107" s="23">
        <v>51.2</v>
      </c>
      <c r="D107" s="24">
        <v>31190</v>
      </c>
      <c r="E107" s="24">
        <v>32642</v>
      </c>
      <c r="F107" s="11">
        <f t="shared" si="3"/>
        <v>1.2487200000000001</v>
      </c>
      <c r="G107" s="12">
        <f t="shared" si="5"/>
        <v>7.85366320238544E-2</v>
      </c>
      <c r="H107" s="13">
        <f t="shared" si="4"/>
        <v>1.3272566320238544</v>
      </c>
      <c r="I107" s="14"/>
      <c r="J107" s="70"/>
      <c r="K107" s="14"/>
    </row>
    <row r="108" spans="1:11" x14ac:dyDescent="0.25">
      <c r="A108" s="23">
        <v>90</v>
      </c>
      <c r="B108" s="23">
        <v>49777189</v>
      </c>
      <c r="C108" s="23">
        <v>52.1</v>
      </c>
      <c r="D108" s="24">
        <v>19851</v>
      </c>
      <c r="E108" s="24">
        <v>21422</v>
      </c>
      <c r="F108" s="11">
        <f t="shared" si="3"/>
        <v>1.3510599999999999</v>
      </c>
      <c r="G108" s="12">
        <f t="shared" si="5"/>
        <v>7.9917158758648715E-2</v>
      </c>
      <c r="H108" s="13">
        <f t="shared" si="4"/>
        <v>1.4309771587586486</v>
      </c>
      <c r="I108" s="14"/>
      <c r="J108" s="70"/>
      <c r="K108" s="14"/>
    </row>
    <row r="109" spans="1:11" x14ac:dyDescent="0.25">
      <c r="A109" s="23">
        <v>91</v>
      </c>
      <c r="B109" s="23">
        <v>49777185</v>
      </c>
      <c r="C109" s="23">
        <v>49.8</v>
      </c>
      <c r="D109" s="24">
        <v>31574</v>
      </c>
      <c r="E109" s="24">
        <v>32995</v>
      </c>
      <c r="F109" s="11">
        <f t="shared" si="3"/>
        <v>1.2220599999999999</v>
      </c>
      <c r="G109" s="12">
        <f t="shared" si="5"/>
        <v>7.6389145991952123E-2</v>
      </c>
      <c r="H109" s="13">
        <f t="shared" si="4"/>
        <v>1.298449145991952</v>
      </c>
      <c r="I109" s="14"/>
      <c r="J109" s="70"/>
      <c r="K109" s="14"/>
    </row>
    <row r="110" spans="1:11" x14ac:dyDescent="0.25">
      <c r="A110" s="23">
        <v>92</v>
      </c>
      <c r="B110" s="23">
        <v>49777190</v>
      </c>
      <c r="C110" s="23">
        <v>75.5</v>
      </c>
      <c r="D110" s="24">
        <v>30638</v>
      </c>
      <c r="E110" s="24">
        <v>31993</v>
      </c>
      <c r="F110" s="11">
        <f t="shared" si="3"/>
        <v>1.1653</v>
      </c>
      <c r="G110" s="12">
        <f t="shared" si="5"/>
        <v>0.11581085386330092</v>
      </c>
      <c r="H110" s="13">
        <f t="shared" si="4"/>
        <v>1.2811108538633009</v>
      </c>
      <c r="I110" s="14"/>
      <c r="J110" s="70"/>
      <c r="K110" s="14"/>
    </row>
    <row r="111" spans="1:11" x14ac:dyDescent="0.25">
      <c r="A111" s="23">
        <v>93</v>
      </c>
      <c r="B111" s="23">
        <v>49730704</v>
      </c>
      <c r="C111" s="23">
        <v>34</v>
      </c>
      <c r="D111" s="24">
        <v>8239</v>
      </c>
      <c r="E111" s="24">
        <v>8239</v>
      </c>
      <c r="F111" s="11">
        <f t="shared" si="3"/>
        <v>0</v>
      </c>
      <c r="G111" s="12">
        <f t="shared" si="5"/>
        <v>5.2153232203340817E-2</v>
      </c>
      <c r="H111" s="13">
        <f t="shared" si="4"/>
        <v>5.2153232203340817E-2</v>
      </c>
      <c r="I111" s="14"/>
      <c r="J111" s="101"/>
      <c r="K111" s="70"/>
    </row>
    <row r="112" spans="1:11" x14ac:dyDescent="0.25">
      <c r="A112" s="79" t="s">
        <v>3</v>
      </c>
      <c r="B112" s="23">
        <v>49777192</v>
      </c>
      <c r="C112" s="23">
        <v>49.1</v>
      </c>
      <c r="D112" s="24">
        <v>8450</v>
      </c>
      <c r="E112" s="24">
        <v>8450</v>
      </c>
      <c r="F112" s="11">
        <f t="shared" si="3"/>
        <v>0</v>
      </c>
      <c r="G112" s="12">
        <f t="shared" si="5"/>
        <v>7.5315402976001006E-2</v>
      </c>
      <c r="H112" s="13">
        <f t="shared" si="4"/>
        <v>7.5315402976001006E-2</v>
      </c>
      <c r="I112" s="14"/>
      <c r="J112" s="101"/>
      <c r="K112" s="70"/>
    </row>
    <row r="113" spans="1:11" x14ac:dyDescent="0.25">
      <c r="A113" s="23">
        <v>94</v>
      </c>
      <c r="B113" s="23">
        <v>49777209</v>
      </c>
      <c r="C113" s="23">
        <v>48.5</v>
      </c>
      <c r="D113" s="24">
        <v>4627</v>
      </c>
      <c r="E113" s="24">
        <v>4627</v>
      </c>
      <c r="F113" s="11">
        <f t="shared" si="3"/>
        <v>0</v>
      </c>
      <c r="G113" s="12">
        <f t="shared" si="5"/>
        <v>7.4395051819471453E-2</v>
      </c>
      <c r="H113" s="13">
        <f t="shared" si="4"/>
        <v>7.4395051819471453E-2</v>
      </c>
      <c r="I113" s="14"/>
      <c r="J113" s="101"/>
      <c r="K113" s="70"/>
    </row>
    <row r="114" spans="1:11" x14ac:dyDescent="0.25">
      <c r="A114" s="23">
        <v>95</v>
      </c>
      <c r="B114" s="23">
        <v>49777195</v>
      </c>
      <c r="C114" s="23">
        <v>42.4</v>
      </c>
      <c r="D114" s="24">
        <v>12968</v>
      </c>
      <c r="E114" s="24">
        <v>13472</v>
      </c>
      <c r="F114" s="11">
        <f t="shared" si="3"/>
        <v>0.43343999999999999</v>
      </c>
      <c r="G114" s="12">
        <f t="shared" si="5"/>
        <v>6.5038148394754428E-2</v>
      </c>
      <c r="H114" s="13">
        <f t="shared" si="4"/>
        <v>0.49847814839475441</v>
      </c>
      <c r="I114" s="14"/>
      <c r="J114" s="70"/>
      <c r="K114" s="14"/>
    </row>
    <row r="115" spans="1:11" x14ac:dyDescent="0.25">
      <c r="A115" s="23">
        <v>96</v>
      </c>
      <c r="B115" s="23">
        <v>49777187</v>
      </c>
      <c r="C115" s="23">
        <v>46</v>
      </c>
      <c r="D115" s="24">
        <v>25552</v>
      </c>
      <c r="E115" s="24">
        <v>26579</v>
      </c>
      <c r="F115" s="11">
        <f t="shared" si="3"/>
        <v>0.88322000000000001</v>
      </c>
      <c r="G115" s="12">
        <f t="shared" si="5"/>
        <v>7.0560255333931676E-2</v>
      </c>
      <c r="H115" s="13">
        <f t="shared" si="4"/>
        <v>0.95378025533393163</v>
      </c>
      <c r="I115" s="14"/>
      <c r="J115" s="70"/>
      <c r="K115" s="14"/>
    </row>
    <row r="116" spans="1:11" x14ac:dyDescent="0.25">
      <c r="A116" s="23">
        <v>97</v>
      </c>
      <c r="B116" s="23">
        <v>49730692</v>
      </c>
      <c r="C116" s="23">
        <v>52.4</v>
      </c>
      <c r="D116" s="24">
        <v>14956</v>
      </c>
      <c r="E116" s="24">
        <v>15889</v>
      </c>
      <c r="F116" s="11">
        <f t="shared" si="3"/>
        <v>0.80237999999999998</v>
      </c>
      <c r="G116" s="12">
        <f t="shared" si="5"/>
        <v>8.0377334336913492E-2</v>
      </c>
      <c r="H116" s="13">
        <f t="shared" si="4"/>
        <v>0.8827573343369135</v>
      </c>
      <c r="I116" s="14"/>
      <c r="J116" s="70"/>
      <c r="K116" s="14"/>
    </row>
    <row r="117" spans="1:11" x14ac:dyDescent="0.25">
      <c r="A117" s="23">
        <v>98</v>
      </c>
      <c r="B117" s="23">
        <v>49730699</v>
      </c>
      <c r="C117" s="23">
        <v>51.7</v>
      </c>
      <c r="D117" s="24">
        <v>33155</v>
      </c>
      <c r="E117" s="24">
        <v>34835</v>
      </c>
      <c r="F117" s="11">
        <f t="shared" si="3"/>
        <v>1.4447999999999999</v>
      </c>
      <c r="G117" s="12">
        <f t="shared" si="5"/>
        <v>7.9303591320962361E-2</v>
      </c>
      <c r="H117" s="13">
        <f t="shared" si="4"/>
        <v>1.5241035913209622</v>
      </c>
      <c r="I117" s="14"/>
      <c r="J117" s="70"/>
      <c r="K117" s="14"/>
    </row>
    <row r="118" spans="1:11" x14ac:dyDescent="0.25">
      <c r="A118" s="23">
        <v>99</v>
      </c>
      <c r="B118" s="23">
        <v>49730683</v>
      </c>
      <c r="C118" s="23">
        <v>50.1</v>
      </c>
      <c r="D118" s="24">
        <v>26824</v>
      </c>
      <c r="E118" s="24">
        <v>28099</v>
      </c>
      <c r="F118" s="11">
        <f t="shared" si="3"/>
        <v>1.0965</v>
      </c>
      <c r="G118" s="12">
        <f t="shared" si="5"/>
        <v>7.68493215702169E-2</v>
      </c>
      <c r="H118" s="13">
        <f t="shared" si="4"/>
        <v>1.1733493215702169</v>
      </c>
      <c r="I118" s="14"/>
      <c r="J118" s="70"/>
      <c r="K118" s="14"/>
    </row>
    <row r="119" spans="1:11" x14ac:dyDescent="0.25">
      <c r="A119" s="23">
        <v>100</v>
      </c>
      <c r="B119" s="23">
        <v>49730685</v>
      </c>
      <c r="C119" s="23">
        <v>76.599999999999994</v>
      </c>
      <c r="D119" s="24">
        <v>14797</v>
      </c>
      <c r="E119" s="24">
        <v>16096</v>
      </c>
      <c r="F119" s="11">
        <f t="shared" si="3"/>
        <v>1.11714</v>
      </c>
      <c r="G119" s="12">
        <f t="shared" si="5"/>
        <v>0.11749816431693841</v>
      </c>
      <c r="H119" s="13">
        <f t="shared" si="4"/>
        <v>1.2346381643169384</v>
      </c>
      <c r="I119" s="14"/>
      <c r="J119" s="70"/>
      <c r="K119" s="14"/>
    </row>
    <row r="120" spans="1:11" x14ac:dyDescent="0.25">
      <c r="A120" s="23">
        <v>101</v>
      </c>
      <c r="B120" s="23">
        <v>49730406</v>
      </c>
      <c r="C120" s="23">
        <v>92.9</v>
      </c>
      <c r="D120" s="24">
        <v>52475</v>
      </c>
      <c r="E120" s="24">
        <v>55020</v>
      </c>
      <c r="F120" s="11">
        <f t="shared" si="3"/>
        <v>2.1886999999999999</v>
      </c>
      <c r="G120" s="12">
        <f t="shared" si="5"/>
        <v>0.14250103740265771</v>
      </c>
      <c r="H120" s="13">
        <f t="shared" si="4"/>
        <v>2.3312010374026575</v>
      </c>
      <c r="I120" s="14"/>
      <c r="J120" s="70"/>
      <c r="K120" s="14"/>
    </row>
    <row r="121" spans="1:11" x14ac:dyDescent="0.25">
      <c r="A121" s="23">
        <v>102</v>
      </c>
      <c r="B121" s="23">
        <v>49730702</v>
      </c>
      <c r="C121" s="23">
        <v>48</v>
      </c>
      <c r="D121" s="24">
        <v>26678</v>
      </c>
      <c r="E121" s="24">
        <v>27894</v>
      </c>
      <c r="F121" s="11">
        <f t="shared" si="3"/>
        <v>1.04576</v>
      </c>
      <c r="G121" s="12">
        <f t="shared" si="5"/>
        <v>7.3628092522363506E-2</v>
      </c>
      <c r="H121" s="13">
        <f t="shared" si="4"/>
        <v>1.1193880925223636</v>
      </c>
      <c r="I121" s="14"/>
      <c r="J121" s="70"/>
      <c r="K121" s="14"/>
    </row>
    <row r="122" spans="1:11" x14ac:dyDescent="0.25">
      <c r="A122" s="23">
        <v>103</v>
      </c>
      <c r="B122" s="23">
        <v>49730700</v>
      </c>
      <c r="C122" s="23">
        <v>42.5</v>
      </c>
      <c r="D122" s="24">
        <v>23294</v>
      </c>
      <c r="E122" s="24">
        <v>24233</v>
      </c>
      <c r="F122" s="11">
        <f t="shared" si="3"/>
        <v>0.80754000000000004</v>
      </c>
      <c r="G122" s="12">
        <f t="shared" si="5"/>
        <v>6.519154025417602E-2</v>
      </c>
      <c r="H122" s="13">
        <f t="shared" si="4"/>
        <v>0.8727315402541761</v>
      </c>
      <c r="I122" s="14"/>
      <c r="J122" s="70"/>
      <c r="K122" s="14"/>
    </row>
    <row r="123" spans="1:11" x14ac:dyDescent="0.25">
      <c r="A123" s="23">
        <v>104</v>
      </c>
      <c r="B123" s="23">
        <v>49730705</v>
      </c>
      <c r="C123" s="23">
        <v>45.4</v>
      </c>
      <c r="D123" s="24">
        <v>6272</v>
      </c>
      <c r="E123" s="24">
        <v>6385</v>
      </c>
      <c r="F123" s="11">
        <f t="shared" si="3"/>
        <v>9.7180000000000002E-2</v>
      </c>
      <c r="G123" s="12">
        <f t="shared" si="5"/>
        <v>6.9639904177402137E-2</v>
      </c>
      <c r="H123" s="13">
        <f t="shared" si="4"/>
        <v>0.16681990417740214</v>
      </c>
      <c r="I123" s="14"/>
      <c r="J123" s="70"/>
      <c r="K123" s="14"/>
    </row>
    <row r="124" spans="1:11" x14ac:dyDescent="0.25">
      <c r="A124" s="23">
        <v>105</v>
      </c>
      <c r="B124" s="23">
        <v>49730684</v>
      </c>
      <c r="C124" s="23">
        <v>51.7</v>
      </c>
      <c r="D124" s="24">
        <v>21504</v>
      </c>
      <c r="E124" s="24">
        <v>22710</v>
      </c>
      <c r="F124" s="11">
        <f t="shared" si="3"/>
        <v>1.0371600000000001</v>
      </c>
      <c r="G124" s="12">
        <f t="shared" si="5"/>
        <v>7.9303591320962361E-2</v>
      </c>
      <c r="H124" s="13">
        <f t="shared" si="4"/>
        <v>1.1164635913209624</v>
      </c>
      <c r="I124" s="14"/>
      <c r="J124" s="70"/>
      <c r="K124" s="14"/>
    </row>
    <row r="125" spans="1:11" x14ac:dyDescent="0.25">
      <c r="A125" s="23">
        <v>106</v>
      </c>
      <c r="B125" s="23">
        <v>49730698</v>
      </c>
      <c r="C125" s="23">
        <v>51.8</v>
      </c>
      <c r="D125" s="24">
        <v>28376</v>
      </c>
      <c r="E125" s="24">
        <v>29666</v>
      </c>
      <c r="F125" s="11">
        <f t="shared" si="3"/>
        <v>1.1093999999999999</v>
      </c>
      <c r="G125" s="12">
        <f t="shared" si="5"/>
        <v>7.9456983180383953E-2</v>
      </c>
      <c r="H125" s="13">
        <f t="shared" si="4"/>
        <v>1.1888569831803839</v>
      </c>
      <c r="I125" s="14"/>
      <c r="J125" s="70"/>
      <c r="K125" s="14"/>
    </row>
    <row r="126" spans="1:11" x14ac:dyDescent="0.25">
      <c r="A126" s="23">
        <v>107</v>
      </c>
      <c r="B126" s="23">
        <v>49730701</v>
      </c>
      <c r="C126" s="23">
        <v>49.9</v>
      </c>
      <c r="D126" s="24">
        <v>2008</v>
      </c>
      <c r="E126" s="24">
        <v>2008</v>
      </c>
      <c r="F126" s="11">
        <f t="shared" si="3"/>
        <v>0</v>
      </c>
      <c r="G126" s="12">
        <f t="shared" si="5"/>
        <v>7.6542537851373715E-2</v>
      </c>
      <c r="H126" s="13">
        <f t="shared" si="4"/>
        <v>7.6542537851373715E-2</v>
      </c>
      <c r="I126" s="14"/>
      <c r="J126" s="70"/>
      <c r="K126" s="14"/>
    </row>
    <row r="127" spans="1:11" x14ac:dyDescent="0.25">
      <c r="A127" s="23">
        <v>108</v>
      </c>
      <c r="B127" s="23">
        <v>49730688</v>
      </c>
      <c r="C127" s="23">
        <v>55.3</v>
      </c>
      <c r="D127" s="24">
        <v>2967</v>
      </c>
      <c r="E127" s="24">
        <v>2967</v>
      </c>
      <c r="F127" s="11">
        <f t="shared" si="3"/>
        <v>0</v>
      </c>
      <c r="G127" s="12">
        <f t="shared" si="5"/>
        <v>8.4825698260139609E-2</v>
      </c>
      <c r="H127" s="13">
        <f t="shared" si="4"/>
        <v>8.4825698260139609E-2</v>
      </c>
      <c r="I127" s="14"/>
      <c r="J127" s="70"/>
      <c r="K127" s="14"/>
    </row>
    <row r="128" spans="1:11" x14ac:dyDescent="0.25">
      <c r="A128" s="23">
        <v>109</v>
      </c>
      <c r="B128" s="23">
        <v>49730703</v>
      </c>
      <c r="C128" s="23">
        <v>61.8</v>
      </c>
      <c r="D128" s="24">
        <v>28092</v>
      </c>
      <c r="E128" s="24">
        <v>29652</v>
      </c>
      <c r="F128" s="11">
        <f t="shared" si="3"/>
        <v>1.3415999999999999</v>
      </c>
      <c r="G128" s="12">
        <f t="shared" si="5"/>
        <v>9.4796169122542989E-2</v>
      </c>
      <c r="H128" s="13">
        <f t="shared" si="4"/>
        <v>1.4363961691225429</v>
      </c>
      <c r="I128" s="14"/>
      <c r="J128" s="70"/>
      <c r="K128" s="14"/>
    </row>
    <row r="129" spans="1:11" x14ac:dyDescent="0.25">
      <c r="A129" s="23">
        <v>110</v>
      </c>
      <c r="B129" s="23">
        <v>49730697</v>
      </c>
      <c r="C129" s="23">
        <v>47.7</v>
      </c>
      <c r="D129" s="24">
        <v>25993</v>
      </c>
      <c r="E129" s="24">
        <v>27075</v>
      </c>
      <c r="F129" s="11">
        <f t="shared" si="3"/>
        <v>0.93052000000000001</v>
      </c>
      <c r="G129" s="12">
        <f t="shared" si="5"/>
        <v>7.3167916944098729E-2</v>
      </c>
      <c r="H129" s="13">
        <f t="shared" si="4"/>
        <v>1.0036879169440986</v>
      </c>
      <c r="I129" s="14"/>
      <c r="J129" s="70"/>
      <c r="K129" s="14"/>
    </row>
    <row r="130" spans="1:11" x14ac:dyDescent="0.25">
      <c r="A130" s="23">
        <v>111</v>
      </c>
      <c r="B130" s="23">
        <v>49690048</v>
      </c>
      <c r="C130" s="23">
        <v>51.2</v>
      </c>
      <c r="D130" s="24">
        <v>22737</v>
      </c>
      <c r="E130" s="24">
        <v>23879</v>
      </c>
      <c r="F130" s="11">
        <f t="shared" si="3"/>
        <v>0.98211999999999999</v>
      </c>
      <c r="G130" s="12">
        <f t="shared" si="5"/>
        <v>7.85366320238544E-2</v>
      </c>
      <c r="H130" s="13">
        <f t="shared" si="4"/>
        <v>1.0606566320238544</v>
      </c>
      <c r="I130" s="14"/>
      <c r="J130" s="70"/>
      <c r="K130" s="14"/>
    </row>
    <row r="131" spans="1:11" x14ac:dyDescent="0.25">
      <c r="A131" s="23">
        <v>112</v>
      </c>
      <c r="B131" s="23">
        <v>49777198</v>
      </c>
      <c r="C131" s="23">
        <v>51.9</v>
      </c>
      <c r="D131" s="24">
        <v>29607</v>
      </c>
      <c r="E131" s="24">
        <v>31216</v>
      </c>
      <c r="F131" s="11">
        <f t="shared" si="3"/>
        <v>1.38374</v>
      </c>
      <c r="G131" s="12">
        <f t="shared" si="5"/>
        <v>7.9610375039805531E-2</v>
      </c>
      <c r="H131" s="13">
        <f t="shared" si="4"/>
        <v>1.4633503750398056</v>
      </c>
      <c r="I131" s="14"/>
      <c r="J131" s="70"/>
      <c r="K131" s="14"/>
    </row>
    <row r="132" spans="1:11" x14ac:dyDescent="0.25">
      <c r="A132" s="23">
        <v>113</v>
      </c>
      <c r="B132" s="23">
        <v>49690041</v>
      </c>
      <c r="C132" s="23">
        <v>50.1</v>
      </c>
      <c r="D132" s="24">
        <v>17652</v>
      </c>
      <c r="E132" s="24">
        <v>18378</v>
      </c>
      <c r="F132" s="11">
        <f t="shared" si="3"/>
        <v>0.62436000000000003</v>
      </c>
      <c r="G132" s="12">
        <f t="shared" si="5"/>
        <v>7.68493215702169E-2</v>
      </c>
      <c r="H132" s="13">
        <f t="shared" si="4"/>
        <v>0.70120932157021687</v>
      </c>
      <c r="I132" s="14"/>
      <c r="J132" s="70"/>
      <c r="K132" s="14"/>
    </row>
    <row r="133" spans="1:11" x14ac:dyDescent="0.25">
      <c r="A133" s="23">
        <v>114</v>
      </c>
      <c r="B133" s="23">
        <v>49777212</v>
      </c>
      <c r="C133" s="23">
        <v>61.1</v>
      </c>
      <c r="D133" s="24">
        <v>17431</v>
      </c>
      <c r="E133" s="24">
        <v>18892</v>
      </c>
      <c r="F133" s="11">
        <f t="shared" si="3"/>
        <v>1.2564599999999999</v>
      </c>
      <c r="G133" s="12">
        <f t="shared" si="5"/>
        <v>9.3722426106591872E-2</v>
      </c>
      <c r="H133" s="13">
        <f t="shared" si="4"/>
        <v>1.3501824261065918</v>
      </c>
      <c r="I133" s="14"/>
      <c r="J133" s="70"/>
      <c r="K133" s="14"/>
    </row>
    <row r="134" spans="1:11" x14ac:dyDescent="0.25">
      <c r="A134" s="23">
        <v>115</v>
      </c>
      <c r="B134" s="23">
        <v>49730687</v>
      </c>
      <c r="C134" s="23">
        <v>59.9</v>
      </c>
      <c r="D134" s="24">
        <v>31814</v>
      </c>
      <c r="E134" s="24">
        <v>33222</v>
      </c>
      <c r="F134" s="11">
        <f t="shared" si="3"/>
        <v>1.21088</v>
      </c>
      <c r="G134" s="12">
        <f t="shared" si="5"/>
        <v>9.188172379353278E-2</v>
      </c>
      <c r="H134" s="13">
        <f t="shared" si="4"/>
        <v>1.3027617237935327</v>
      </c>
      <c r="I134" s="14"/>
      <c r="J134" s="70"/>
      <c r="K134" s="14"/>
    </row>
    <row r="135" spans="1:11" x14ac:dyDescent="0.25">
      <c r="A135" s="23">
        <v>116</v>
      </c>
      <c r="B135" s="23">
        <v>49730690</v>
      </c>
      <c r="C135" s="23">
        <v>45.8</v>
      </c>
      <c r="D135" s="24">
        <v>6406</v>
      </c>
      <c r="E135" s="24">
        <v>7155</v>
      </c>
      <c r="F135" s="11">
        <f t="shared" si="3"/>
        <v>0.64413999999999993</v>
      </c>
      <c r="G135" s="12">
        <f t="shared" si="5"/>
        <v>7.0253471615088506E-2</v>
      </c>
      <c r="H135" s="13">
        <f t="shared" si="4"/>
        <v>0.71439347161508848</v>
      </c>
      <c r="I135" s="16"/>
      <c r="J135" s="70"/>
      <c r="K135" s="14"/>
    </row>
    <row r="136" spans="1:11" x14ac:dyDescent="0.25">
      <c r="A136" s="23">
        <v>117</v>
      </c>
      <c r="B136" s="23">
        <v>49730691</v>
      </c>
      <c r="C136" s="23">
        <v>51.6</v>
      </c>
      <c r="D136" s="24">
        <v>32414</v>
      </c>
      <c r="E136" s="24">
        <v>33728</v>
      </c>
      <c r="F136" s="11">
        <f t="shared" si="3"/>
        <v>1.1300399999999999</v>
      </c>
      <c r="G136" s="12">
        <f t="shared" si="5"/>
        <v>7.9150199461540754E-2</v>
      </c>
      <c r="H136" s="13">
        <f t="shared" si="4"/>
        <v>1.2091901994615406</v>
      </c>
      <c r="I136" s="70"/>
      <c r="J136" s="70"/>
      <c r="K136" s="14"/>
    </row>
    <row r="137" spans="1:11" x14ac:dyDescent="0.25">
      <c r="A137" s="151" t="s">
        <v>4</v>
      </c>
      <c r="B137" s="152"/>
      <c r="C137" s="80">
        <f>SUM(C19:C136)</f>
        <v>6908.6</v>
      </c>
      <c r="D137" s="24"/>
      <c r="E137" s="24"/>
      <c r="F137" s="15">
        <f>SUM(F19:F136)</f>
        <v>108.48076999999999</v>
      </c>
      <c r="G137" s="15">
        <f>SUM(G19:G136)</f>
        <v>10.597230000000019</v>
      </c>
      <c r="H137" s="15">
        <f>SUM(H19:H136)</f>
        <v>119.07799999999995</v>
      </c>
      <c r="I137" s="70"/>
      <c r="J137" s="70"/>
      <c r="K137" s="14"/>
    </row>
    <row r="138" spans="1:11" x14ac:dyDescent="0.25">
      <c r="A138" s="14"/>
      <c r="B138" s="14"/>
      <c r="C138" s="14"/>
      <c r="D138" s="14"/>
      <c r="E138" s="14"/>
      <c r="F138" s="34"/>
      <c r="G138" s="16"/>
      <c r="H138" s="16"/>
      <c r="I138" s="70"/>
      <c r="J138" s="70"/>
      <c r="K138" s="14"/>
    </row>
  </sheetData>
  <mergeCells count="24">
    <mergeCell ref="A14:D14"/>
    <mergeCell ref="E14:F14"/>
    <mergeCell ref="A15:D15"/>
    <mergeCell ref="E15:F15"/>
    <mergeCell ref="A137:B137"/>
    <mergeCell ref="A11:D12"/>
    <mergeCell ref="E11:F11"/>
    <mergeCell ref="J11:K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Янв18</vt:lpstr>
      <vt:lpstr>Февр18</vt:lpstr>
      <vt:lpstr>Март18</vt:lpstr>
      <vt:lpstr>Апр18</vt:lpstr>
      <vt:lpstr>Апр18 (Коррект)</vt:lpstr>
      <vt:lpstr>Октябрь18</vt:lpstr>
      <vt:lpstr>Ноябрь18</vt:lpstr>
      <vt:lpstr>Декабрь18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2019-01-29T09:00:22Z</dcterms:modified>
</cp:coreProperties>
</file>