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4520" windowHeight="12495" tabRatio="617" activeTab="6"/>
  </bookViews>
  <sheets>
    <sheet name="Янв" sheetId="29" r:id="rId1"/>
    <sheet name="Февр" sheetId="31" r:id="rId2"/>
    <sheet name="Март" sheetId="32" r:id="rId3"/>
    <sheet name="Апрель" sheetId="33" r:id="rId4"/>
    <sheet name="Октябрь" sheetId="30" r:id="rId5"/>
    <sheet name="Ноябрь" sheetId="34" r:id="rId6"/>
    <sheet name="Декабрь" sheetId="35" r:id="rId7"/>
  </sheets>
  <definedNames>
    <definedName name="_xlnm._FilterDatabase" localSheetId="3" hidden="1">Апрель!$A$16:$I$303</definedName>
    <definedName name="_xlnm._FilterDatabase" localSheetId="2" hidden="1">Март!$A$16:$I$303</definedName>
    <definedName name="_xlnm._FilterDatabase" localSheetId="1" hidden="1">Февр!$A$16:$I$303</definedName>
    <definedName name="_xlnm._FilterDatabase" localSheetId="0" hidden="1">Янв!$A$16:$I$303</definedName>
  </definedNames>
  <calcPr calcId="145621"/>
</workbook>
</file>

<file path=xl/calcChain.xml><?xml version="1.0" encoding="utf-8"?>
<calcChain xmlns="http://schemas.openxmlformats.org/spreadsheetml/2006/main">
  <c r="C303" i="35" l="1"/>
  <c r="G302" i="35"/>
  <c r="G301" i="35"/>
  <c r="G300" i="35"/>
  <c r="G299" i="35"/>
  <c r="G298" i="35"/>
  <c r="G297" i="35"/>
  <c r="G296" i="35"/>
  <c r="G295" i="35"/>
  <c r="G294" i="35"/>
  <c r="G293" i="35"/>
  <c r="G292" i="35"/>
  <c r="G291" i="35"/>
  <c r="G290" i="35"/>
  <c r="G289" i="35"/>
  <c r="G288" i="35"/>
  <c r="G287" i="35"/>
  <c r="G286" i="35"/>
  <c r="G285" i="35"/>
  <c r="G284" i="35"/>
  <c r="G283" i="35"/>
  <c r="G282" i="35"/>
  <c r="G281" i="35"/>
  <c r="G280" i="35"/>
  <c r="G279" i="35"/>
  <c r="G278" i="35"/>
  <c r="G277" i="35"/>
  <c r="G276" i="35"/>
  <c r="G275" i="35"/>
  <c r="G274" i="35"/>
  <c r="G273" i="35"/>
  <c r="G272" i="35"/>
  <c r="G271" i="35"/>
  <c r="G270" i="35"/>
  <c r="G269" i="35"/>
  <c r="G268" i="35"/>
  <c r="G267" i="35"/>
  <c r="G266" i="35"/>
  <c r="G265" i="35"/>
  <c r="G264" i="35"/>
  <c r="G263" i="35"/>
  <c r="G262" i="35"/>
  <c r="G261" i="35"/>
  <c r="G260" i="35"/>
  <c r="G259" i="35"/>
  <c r="G258" i="35"/>
  <c r="G257" i="35"/>
  <c r="G256" i="35"/>
  <c r="G255" i="35"/>
  <c r="G254" i="35"/>
  <c r="G253" i="35"/>
  <c r="G252" i="35"/>
  <c r="G251" i="35"/>
  <c r="G250" i="35"/>
  <c r="G249" i="35"/>
  <c r="G248" i="35"/>
  <c r="G247" i="35"/>
  <c r="G246" i="35"/>
  <c r="G245" i="35"/>
  <c r="G244" i="35"/>
  <c r="G243" i="35"/>
  <c r="G242" i="35"/>
  <c r="G241" i="35"/>
  <c r="G240" i="35"/>
  <c r="G239" i="35"/>
  <c r="G238" i="35"/>
  <c r="G237" i="35"/>
  <c r="G236" i="35"/>
  <c r="G235" i="35"/>
  <c r="G234" i="35"/>
  <c r="G233" i="35"/>
  <c r="G232" i="35"/>
  <c r="G231" i="35"/>
  <c r="G230" i="35"/>
  <c r="G229" i="35"/>
  <c r="G228" i="35"/>
  <c r="G227" i="35"/>
  <c r="G226" i="35"/>
  <c r="G225" i="35"/>
  <c r="G224" i="35"/>
  <c r="G223" i="35"/>
  <c r="G222" i="35"/>
  <c r="G221" i="35"/>
  <c r="G220" i="35"/>
  <c r="G219" i="35"/>
  <c r="G218" i="35"/>
  <c r="G217" i="35"/>
  <c r="G216" i="35"/>
  <c r="G215" i="35"/>
  <c r="G214" i="35"/>
  <c r="G213" i="35"/>
  <c r="G212" i="35"/>
  <c r="G211" i="35"/>
  <c r="G210" i="35"/>
  <c r="G209" i="35"/>
  <c r="G208" i="35"/>
  <c r="G207" i="35"/>
  <c r="G206" i="35"/>
  <c r="G205" i="35"/>
  <c r="G204" i="35"/>
  <c r="G203" i="35"/>
  <c r="G202" i="35"/>
  <c r="G201" i="35"/>
  <c r="G200" i="35"/>
  <c r="G199" i="35"/>
  <c r="G198" i="35"/>
  <c r="G197" i="35"/>
  <c r="G196" i="35"/>
  <c r="G195" i="35"/>
  <c r="G194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70" i="35"/>
  <c r="G169" i="35"/>
  <c r="G168" i="35"/>
  <c r="G167" i="35"/>
  <c r="G166" i="35"/>
  <c r="G165" i="35"/>
  <c r="G164" i="35"/>
  <c r="G163" i="35"/>
  <c r="G162" i="35"/>
  <c r="G161" i="35"/>
  <c r="G160" i="35"/>
  <c r="G159" i="35"/>
  <c r="G158" i="35"/>
  <c r="G157" i="35"/>
  <c r="G156" i="35"/>
  <c r="G155" i="35"/>
  <c r="G154" i="35"/>
  <c r="G153" i="35"/>
  <c r="G152" i="35"/>
  <c r="G151" i="35"/>
  <c r="G150" i="35"/>
  <c r="G149" i="35"/>
  <c r="G148" i="35"/>
  <c r="G147" i="35"/>
  <c r="G146" i="35"/>
  <c r="G145" i="35"/>
  <c r="G144" i="35"/>
  <c r="G143" i="35"/>
  <c r="G142" i="35"/>
  <c r="G141" i="35"/>
  <c r="G140" i="35"/>
  <c r="G139" i="35"/>
  <c r="G138" i="35"/>
  <c r="G137" i="35"/>
  <c r="G136" i="35"/>
  <c r="G135" i="35"/>
  <c r="G134" i="35"/>
  <c r="G133" i="35"/>
  <c r="G132" i="35"/>
  <c r="G131" i="35"/>
  <c r="G130" i="35"/>
  <c r="G129" i="35"/>
  <c r="G128" i="35"/>
  <c r="G127" i="35"/>
  <c r="G126" i="35"/>
  <c r="G125" i="35"/>
  <c r="G124" i="35"/>
  <c r="G123" i="35"/>
  <c r="G122" i="35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303" i="35" s="1"/>
  <c r="G10" i="35" s="1"/>
  <c r="G11" i="35" s="1"/>
  <c r="H301" i="35" l="1"/>
  <c r="H299" i="35"/>
  <c r="H297" i="35"/>
  <c r="H295" i="35"/>
  <c r="H293" i="35"/>
  <c r="H291" i="35"/>
  <c r="H289" i="35"/>
  <c r="H287" i="35"/>
  <c r="H285" i="35"/>
  <c r="H283" i="35"/>
  <c r="H281" i="35"/>
  <c r="H279" i="35"/>
  <c r="H277" i="35"/>
  <c r="H275" i="35"/>
  <c r="H273" i="35"/>
  <c r="H271" i="35"/>
  <c r="H269" i="35"/>
  <c r="H267" i="35"/>
  <c r="H265" i="35"/>
  <c r="H263" i="35"/>
  <c r="H261" i="35"/>
  <c r="H259" i="35"/>
  <c r="H257" i="35"/>
  <c r="H255" i="35"/>
  <c r="H253" i="35"/>
  <c r="H251" i="35"/>
  <c r="H249" i="35"/>
  <c r="I249" i="35" s="1"/>
  <c r="H247" i="35"/>
  <c r="I247" i="35" s="1"/>
  <c r="H245" i="35"/>
  <c r="I245" i="35" s="1"/>
  <c r="H243" i="35"/>
  <c r="I243" i="35" s="1"/>
  <c r="H241" i="35"/>
  <c r="I241" i="35" s="1"/>
  <c r="H239" i="35"/>
  <c r="I239" i="35" s="1"/>
  <c r="H237" i="35"/>
  <c r="H235" i="35"/>
  <c r="H233" i="35"/>
  <c r="H231" i="35"/>
  <c r="H229" i="35"/>
  <c r="H227" i="35"/>
  <c r="H225" i="35"/>
  <c r="H223" i="35"/>
  <c r="H221" i="35"/>
  <c r="H302" i="35"/>
  <c r="H300" i="35"/>
  <c r="H298" i="35"/>
  <c r="H296" i="35"/>
  <c r="H294" i="35"/>
  <c r="H292" i="35"/>
  <c r="H290" i="35"/>
  <c r="H288" i="35"/>
  <c r="H286" i="35"/>
  <c r="H284" i="35"/>
  <c r="H282" i="35"/>
  <c r="H280" i="35"/>
  <c r="H278" i="35"/>
  <c r="H276" i="35"/>
  <c r="H274" i="35"/>
  <c r="H272" i="35"/>
  <c r="H270" i="35"/>
  <c r="H268" i="35"/>
  <c r="H266" i="35"/>
  <c r="H264" i="35"/>
  <c r="H262" i="35"/>
  <c r="H260" i="35"/>
  <c r="H258" i="35"/>
  <c r="H256" i="35"/>
  <c r="H254" i="35"/>
  <c r="H252" i="35"/>
  <c r="H219" i="35"/>
  <c r="H217" i="35"/>
  <c r="H215" i="35"/>
  <c r="H213" i="35"/>
  <c r="H211" i="35"/>
  <c r="H209" i="35"/>
  <c r="H207" i="35"/>
  <c r="H205" i="35"/>
  <c r="H203" i="35"/>
  <c r="H201" i="35"/>
  <c r="H199" i="35"/>
  <c r="H197" i="35"/>
  <c r="H195" i="35"/>
  <c r="H193" i="35"/>
  <c r="H191" i="35"/>
  <c r="H250" i="35"/>
  <c r="H248" i="35"/>
  <c r="H246" i="35"/>
  <c r="H244" i="35"/>
  <c r="H242" i="35"/>
  <c r="H240" i="35"/>
  <c r="H238" i="35"/>
  <c r="H236" i="35"/>
  <c r="H234" i="35"/>
  <c r="H232" i="35"/>
  <c r="H230" i="35"/>
  <c r="H228" i="35"/>
  <c r="H226" i="35"/>
  <c r="H224" i="35"/>
  <c r="H222" i="35"/>
  <c r="H220" i="35"/>
  <c r="H218" i="35"/>
  <c r="H216" i="35"/>
  <c r="H214" i="35"/>
  <c r="H212" i="35"/>
  <c r="H210" i="35"/>
  <c r="H208" i="35"/>
  <c r="H206" i="35"/>
  <c r="H204" i="35"/>
  <c r="H202" i="35"/>
  <c r="H200" i="35"/>
  <c r="H198" i="35"/>
  <c r="H196" i="35"/>
  <c r="H194" i="35"/>
  <c r="H192" i="35"/>
  <c r="H189" i="35"/>
  <c r="H187" i="35"/>
  <c r="H185" i="35"/>
  <c r="H183" i="35"/>
  <c r="H181" i="35"/>
  <c r="H179" i="35"/>
  <c r="H177" i="35"/>
  <c r="H175" i="35"/>
  <c r="H173" i="35"/>
  <c r="H171" i="35"/>
  <c r="H169" i="35"/>
  <c r="H167" i="35"/>
  <c r="H165" i="35"/>
  <c r="H163" i="35"/>
  <c r="H161" i="35"/>
  <c r="H159" i="35"/>
  <c r="H157" i="35"/>
  <c r="H155" i="35"/>
  <c r="H153" i="35"/>
  <c r="H151" i="35"/>
  <c r="H149" i="35"/>
  <c r="H147" i="35"/>
  <c r="H145" i="35"/>
  <c r="H143" i="35"/>
  <c r="H141" i="35"/>
  <c r="H139" i="35"/>
  <c r="H137" i="35"/>
  <c r="H135" i="35"/>
  <c r="H133" i="35"/>
  <c r="H131" i="35"/>
  <c r="H129" i="35"/>
  <c r="H127" i="35"/>
  <c r="H125" i="35"/>
  <c r="H123" i="35"/>
  <c r="H121" i="35"/>
  <c r="H119" i="35"/>
  <c r="H117" i="35"/>
  <c r="H115" i="35"/>
  <c r="H113" i="35"/>
  <c r="H111" i="35"/>
  <c r="H109" i="35"/>
  <c r="H107" i="35"/>
  <c r="H105" i="35"/>
  <c r="H103" i="35"/>
  <c r="H101" i="35"/>
  <c r="H99" i="35"/>
  <c r="H97" i="35"/>
  <c r="H95" i="35"/>
  <c r="H93" i="35"/>
  <c r="H91" i="35"/>
  <c r="H89" i="35"/>
  <c r="H87" i="35"/>
  <c r="H85" i="35"/>
  <c r="H83" i="35"/>
  <c r="H81" i="35"/>
  <c r="H79" i="35"/>
  <c r="H77" i="35"/>
  <c r="H75" i="35"/>
  <c r="H73" i="35"/>
  <c r="H71" i="35"/>
  <c r="H69" i="35"/>
  <c r="H67" i="35"/>
  <c r="H65" i="35"/>
  <c r="H63" i="35"/>
  <c r="H61" i="35"/>
  <c r="H59" i="35"/>
  <c r="H57" i="35"/>
  <c r="H55" i="35"/>
  <c r="H53" i="35"/>
  <c r="H51" i="35"/>
  <c r="H49" i="35"/>
  <c r="H47" i="35"/>
  <c r="H45" i="35"/>
  <c r="I45" i="35" s="1"/>
  <c r="H190" i="35"/>
  <c r="H188" i="35"/>
  <c r="H186" i="35"/>
  <c r="H184" i="35"/>
  <c r="H182" i="35"/>
  <c r="H180" i="35"/>
  <c r="H178" i="35"/>
  <c r="H176" i="35"/>
  <c r="H174" i="35"/>
  <c r="H172" i="35"/>
  <c r="H170" i="35"/>
  <c r="H168" i="35"/>
  <c r="H166" i="35"/>
  <c r="H164" i="35"/>
  <c r="H162" i="35"/>
  <c r="H160" i="35"/>
  <c r="H158" i="35"/>
  <c r="H156" i="35"/>
  <c r="H154" i="35"/>
  <c r="H152" i="35"/>
  <c r="H150" i="35"/>
  <c r="H148" i="35"/>
  <c r="H146" i="35"/>
  <c r="H144" i="35"/>
  <c r="H142" i="35"/>
  <c r="H140" i="35"/>
  <c r="H138" i="35"/>
  <c r="H136" i="35"/>
  <c r="H134" i="35"/>
  <c r="H132" i="35"/>
  <c r="H130" i="35"/>
  <c r="H128" i="35"/>
  <c r="H126" i="35"/>
  <c r="H124" i="35"/>
  <c r="H122" i="35"/>
  <c r="H120" i="35"/>
  <c r="H118" i="35"/>
  <c r="H116" i="35"/>
  <c r="H114" i="35"/>
  <c r="H112" i="35"/>
  <c r="H110" i="35"/>
  <c r="H108" i="35"/>
  <c r="H106" i="35"/>
  <c r="H104" i="35"/>
  <c r="H102" i="35"/>
  <c r="H100" i="35"/>
  <c r="H98" i="35"/>
  <c r="H96" i="35"/>
  <c r="H94" i="35"/>
  <c r="H92" i="35"/>
  <c r="H90" i="35"/>
  <c r="H88" i="35"/>
  <c r="H86" i="35"/>
  <c r="H84" i="35"/>
  <c r="H82" i="35"/>
  <c r="H80" i="35"/>
  <c r="H78" i="35"/>
  <c r="H76" i="35"/>
  <c r="H74" i="35"/>
  <c r="H72" i="35"/>
  <c r="H70" i="35"/>
  <c r="H68" i="35"/>
  <c r="H66" i="35"/>
  <c r="H64" i="35"/>
  <c r="H62" i="35"/>
  <c r="H60" i="35"/>
  <c r="H58" i="35"/>
  <c r="H56" i="35"/>
  <c r="H54" i="35"/>
  <c r="H52" i="35"/>
  <c r="H50" i="35"/>
  <c r="H48" i="35"/>
  <c r="H46" i="35"/>
  <c r="H43" i="35"/>
  <c r="H41" i="35"/>
  <c r="H39" i="35"/>
  <c r="H37" i="35"/>
  <c r="H35" i="35"/>
  <c r="H33" i="35"/>
  <c r="H31" i="35"/>
  <c r="H29" i="35"/>
  <c r="H27" i="35"/>
  <c r="H25" i="35"/>
  <c r="H23" i="35"/>
  <c r="H21" i="35"/>
  <c r="H19" i="35"/>
  <c r="H17" i="35"/>
  <c r="H44" i="35"/>
  <c r="I44" i="35" s="1"/>
  <c r="H42" i="35"/>
  <c r="I42" i="35" s="1"/>
  <c r="H40" i="35"/>
  <c r="I40" i="35" s="1"/>
  <c r="H38" i="35"/>
  <c r="I38" i="35" s="1"/>
  <c r="H36" i="35"/>
  <c r="I36" i="35" s="1"/>
  <c r="H34" i="35"/>
  <c r="I34" i="35" s="1"/>
  <c r="H32" i="35"/>
  <c r="I32" i="35" s="1"/>
  <c r="H30" i="35"/>
  <c r="I30" i="35" s="1"/>
  <c r="H28" i="35"/>
  <c r="I28" i="35" s="1"/>
  <c r="H26" i="35"/>
  <c r="I26" i="35" s="1"/>
  <c r="H24" i="35"/>
  <c r="I24" i="35" s="1"/>
  <c r="H22" i="35"/>
  <c r="I22" i="35" s="1"/>
  <c r="H20" i="35"/>
  <c r="I20" i="35" s="1"/>
  <c r="H18" i="35"/>
  <c r="I18" i="35" s="1"/>
  <c r="I19" i="35"/>
  <c r="I21" i="35"/>
  <c r="I23" i="35"/>
  <c r="I25" i="35"/>
  <c r="I27" i="35"/>
  <c r="I29" i="35"/>
  <c r="I31" i="35"/>
  <c r="I33" i="35"/>
  <c r="I35" i="35"/>
  <c r="I37" i="35"/>
  <c r="I39" i="35"/>
  <c r="I41" i="35"/>
  <c r="I43" i="35"/>
  <c r="I17" i="35"/>
  <c r="I46" i="35"/>
  <c r="I48" i="35"/>
  <c r="I50" i="35"/>
  <c r="I52" i="35"/>
  <c r="I54" i="35"/>
  <c r="I56" i="35"/>
  <c r="I58" i="35"/>
  <c r="I60" i="35"/>
  <c r="I62" i="35"/>
  <c r="I64" i="35"/>
  <c r="I66" i="35"/>
  <c r="I68" i="35"/>
  <c r="I70" i="35"/>
  <c r="I72" i="35"/>
  <c r="I74" i="35"/>
  <c r="I76" i="35"/>
  <c r="I78" i="35"/>
  <c r="I80" i="35"/>
  <c r="I82" i="35"/>
  <c r="I84" i="35"/>
  <c r="I86" i="35"/>
  <c r="I88" i="35"/>
  <c r="I90" i="35"/>
  <c r="I92" i="35"/>
  <c r="I94" i="35"/>
  <c r="I96" i="35"/>
  <c r="I98" i="35"/>
  <c r="I100" i="35"/>
  <c r="I102" i="35"/>
  <c r="I104" i="35"/>
  <c r="I106" i="35"/>
  <c r="I108" i="35"/>
  <c r="I110" i="35"/>
  <c r="I112" i="35"/>
  <c r="I114" i="35"/>
  <c r="I116" i="35"/>
  <c r="I118" i="35"/>
  <c r="I120" i="35"/>
  <c r="I122" i="35"/>
  <c r="I124" i="35"/>
  <c r="I126" i="35"/>
  <c r="I128" i="35"/>
  <c r="I130" i="35"/>
  <c r="I132" i="35"/>
  <c r="I134" i="35"/>
  <c r="I136" i="35"/>
  <c r="I138" i="35"/>
  <c r="I140" i="35"/>
  <c r="I142" i="35"/>
  <c r="I144" i="35"/>
  <c r="I146" i="35"/>
  <c r="I148" i="35"/>
  <c r="I150" i="35"/>
  <c r="I152" i="35"/>
  <c r="I154" i="35"/>
  <c r="I156" i="35"/>
  <c r="I158" i="35"/>
  <c r="I160" i="35"/>
  <c r="I162" i="35"/>
  <c r="I164" i="35"/>
  <c r="I166" i="35"/>
  <c r="I168" i="35"/>
  <c r="I170" i="35"/>
  <c r="I172" i="35"/>
  <c r="I174" i="35"/>
  <c r="I176" i="35"/>
  <c r="I178" i="35"/>
  <c r="I180" i="35"/>
  <c r="I182" i="35"/>
  <c r="I184" i="35"/>
  <c r="I186" i="35"/>
  <c r="I188" i="35"/>
  <c r="I190" i="35"/>
  <c r="I47" i="35"/>
  <c r="I49" i="35"/>
  <c r="I51" i="35"/>
  <c r="I53" i="35"/>
  <c r="I55" i="35"/>
  <c r="I57" i="35"/>
  <c r="I59" i="35"/>
  <c r="I61" i="35"/>
  <c r="I63" i="35"/>
  <c r="I65" i="35"/>
  <c r="I67" i="35"/>
  <c r="I69" i="35"/>
  <c r="I71" i="35"/>
  <c r="I73" i="35"/>
  <c r="I75" i="35"/>
  <c r="I77" i="35"/>
  <c r="I79" i="35"/>
  <c r="I81" i="35"/>
  <c r="I83" i="35"/>
  <c r="I85" i="35"/>
  <c r="I87" i="35"/>
  <c r="I89" i="35"/>
  <c r="I91" i="35"/>
  <c r="I93" i="35"/>
  <c r="I95" i="35"/>
  <c r="I97" i="35"/>
  <c r="I99" i="35"/>
  <c r="I101" i="35"/>
  <c r="I103" i="35"/>
  <c r="I105" i="35"/>
  <c r="I107" i="35"/>
  <c r="I109" i="35"/>
  <c r="I111" i="35"/>
  <c r="I113" i="35"/>
  <c r="I115" i="35"/>
  <c r="I117" i="35"/>
  <c r="I119" i="35"/>
  <c r="I121" i="35"/>
  <c r="I123" i="35"/>
  <c r="I125" i="35"/>
  <c r="I127" i="35"/>
  <c r="I129" i="35"/>
  <c r="I131" i="35"/>
  <c r="I133" i="35"/>
  <c r="I135" i="35"/>
  <c r="I137" i="35"/>
  <c r="I139" i="35"/>
  <c r="I141" i="35"/>
  <c r="I143" i="35"/>
  <c r="I145" i="35"/>
  <c r="I147" i="35"/>
  <c r="I149" i="35"/>
  <c r="I151" i="35"/>
  <c r="I153" i="35"/>
  <c r="I155" i="35"/>
  <c r="I157" i="35"/>
  <c r="I159" i="35"/>
  <c r="I161" i="35"/>
  <c r="I163" i="35"/>
  <c r="I165" i="35"/>
  <c r="I167" i="35"/>
  <c r="I169" i="35"/>
  <c r="I171" i="35"/>
  <c r="I173" i="35"/>
  <c r="I175" i="35"/>
  <c r="I177" i="35"/>
  <c r="I179" i="35"/>
  <c r="I181" i="35"/>
  <c r="I183" i="35"/>
  <c r="I185" i="35"/>
  <c r="I187" i="35"/>
  <c r="I189" i="35"/>
  <c r="I191" i="35"/>
  <c r="I192" i="35"/>
  <c r="I194" i="35"/>
  <c r="I196" i="35"/>
  <c r="I198" i="35"/>
  <c r="I200" i="35"/>
  <c r="I202" i="35"/>
  <c r="I204" i="35"/>
  <c r="I206" i="35"/>
  <c r="I208" i="35"/>
  <c r="I210" i="35"/>
  <c r="I212" i="35"/>
  <c r="I214" i="35"/>
  <c r="I216" i="35"/>
  <c r="I218" i="35"/>
  <c r="I193" i="35"/>
  <c r="I195" i="35"/>
  <c r="I197" i="35"/>
  <c r="I199" i="35"/>
  <c r="I201" i="35"/>
  <c r="I203" i="35"/>
  <c r="I205" i="35"/>
  <c r="I207" i="35"/>
  <c r="I209" i="35"/>
  <c r="I211" i="35"/>
  <c r="I213" i="35"/>
  <c r="I215" i="35"/>
  <c r="I217" i="35"/>
  <c r="I219" i="35"/>
  <c r="I221" i="35"/>
  <c r="I223" i="35"/>
  <c r="I225" i="35"/>
  <c r="I227" i="35"/>
  <c r="I229" i="35"/>
  <c r="I231" i="35"/>
  <c r="I233" i="35"/>
  <c r="I235" i="35"/>
  <c r="I237" i="35"/>
  <c r="I252" i="35"/>
  <c r="I254" i="35"/>
  <c r="I256" i="35"/>
  <c r="I258" i="35"/>
  <c r="I260" i="35"/>
  <c r="I262" i="35"/>
  <c r="I264" i="35"/>
  <c r="I266" i="35"/>
  <c r="I268" i="35"/>
  <c r="I270" i="35"/>
  <c r="I272" i="35"/>
  <c r="I274" i="35"/>
  <c r="I276" i="35"/>
  <c r="I278" i="35"/>
  <c r="I280" i="35"/>
  <c r="I282" i="35"/>
  <c r="I284" i="35"/>
  <c r="I286" i="35"/>
  <c r="I288" i="35"/>
  <c r="I290" i="35"/>
  <c r="I292" i="35"/>
  <c r="I294" i="35"/>
  <c r="I296" i="35"/>
  <c r="I298" i="35"/>
  <c r="I300" i="35"/>
  <c r="I302" i="35"/>
  <c r="I220" i="35"/>
  <c r="I222" i="35"/>
  <c r="I224" i="35"/>
  <c r="I226" i="35"/>
  <c r="I228" i="35"/>
  <c r="I230" i="35"/>
  <c r="I232" i="35"/>
  <c r="I234" i="35"/>
  <c r="I236" i="35"/>
  <c r="I238" i="35"/>
  <c r="I240" i="35"/>
  <c r="I242" i="35"/>
  <c r="I244" i="35"/>
  <c r="I246" i="35"/>
  <c r="I248" i="35"/>
  <c r="I250" i="35"/>
  <c r="I251" i="35"/>
  <c r="I253" i="35"/>
  <c r="I255" i="35"/>
  <c r="I257" i="35"/>
  <c r="I259" i="35"/>
  <c r="I261" i="35"/>
  <c r="I263" i="35"/>
  <c r="I265" i="35"/>
  <c r="I267" i="35"/>
  <c r="I269" i="35"/>
  <c r="I271" i="35"/>
  <c r="I273" i="35"/>
  <c r="I275" i="35"/>
  <c r="I277" i="35"/>
  <c r="I279" i="35"/>
  <c r="I281" i="35"/>
  <c r="I283" i="35"/>
  <c r="I285" i="35"/>
  <c r="I287" i="35"/>
  <c r="I289" i="35"/>
  <c r="I291" i="35"/>
  <c r="I293" i="35"/>
  <c r="I295" i="35"/>
  <c r="I297" i="35"/>
  <c r="I299" i="35"/>
  <c r="I301" i="35"/>
  <c r="I303" i="35" l="1"/>
  <c r="H303" i="35"/>
  <c r="G7" i="34" l="1"/>
  <c r="C303" i="34"/>
  <c r="G302" i="34"/>
  <c r="G301" i="34"/>
  <c r="G300" i="34"/>
  <c r="G299" i="34"/>
  <c r="G298" i="34"/>
  <c r="G297" i="34"/>
  <c r="G296" i="34"/>
  <c r="G295" i="34"/>
  <c r="G294" i="34"/>
  <c r="G293" i="34"/>
  <c r="G292" i="34"/>
  <c r="G291" i="34"/>
  <c r="G290" i="34"/>
  <c r="G289" i="34"/>
  <c r="G288" i="34"/>
  <c r="G287" i="34"/>
  <c r="G286" i="34"/>
  <c r="G285" i="34"/>
  <c r="G284" i="34"/>
  <c r="G283" i="34"/>
  <c r="G282" i="34"/>
  <c r="G281" i="34"/>
  <c r="G280" i="34"/>
  <c r="G279" i="34"/>
  <c r="G278" i="34"/>
  <c r="G277" i="34"/>
  <c r="G276" i="34"/>
  <c r="G275" i="34"/>
  <c r="G274" i="34"/>
  <c r="G273" i="34"/>
  <c r="G272" i="34"/>
  <c r="G271" i="34"/>
  <c r="G270" i="34"/>
  <c r="G269" i="34"/>
  <c r="G268" i="34"/>
  <c r="G267" i="34"/>
  <c r="G266" i="34"/>
  <c r="G265" i="34"/>
  <c r="G264" i="34"/>
  <c r="G263" i="34"/>
  <c r="G262" i="34"/>
  <c r="G261" i="34"/>
  <c r="G260" i="34"/>
  <c r="G259" i="34"/>
  <c r="G258" i="34"/>
  <c r="G257" i="34"/>
  <c r="G256" i="34"/>
  <c r="G255" i="34"/>
  <c r="G254" i="34"/>
  <c r="G253" i="34"/>
  <c r="G252" i="34"/>
  <c r="G251" i="34"/>
  <c r="G250" i="34"/>
  <c r="G249" i="34"/>
  <c r="G248" i="34"/>
  <c r="G247" i="34"/>
  <c r="G246" i="34"/>
  <c r="G245" i="34"/>
  <c r="G244" i="34"/>
  <c r="G243" i="34"/>
  <c r="G242" i="34"/>
  <c r="G241" i="34"/>
  <c r="G240" i="34"/>
  <c r="G239" i="34"/>
  <c r="G238" i="34"/>
  <c r="G237" i="34"/>
  <c r="G236" i="34"/>
  <c r="G235" i="34"/>
  <c r="G234" i="34"/>
  <c r="G233" i="34"/>
  <c r="G232" i="34"/>
  <c r="G231" i="34"/>
  <c r="G230" i="34"/>
  <c r="G229" i="34"/>
  <c r="G228" i="34"/>
  <c r="G227" i="34"/>
  <c r="G226" i="34"/>
  <c r="G225" i="34"/>
  <c r="G224" i="34"/>
  <c r="G223" i="34"/>
  <c r="G222" i="34"/>
  <c r="G221" i="34"/>
  <c r="G220" i="34"/>
  <c r="G219" i="34"/>
  <c r="G218" i="34"/>
  <c r="G217" i="34"/>
  <c r="G216" i="34"/>
  <c r="G215" i="34"/>
  <c r="G214" i="34"/>
  <c r="G213" i="34"/>
  <c r="G212" i="34"/>
  <c r="G211" i="34"/>
  <c r="G210" i="34"/>
  <c r="G209" i="34"/>
  <c r="G208" i="34"/>
  <c r="G207" i="34"/>
  <c r="G206" i="34"/>
  <c r="G205" i="34"/>
  <c r="G204" i="34"/>
  <c r="G203" i="34"/>
  <c r="G202" i="34"/>
  <c r="G201" i="34"/>
  <c r="G200" i="34"/>
  <c r="G199" i="34"/>
  <c r="G198" i="34"/>
  <c r="G197" i="34"/>
  <c r="G196" i="34"/>
  <c r="G195" i="34"/>
  <c r="G194" i="34"/>
  <c r="G193" i="34"/>
  <c r="G192" i="34"/>
  <c r="G191" i="34"/>
  <c r="G190" i="34"/>
  <c r="G189" i="34"/>
  <c r="G188" i="34"/>
  <c r="G187" i="34"/>
  <c r="G186" i="34"/>
  <c r="G185" i="34"/>
  <c r="G184" i="34"/>
  <c r="G183" i="34"/>
  <c r="G182" i="34"/>
  <c r="G181" i="34"/>
  <c r="G180" i="34"/>
  <c r="G179" i="34"/>
  <c r="G178" i="34"/>
  <c r="G177" i="34"/>
  <c r="G176" i="34"/>
  <c r="G175" i="34"/>
  <c r="G174" i="34"/>
  <c r="G173" i="34"/>
  <c r="G172" i="34"/>
  <c r="G171" i="34"/>
  <c r="G170" i="34"/>
  <c r="G169" i="34"/>
  <c r="G168" i="34"/>
  <c r="G167" i="34"/>
  <c r="G166" i="34"/>
  <c r="G165" i="34"/>
  <c r="G164" i="34"/>
  <c r="G163" i="34"/>
  <c r="G162" i="34"/>
  <c r="G161" i="34"/>
  <c r="G160" i="34"/>
  <c r="G159" i="34"/>
  <c r="G158" i="34"/>
  <c r="G157" i="34"/>
  <c r="G156" i="34"/>
  <c r="G155" i="34"/>
  <c r="G154" i="34"/>
  <c r="G153" i="34"/>
  <c r="G152" i="34"/>
  <c r="G151" i="34"/>
  <c r="G150" i="34"/>
  <c r="G149" i="34"/>
  <c r="G148" i="34"/>
  <c r="G147" i="34"/>
  <c r="G146" i="34"/>
  <c r="G145" i="34"/>
  <c r="G144" i="34"/>
  <c r="G143" i="34"/>
  <c r="G142" i="34"/>
  <c r="G141" i="34"/>
  <c r="G140" i="34"/>
  <c r="G139" i="34"/>
  <c r="G138" i="34"/>
  <c r="G137" i="34"/>
  <c r="G136" i="34"/>
  <c r="G135" i="34"/>
  <c r="G134" i="34"/>
  <c r="G133" i="34"/>
  <c r="G132" i="34"/>
  <c r="G131" i="34"/>
  <c r="G130" i="34"/>
  <c r="G129" i="34"/>
  <c r="G128" i="34"/>
  <c r="G127" i="34"/>
  <c r="G126" i="34"/>
  <c r="G125" i="34"/>
  <c r="G124" i="34"/>
  <c r="G123" i="34"/>
  <c r="G122" i="34"/>
  <c r="G121" i="34"/>
  <c r="G120" i="34"/>
  <c r="G119" i="34"/>
  <c r="G118" i="34"/>
  <c r="G117" i="34"/>
  <c r="G116" i="34"/>
  <c r="G115" i="34"/>
  <c r="G114" i="34"/>
  <c r="G113" i="34"/>
  <c r="G112" i="34"/>
  <c r="G111" i="34"/>
  <c r="G110" i="34"/>
  <c r="G109" i="34"/>
  <c r="G108" i="34"/>
  <c r="G107" i="34"/>
  <c r="G106" i="34"/>
  <c r="G105" i="34"/>
  <c r="G104" i="34"/>
  <c r="G103" i="34"/>
  <c r="G102" i="34"/>
  <c r="G101" i="34"/>
  <c r="G100" i="34"/>
  <c r="G99" i="34"/>
  <c r="G98" i="34"/>
  <c r="G97" i="34"/>
  <c r="G96" i="34"/>
  <c r="G95" i="34"/>
  <c r="G94" i="34"/>
  <c r="G93" i="34"/>
  <c r="G92" i="34"/>
  <c r="G91" i="34"/>
  <c r="G90" i="34"/>
  <c r="G89" i="34"/>
  <c r="G88" i="34"/>
  <c r="G87" i="34"/>
  <c r="G86" i="34"/>
  <c r="G85" i="34"/>
  <c r="G84" i="34"/>
  <c r="G83" i="34"/>
  <c r="G82" i="34"/>
  <c r="G81" i="34"/>
  <c r="G80" i="34"/>
  <c r="G79" i="34"/>
  <c r="G78" i="34"/>
  <c r="G77" i="34"/>
  <c r="G76" i="34"/>
  <c r="G75" i="34"/>
  <c r="G74" i="34"/>
  <c r="G73" i="34"/>
  <c r="G72" i="34"/>
  <c r="G71" i="34"/>
  <c r="G70" i="34"/>
  <c r="G69" i="34"/>
  <c r="G68" i="34"/>
  <c r="G67" i="34"/>
  <c r="G66" i="34"/>
  <c r="G65" i="34"/>
  <c r="G64" i="34"/>
  <c r="G63" i="34"/>
  <c r="G62" i="34"/>
  <c r="G61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303" i="34" s="1"/>
  <c r="G10" i="34" s="1"/>
  <c r="G11" i="34" s="1"/>
  <c r="H301" i="34" l="1"/>
  <c r="H299" i="34"/>
  <c r="H297" i="34"/>
  <c r="H295" i="34"/>
  <c r="H293" i="34"/>
  <c r="H291" i="34"/>
  <c r="H289" i="34"/>
  <c r="H287" i="34"/>
  <c r="H285" i="34"/>
  <c r="H283" i="34"/>
  <c r="H281" i="34"/>
  <c r="H279" i="34"/>
  <c r="H277" i="34"/>
  <c r="H275" i="34"/>
  <c r="H273" i="34"/>
  <c r="H271" i="34"/>
  <c r="H269" i="34"/>
  <c r="H267" i="34"/>
  <c r="H265" i="34"/>
  <c r="H263" i="34"/>
  <c r="H261" i="34"/>
  <c r="H259" i="34"/>
  <c r="H257" i="34"/>
  <c r="H255" i="34"/>
  <c r="H253" i="34"/>
  <c r="H251" i="34"/>
  <c r="H249" i="34"/>
  <c r="H247" i="34"/>
  <c r="H245" i="34"/>
  <c r="H243" i="34"/>
  <c r="H241" i="34"/>
  <c r="H239" i="34"/>
  <c r="H237" i="34"/>
  <c r="H235" i="34"/>
  <c r="H233" i="34"/>
  <c r="H231" i="34"/>
  <c r="H229" i="34"/>
  <c r="H227" i="34"/>
  <c r="H225" i="34"/>
  <c r="H223" i="34"/>
  <c r="H221" i="34"/>
  <c r="H302" i="34"/>
  <c r="H300" i="34"/>
  <c r="H298" i="34"/>
  <c r="H296" i="34"/>
  <c r="H294" i="34"/>
  <c r="H292" i="34"/>
  <c r="H290" i="34"/>
  <c r="H288" i="34"/>
  <c r="H286" i="34"/>
  <c r="H284" i="34"/>
  <c r="H282" i="34"/>
  <c r="H280" i="34"/>
  <c r="H278" i="34"/>
  <c r="H276" i="34"/>
  <c r="H274" i="34"/>
  <c r="H272" i="34"/>
  <c r="H270" i="34"/>
  <c r="H268" i="34"/>
  <c r="H266" i="34"/>
  <c r="H264" i="34"/>
  <c r="H262" i="34"/>
  <c r="H260" i="34"/>
  <c r="H258" i="34"/>
  <c r="H256" i="34"/>
  <c r="H254" i="34"/>
  <c r="H252" i="34"/>
  <c r="H250" i="34"/>
  <c r="H248" i="34"/>
  <c r="H246" i="34"/>
  <c r="H244" i="34"/>
  <c r="H242" i="34"/>
  <c r="H240" i="34"/>
  <c r="H238" i="34"/>
  <c r="H219" i="34"/>
  <c r="H217" i="34"/>
  <c r="H215" i="34"/>
  <c r="H213" i="34"/>
  <c r="H211" i="34"/>
  <c r="H209" i="34"/>
  <c r="H207" i="34"/>
  <c r="H205" i="34"/>
  <c r="H203" i="34"/>
  <c r="H201" i="34"/>
  <c r="H199" i="34"/>
  <c r="H197" i="34"/>
  <c r="H195" i="34"/>
  <c r="H193" i="34"/>
  <c r="H191" i="34"/>
  <c r="H189" i="34"/>
  <c r="H187" i="34"/>
  <c r="H236" i="34"/>
  <c r="H234" i="34"/>
  <c r="H232" i="34"/>
  <c r="H230" i="34"/>
  <c r="H228" i="34"/>
  <c r="H226" i="34"/>
  <c r="H224" i="34"/>
  <c r="H222" i="34"/>
  <c r="H220" i="34"/>
  <c r="H218" i="34"/>
  <c r="H216" i="34"/>
  <c r="H214" i="34"/>
  <c r="H212" i="34"/>
  <c r="H210" i="34"/>
  <c r="H208" i="34"/>
  <c r="H206" i="34"/>
  <c r="H204" i="34"/>
  <c r="H202" i="34"/>
  <c r="H200" i="34"/>
  <c r="H198" i="34"/>
  <c r="H196" i="34"/>
  <c r="H194" i="34"/>
  <c r="H192" i="34"/>
  <c r="H190" i="34"/>
  <c r="H188" i="34"/>
  <c r="H186" i="34"/>
  <c r="H185" i="34"/>
  <c r="H183" i="34"/>
  <c r="H181" i="34"/>
  <c r="H179" i="34"/>
  <c r="H177" i="34"/>
  <c r="H175" i="34"/>
  <c r="H173" i="34"/>
  <c r="H171" i="34"/>
  <c r="H169" i="34"/>
  <c r="H167" i="34"/>
  <c r="H165" i="34"/>
  <c r="H163" i="34"/>
  <c r="H161" i="34"/>
  <c r="H159" i="34"/>
  <c r="H157" i="34"/>
  <c r="H155" i="34"/>
  <c r="H153" i="34"/>
  <c r="H151" i="34"/>
  <c r="H149" i="34"/>
  <c r="H147" i="34"/>
  <c r="H145" i="34"/>
  <c r="H143" i="34"/>
  <c r="H141" i="34"/>
  <c r="H139" i="34"/>
  <c r="H137" i="34"/>
  <c r="H135" i="34"/>
  <c r="H133" i="34"/>
  <c r="H131" i="34"/>
  <c r="H129" i="34"/>
  <c r="H127" i="34"/>
  <c r="H125" i="34"/>
  <c r="H123" i="34"/>
  <c r="H121" i="34"/>
  <c r="H119" i="34"/>
  <c r="H117" i="34"/>
  <c r="H115" i="34"/>
  <c r="H113" i="34"/>
  <c r="H111" i="34"/>
  <c r="H109" i="34"/>
  <c r="H107" i="34"/>
  <c r="H105" i="34"/>
  <c r="H103" i="34"/>
  <c r="H101" i="34"/>
  <c r="H99" i="34"/>
  <c r="H97" i="34"/>
  <c r="H95" i="34"/>
  <c r="H93" i="34"/>
  <c r="H91" i="34"/>
  <c r="H89" i="34"/>
  <c r="H87" i="34"/>
  <c r="H85" i="34"/>
  <c r="H83" i="34"/>
  <c r="H81" i="34"/>
  <c r="H79" i="34"/>
  <c r="H77" i="34"/>
  <c r="H75" i="34"/>
  <c r="H73" i="34"/>
  <c r="H71" i="34"/>
  <c r="H69" i="34"/>
  <c r="H67" i="34"/>
  <c r="H65" i="34"/>
  <c r="H63" i="34"/>
  <c r="H61" i="34"/>
  <c r="H59" i="34"/>
  <c r="H57" i="34"/>
  <c r="H55" i="34"/>
  <c r="H53" i="34"/>
  <c r="H51" i="34"/>
  <c r="H49" i="34"/>
  <c r="H47" i="34"/>
  <c r="H45" i="34"/>
  <c r="H43" i="34"/>
  <c r="H41" i="34"/>
  <c r="H184" i="34"/>
  <c r="H182" i="34"/>
  <c r="H180" i="34"/>
  <c r="H178" i="34"/>
  <c r="H176" i="34"/>
  <c r="H174" i="34"/>
  <c r="H172" i="34"/>
  <c r="H170" i="34"/>
  <c r="H168" i="34"/>
  <c r="H166" i="34"/>
  <c r="H164" i="34"/>
  <c r="H162" i="34"/>
  <c r="H160" i="34"/>
  <c r="H158" i="34"/>
  <c r="H156" i="34"/>
  <c r="H154" i="34"/>
  <c r="H152" i="34"/>
  <c r="H150" i="34"/>
  <c r="H148" i="34"/>
  <c r="H146" i="34"/>
  <c r="H144" i="34"/>
  <c r="H142" i="34"/>
  <c r="H140" i="34"/>
  <c r="H138" i="34"/>
  <c r="H136" i="34"/>
  <c r="H134" i="34"/>
  <c r="H132" i="34"/>
  <c r="H130" i="34"/>
  <c r="H128" i="34"/>
  <c r="H126" i="34"/>
  <c r="H124" i="34"/>
  <c r="H122" i="34"/>
  <c r="H120" i="34"/>
  <c r="H118" i="34"/>
  <c r="H116" i="34"/>
  <c r="H114" i="34"/>
  <c r="H112" i="34"/>
  <c r="H110" i="34"/>
  <c r="H108" i="34"/>
  <c r="H106" i="34"/>
  <c r="H104" i="34"/>
  <c r="H102" i="34"/>
  <c r="H100" i="34"/>
  <c r="H98" i="34"/>
  <c r="H96" i="34"/>
  <c r="H94" i="34"/>
  <c r="H92" i="34"/>
  <c r="H90" i="34"/>
  <c r="H88" i="34"/>
  <c r="H86" i="34"/>
  <c r="H84" i="34"/>
  <c r="H82" i="34"/>
  <c r="H80" i="34"/>
  <c r="H78" i="34"/>
  <c r="H76" i="34"/>
  <c r="H74" i="34"/>
  <c r="H72" i="34"/>
  <c r="H70" i="34"/>
  <c r="H68" i="34"/>
  <c r="H66" i="34"/>
  <c r="H64" i="34"/>
  <c r="H62" i="34"/>
  <c r="H60" i="34"/>
  <c r="H58" i="34"/>
  <c r="H56" i="34"/>
  <c r="H54" i="34"/>
  <c r="H52" i="34"/>
  <c r="H50" i="34"/>
  <c r="H48" i="34"/>
  <c r="H46" i="34"/>
  <c r="H44" i="34"/>
  <c r="H42" i="34"/>
  <c r="H40" i="34"/>
  <c r="I40" i="34" s="1"/>
  <c r="H38" i="34"/>
  <c r="I38" i="34" s="1"/>
  <c r="H36" i="34"/>
  <c r="I36" i="34" s="1"/>
  <c r="H34" i="34"/>
  <c r="I34" i="34" s="1"/>
  <c r="H32" i="34"/>
  <c r="I32" i="34" s="1"/>
  <c r="H30" i="34"/>
  <c r="I30" i="34" s="1"/>
  <c r="H28" i="34"/>
  <c r="I28" i="34" s="1"/>
  <c r="H26" i="34"/>
  <c r="I26" i="34" s="1"/>
  <c r="H24" i="34"/>
  <c r="I24" i="34" s="1"/>
  <c r="H22" i="34"/>
  <c r="I22" i="34" s="1"/>
  <c r="H20" i="34"/>
  <c r="I20" i="34" s="1"/>
  <c r="H18" i="34"/>
  <c r="I18" i="34" s="1"/>
  <c r="H39" i="34"/>
  <c r="H37" i="34"/>
  <c r="H35" i="34"/>
  <c r="H33" i="34"/>
  <c r="H31" i="34"/>
  <c r="H29" i="34"/>
  <c r="H27" i="34"/>
  <c r="H25" i="34"/>
  <c r="H23" i="34"/>
  <c r="H21" i="34"/>
  <c r="H19" i="34"/>
  <c r="H17" i="34"/>
  <c r="H303" i="34" s="1"/>
  <c r="I19" i="34"/>
  <c r="I21" i="34"/>
  <c r="I23" i="34"/>
  <c r="I25" i="34"/>
  <c r="I27" i="34"/>
  <c r="I29" i="34"/>
  <c r="I31" i="34"/>
  <c r="I33" i="34"/>
  <c r="I35" i="34"/>
  <c r="I37" i="34"/>
  <c r="I39" i="34"/>
  <c r="I17" i="34"/>
  <c r="I42" i="34"/>
  <c r="I44" i="34"/>
  <c r="I46" i="34"/>
  <c r="I48" i="34"/>
  <c r="I50" i="34"/>
  <c r="I52" i="34"/>
  <c r="I54" i="34"/>
  <c r="I56" i="34"/>
  <c r="I58" i="34"/>
  <c r="I60" i="34"/>
  <c r="I62" i="34"/>
  <c r="I64" i="34"/>
  <c r="I66" i="34"/>
  <c r="I68" i="34"/>
  <c r="I70" i="34"/>
  <c r="I72" i="34"/>
  <c r="I74" i="34"/>
  <c r="I76" i="34"/>
  <c r="I78" i="34"/>
  <c r="I80" i="34"/>
  <c r="I82" i="34"/>
  <c r="I84" i="34"/>
  <c r="I86" i="34"/>
  <c r="I88" i="34"/>
  <c r="I90" i="34"/>
  <c r="I92" i="34"/>
  <c r="I94" i="34"/>
  <c r="I96" i="34"/>
  <c r="I98" i="34"/>
  <c r="I100" i="34"/>
  <c r="I102" i="34"/>
  <c r="I104" i="34"/>
  <c r="I106" i="34"/>
  <c r="I108" i="34"/>
  <c r="I110" i="34"/>
  <c r="I112" i="34"/>
  <c r="I114" i="34"/>
  <c r="I116" i="34"/>
  <c r="I118" i="34"/>
  <c r="I120" i="34"/>
  <c r="I122" i="34"/>
  <c r="I124" i="34"/>
  <c r="I126" i="34"/>
  <c r="I128" i="34"/>
  <c r="I130" i="34"/>
  <c r="I132" i="34"/>
  <c r="I134" i="34"/>
  <c r="I136" i="34"/>
  <c r="I138" i="34"/>
  <c r="I140" i="34"/>
  <c r="I142" i="34"/>
  <c r="I144" i="34"/>
  <c r="I146" i="34"/>
  <c r="I148" i="34"/>
  <c r="I150" i="34"/>
  <c r="I152" i="34"/>
  <c r="I154" i="34"/>
  <c r="I156" i="34"/>
  <c r="I158" i="34"/>
  <c r="I160" i="34"/>
  <c r="I162" i="34"/>
  <c r="I164" i="34"/>
  <c r="I166" i="34"/>
  <c r="I168" i="34"/>
  <c r="I170" i="34"/>
  <c r="I172" i="34"/>
  <c r="I174" i="34"/>
  <c r="I176" i="34"/>
  <c r="I178" i="34"/>
  <c r="I180" i="34"/>
  <c r="I182" i="34"/>
  <c r="I184" i="34"/>
  <c r="I41" i="34"/>
  <c r="I43" i="34"/>
  <c r="I45" i="34"/>
  <c r="I47" i="34"/>
  <c r="I49" i="34"/>
  <c r="I51" i="34"/>
  <c r="I53" i="34"/>
  <c r="I55" i="34"/>
  <c r="I57" i="34"/>
  <c r="I59" i="34"/>
  <c r="I61" i="34"/>
  <c r="I63" i="34"/>
  <c r="I65" i="34"/>
  <c r="I67" i="34"/>
  <c r="I69" i="34"/>
  <c r="I71" i="34"/>
  <c r="I73" i="34"/>
  <c r="I75" i="34"/>
  <c r="I77" i="34"/>
  <c r="I79" i="34"/>
  <c r="I81" i="34"/>
  <c r="I83" i="34"/>
  <c r="I85" i="34"/>
  <c r="I87" i="34"/>
  <c r="I89" i="34"/>
  <c r="I91" i="34"/>
  <c r="I93" i="34"/>
  <c r="I95" i="34"/>
  <c r="I97" i="34"/>
  <c r="I99" i="34"/>
  <c r="I101" i="34"/>
  <c r="I103" i="34"/>
  <c r="I105" i="34"/>
  <c r="I107" i="34"/>
  <c r="I109" i="34"/>
  <c r="I111" i="34"/>
  <c r="I113" i="34"/>
  <c r="I115" i="34"/>
  <c r="I117" i="34"/>
  <c r="I119" i="34"/>
  <c r="I121" i="34"/>
  <c r="I123" i="34"/>
  <c r="I125" i="34"/>
  <c r="I127" i="34"/>
  <c r="I129" i="34"/>
  <c r="I131" i="34"/>
  <c r="I133" i="34"/>
  <c r="I135" i="34"/>
  <c r="I137" i="34"/>
  <c r="I139" i="34"/>
  <c r="I141" i="34"/>
  <c r="I143" i="34"/>
  <c r="I145" i="34"/>
  <c r="I147" i="34"/>
  <c r="I149" i="34"/>
  <c r="I151" i="34"/>
  <c r="I153" i="34"/>
  <c r="I155" i="34"/>
  <c r="I157" i="34"/>
  <c r="I159" i="34"/>
  <c r="I161" i="34"/>
  <c r="I163" i="34"/>
  <c r="I165" i="34"/>
  <c r="I167" i="34"/>
  <c r="I169" i="34"/>
  <c r="I171" i="34"/>
  <c r="I173" i="34"/>
  <c r="I175" i="34"/>
  <c r="I177" i="34"/>
  <c r="I179" i="34"/>
  <c r="I181" i="34"/>
  <c r="I183" i="34"/>
  <c r="I185" i="34"/>
  <c r="I186" i="34"/>
  <c r="I188" i="34"/>
  <c r="I190" i="34"/>
  <c r="I192" i="34"/>
  <c r="I194" i="34"/>
  <c r="I196" i="34"/>
  <c r="I198" i="34"/>
  <c r="I200" i="34"/>
  <c r="I202" i="34"/>
  <c r="I204" i="34"/>
  <c r="I206" i="34"/>
  <c r="I208" i="34"/>
  <c r="I210" i="34"/>
  <c r="I212" i="34"/>
  <c r="I214" i="34"/>
  <c r="I216" i="34"/>
  <c r="I218" i="34"/>
  <c r="I187" i="34"/>
  <c r="I189" i="34"/>
  <c r="I191" i="34"/>
  <c r="I193" i="34"/>
  <c r="I195" i="34"/>
  <c r="I197" i="34"/>
  <c r="I199" i="34"/>
  <c r="I201" i="34"/>
  <c r="I203" i="34"/>
  <c r="I205" i="34"/>
  <c r="I207" i="34"/>
  <c r="I209" i="34"/>
  <c r="I211" i="34"/>
  <c r="I213" i="34"/>
  <c r="I215" i="34"/>
  <c r="I217" i="34"/>
  <c r="I219" i="34"/>
  <c r="I221" i="34"/>
  <c r="I223" i="34"/>
  <c r="I225" i="34"/>
  <c r="I227" i="34"/>
  <c r="I229" i="34"/>
  <c r="I231" i="34"/>
  <c r="I233" i="34"/>
  <c r="I235" i="34"/>
  <c r="I238" i="34"/>
  <c r="I240" i="34"/>
  <c r="I242" i="34"/>
  <c r="I244" i="34"/>
  <c r="I246" i="34"/>
  <c r="I248" i="34"/>
  <c r="I250" i="34"/>
  <c r="I252" i="34"/>
  <c r="I254" i="34"/>
  <c r="I256" i="34"/>
  <c r="I258" i="34"/>
  <c r="I260" i="34"/>
  <c r="I262" i="34"/>
  <c r="I264" i="34"/>
  <c r="I266" i="34"/>
  <c r="I268" i="34"/>
  <c r="I270" i="34"/>
  <c r="I272" i="34"/>
  <c r="I274" i="34"/>
  <c r="I276" i="34"/>
  <c r="I278" i="34"/>
  <c r="I280" i="34"/>
  <c r="I282" i="34"/>
  <c r="I284" i="34"/>
  <c r="I286" i="34"/>
  <c r="I288" i="34"/>
  <c r="I290" i="34"/>
  <c r="I292" i="34"/>
  <c r="I294" i="34"/>
  <c r="I296" i="34"/>
  <c r="I298" i="34"/>
  <c r="I300" i="34"/>
  <c r="I302" i="34"/>
  <c r="I220" i="34"/>
  <c r="I222" i="34"/>
  <c r="I224" i="34"/>
  <c r="I226" i="34"/>
  <c r="I228" i="34"/>
  <c r="I230" i="34"/>
  <c r="I232" i="34"/>
  <c r="I234" i="34"/>
  <c r="I236" i="34"/>
  <c r="I237" i="34"/>
  <c r="I239" i="34"/>
  <c r="I241" i="34"/>
  <c r="I243" i="34"/>
  <c r="I245" i="34"/>
  <c r="I247" i="34"/>
  <c r="I249" i="34"/>
  <c r="I251" i="34"/>
  <c r="I253" i="34"/>
  <c r="I255" i="34"/>
  <c r="I257" i="34"/>
  <c r="I259" i="34"/>
  <c r="I261" i="34"/>
  <c r="I263" i="34"/>
  <c r="I265" i="34"/>
  <c r="I267" i="34"/>
  <c r="I269" i="34"/>
  <c r="I271" i="34"/>
  <c r="I273" i="34"/>
  <c r="I275" i="34"/>
  <c r="I277" i="34"/>
  <c r="I279" i="34"/>
  <c r="I281" i="34"/>
  <c r="I283" i="34"/>
  <c r="I285" i="34"/>
  <c r="I287" i="34"/>
  <c r="I289" i="34"/>
  <c r="I291" i="34"/>
  <c r="I293" i="34"/>
  <c r="I295" i="34"/>
  <c r="I297" i="34"/>
  <c r="I299" i="34"/>
  <c r="I301" i="34"/>
  <c r="C303" i="30"/>
  <c r="G302" i="30"/>
  <c r="G301" i="30"/>
  <c r="G300" i="30"/>
  <c r="G299" i="30"/>
  <c r="G298" i="30"/>
  <c r="G297" i="30"/>
  <c r="G296" i="30"/>
  <c r="G295" i="30"/>
  <c r="G294" i="30"/>
  <c r="G293" i="30"/>
  <c r="G292" i="30"/>
  <c r="G291" i="30"/>
  <c r="G290" i="30"/>
  <c r="G289" i="30"/>
  <c r="G288" i="30"/>
  <c r="G287" i="30"/>
  <c r="G286" i="30"/>
  <c r="G285" i="30"/>
  <c r="G284" i="30"/>
  <c r="G283" i="30"/>
  <c r="G282" i="30"/>
  <c r="G281" i="30"/>
  <c r="G280" i="30"/>
  <c r="G279" i="30"/>
  <c r="G278" i="30"/>
  <c r="G277" i="30"/>
  <c r="G276" i="30"/>
  <c r="G275" i="30"/>
  <c r="G274" i="30"/>
  <c r="G273" i="30"/>
  <c r="G272" i="30"/>
  <c r="G271" i="30"/>
  <c r="G270" i="30"/>
  <c r="G269" i="30"/>
  <c r="G268" i="30"/>
  <c r="G267" i="30"/>
  <c r="G266" i="30"/>
  <c r="G265" i="30"/>
  <c r="G264" i="30"/>
  <c r="G263" i="30"/>
  <c r="G262" i="30"/>
  <c r="G261" i="30"/>
  <c r="G260" i="30"/>
  <c r="G259" i="30"/>
  <c r="G258" i="30"/>
  <c r="G257" i="30"/>
  <c r="G256" i="30"/>
  <c r="G255" i="30"/>
  <c r="G254" i="30"/>
  <c r="G253" i="30"/>
  <c r="G252" i="30"/>
  <c r="G251" i="30"/>
  <c r="G250" i="30"/>
  <c r="G249" i="30"/>
  <c r="G248" i="30"/>
  <c r="G247" i="30"/>
  <c r="G246" i="30"/>
  <c r="G245" i="30"/>
  <c r="G244" i="30"/>
  <c r="G243" i="30"/>
  <c r="G242" i="30"/>
  <c r="G241" i="30"/>
  <c r="G240" i="30"/>
  <c r="G239" i="30"/>
  <c r="G238" i="30"/>
  <c r="G237" i="30"/>
  <c r="G236" i="30"/>
  <c r="G235" i="30"/>
  <c r="G234" i="30"/>
  <c r="G233" i="30"/>
  <c r="G232" i="30"/>
  <c r="G231" i="30"/>
  <c r="G230" i="30"/>
  <c r="G229" i="30"/>
  <c r="G228" i="30"/>
  <c r="G227" i="30"/>
  <c r="G226" i="30"/>
  <c r="G225" i="30"/>
  <c r="G224" i="30"/>
  <c r="G223" i="30"/>
  <c r="G222" i="30"/>
  <c r="G221" i="30"/>
  <c r="G220" i="30"/>
  <c r="G219" i="30"/>
  <c r="G218" i="30"/>
  <c r="G217" i="30"/>
  <c r="G216" i="30"/>
  <c r="G215" i="30"/>
  <c r="G214" i="30"/>
  <c r="G213" i="30"/>
  <c r="G212" i="30"/>
  <c r="G211" i="30"/>
  <c r="G210" i="30"/>
  <c r="G209" i="30"/>
  <c r="G208" i="30"/>
  <c r="G207" i="30"/>
  <c r="G206" i="30"/>
  <c r="G205" i="30"/>
  <c r="G204" i="30"/>
  <c r="G203" i="30"/>
  <c r="G202" i="30"/>
  <c r="G201" i="30"/>
  <c r="G200" i="30"/>
  <c r="G199" i="30"/>
  <c r="G198" i="30"/>
  <c r="G197" i="30"/>
  <c r="G196" i="30"/>
  <c r="G195" i="30"/>
  <c r="G194" i="30"/>
  <c r="G193" i="30"/>
  <c r="G192" i="30"/>
  <c r="G191" i="30"/>
  <c r="G190" i="30"/>
  <c r="G189" i="30"/>
  <c r="G188" i="30"/>
  <c r="G187" i="30"/>
  <c r="G186" i="30"/>
  <c r="G185" i="30"/>
  <c r="G184" i="30"/>
  <c r="G183" i="30"/>
  <c r="G182" i="30"/>
  <c r="G181" i="30"/>
  <c r="G180" i="30"/>
  <c r="G179" i="30"/>
  <c r="G178" i="30"/>
  <c r="G177" i="30"/>
  <c r="G176" i="30"/>
  <c r="G175" i="30"/>
  <c r="G174" i="30"/>
  <c r="G173" i="30"/>
  <c r="G172" i="30"/>
  <c r="G171" i="30"/>
  <c r="G170" i="30"/>
  <c r="G169" i="30"/>
  <c r="G168" i="30"/>
  <c r="G167" i="30"/>
  <c r="G166" i="30"/>
  <c r="G165" i="30"/>
  <c r="G164" i="30"/>
  <c r="G163" i="30"/>
  <c r="G162" i="30"/>
  <c r="G161" i="30"/>
  <c r="G160" i="30"/>
  <c r="G159" i="30"/>
  <c r="G158" i="30"/>
  <c r="G157" i="30"/>
  <c r="G156" i="30"/>
  <c r="G155" i="30"/>
  <c r="G154" i="30"/>
  <c r="G153" i="30"/>
  <c r="G152" i="30"/>
  <c r="G151" i="30"/>
  <c r="G150" i="30"/>
  <c r="G149" i="30"/>
  <c r="G148" i="30"/>
  <c r="G147" i="30"/>
  <c r="G146" i="30"/>
  <c r="G145" i="30"/>
  <c r="G144" i="30"/>
  <c r="G143" i="30"/>
  <c r="G142" i="30"/>
  <c r="G141" i="30"/>
  <c r="G140" i="30"/>
  <c r="G139" i="30"/>
  <c r="G138" i="30"/>
  <c r="G137" i="30"/>
  <c r="G136" i="30"/>
  <c r="G135" i="30"/>
  <c r="G134" i="30"/>
  <c r="G133" i="30"/>
  <c r="G132" i="30"/>
  <c r="G131" i="30"/>
  <c r="G130" i="30"/>
  <c r="G129" i="30"/>
  <c r="G128" i="30"/>
  <c r="G127" i="30"/>
  <c r="G126" i="30"/>
  <c r="G125" i="30"/>
  <c r="G124" i="30"/>
  <c r="G123" i="30"/>
  <c r="G122" i="30"/>
  <c r="G121" i="30"/>
  <c r="G120" i="30"/>
  <c r="G119" i="30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4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6" i="30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303" i="30" s="1"/>
  <c r="G10" i="30" s="1"/>
  <c r="G11" i="30" s="1"/>
  <c r="I303" i="34" l="1"/>
  <c r="H301" i="30"/>
  <c r="H299" i="30"/>
  <c r="H297" i="30"/>
  <c r="H295" i="30"/>
  <c r="H293" i="30"/>
  <c r="H291" i="30"/>
  <c r="H289" i="30"/>
  <c r="H287" i="30"/>
  <c r="H285" i="30"/>
  <c r="H283" i="30"/>
  <c r="H281" i="30"/>
  <c r="H279" i="30"/>
  <c r="H277" i="30"/>
  <c r="H275" i="30"/>
  <c r="H273" i="30"/>
  <c r="H271" i="30"/>
  <c r="H269" i="30"/>
  <c r="H267" i="30"/>
  <c r="H265" i="30"/>
  <c r="H263" i="30"/>
  <c r="H261" i="30"/>
  <c r="H259" i="30"/>
  <c r="H257" i="30"/>
  <c r="H255" i="30"/>
  <c r="H253" i="30"/>
  <c r="H251" i="30"/>
  <c r="H249" i="30"/>
  <c r="H247" i="30"/>
  <c r="H245" i="30"/>
  <c r="H243" i="30"/>
  <c r="H241" i="30"/>
  <c r="H239" i="30"/>
  <c r="H237" i="30"/>
  <c r="H235" i="30"/>
  <c r="H233" i="30"/>
  <c r="H231" i="30"/>
  <c r="H229" i="30"/>
  <c r="H227" i="30"/>
  <c r="H225" i="30"/>
  <c r="H223" i="30"/>
  <c r="H221" i="30"/>
  <c r="H302" i="30"/>
  <c r="H300" i="30"/>
  <c r="H298" i="30"/>
  <c r="H296" i="30"/>
  <c r="H294" i="30"/>
  <c r="H292" i="30"/>
  <c r="H290" i="30"/>
  <c r="H288" i="30"/>
  <c r="H286" i="30"/>
  <c r="H284" i="30"/>
  <c r="H282" i="30"/>
  <c r="H280" i="30"/>
  <c r="H278" i="30"/>
  <c r="H276" i="30"/>
  <c r="H274" i="30"/>
  <c r="H272" i="30"/>
  <c r="H270" i="30"/>
  <c r="H268" i="30"/>
  <c r="H266" i="30"/>
  <c r="H264" i="30"/>
  <c r="H262" i="30"/>
  <c r="H260" i="30"/>
  <c r="H258" i="30"/>
  <c r="H256" i="30"/>
  <c r="H254" i="30"/>
  <c r="H252" i="30"/>
  <c r="H250" i="30"/>
  <c r="H248" i="30"/>
  <c r="H246" i="30"/>
  <c r="H244" i="30"/>
  <c r="H242" i="30"/>
  <c r="H240" i="30"/>
  <c r="H238" i="30"/>
  <c r="H236" i="30"/>
  <c r="H234" i="30"/>
  <c r="H232" i="30"/>
  <c r="H230" i="30"/>
  <c r="H228" i="30"/>
  <c r="H226" i="30"/>
  <c r="H224" i="30"/>
  <c r="H222" i="30"/>
  <c r="H220" i="30"/>
  <c r="H218" i="30"/>
  <c r="H216" i="30"/>
  <c r="H214" i="30"/>
  <c r="H212" i="30"/>
  <c r="H210" i="30"/>
  <c r="H208" i="30"/>
  <c r="H206" i="30"/>
  <c r="H204" i="30"/>
  <c r="H202" i="30"/>
  <c r="H200" i="30"/>
  <c r="H198" i="30"/>
  <c r="H196" i="30"/>
  <c r="H194" i="30"/>
  <c r="H192" i="30"/>
  <c r="H190" i="30"/>
  <c r="H188" i="30"/>
  <c r="H186" i="30"/>
  <c r="H184" i="30"/>
  <c r="H182" i="30"/>
  <c r="H180" i="30"/>
  <c r="H178" i="30"/>
  <c r="H176" i="30"/>
  <c r="I176" i="30" s="1"/>
  <c r="H219" i="30"/>
  <c r="H217" i="30"/>
  <c r="H215" i="30"/>
  <c r="H213" i="30"/>
  <c r="H211" i="30"/>
  <c r="H209" i="30"/>
  <c r="H207" i="30"/>
  <c r="H205" i="30"/>
  <c r="H203" i="30"/>
  <c r="H201" i="30"/>
  <c r="H199" i="30"/>
  <c r="H197" i="30"/>
  <c r="H195" i="30"/>
  <c r="H193" i="30"/>
  <c r="H191" i="30"/>
  <c r="H189" i="30"/>
  <c r="H187" i="30"/>
  <c r="H185" i="30"/>
  <c r="H183" i="30"/>
  <c r="H181" i="30"/>
  <c r="H179" i="30"/>
  <c r="H177" i="30"/>
  <c r="H174" i="30"/>
  <c r="H172" i="30"/>
  <c r="H170" i="30"/>
  <c r="H168" i="30"/>
  <c r="H166" i="30"/>
  <c r="H164" i="30"/>
  <c r="H162" i="30"/>
  <c r="H160" i="30"/>
  <c r="H158" i="30"/>
  <c r="H156" i="30"/>
  <c r="H154" i="30"/>
  <c r="H152" i="30"/>
  <c r="H150" i="30"/>
  <c r="H148" i="30"/>
  <c r="H146" i="30"/>
  <c r="H144" i="30"/>
  <c r="H142" i="30"/>
  <c r="H140" i="30"/>
  <c r="H138" i="30"/>
  <c r="H136" i="30"/>
  <c r="H134" i="30"/>
  <c r="H132" i="30"/>
  <c r="H130" i="30"/>
  <c r="H128" i="30"/>
  <c r="H126" i="30"/>
  <c r="H124" i="30"/>
  <c r="H122" i="30"/>
  <c r="H120" i="30"/>
  <c r="H118" i="30"/>
  <c r="H116" i="30"/>
  <c r="H114" i="30"/>
  <c r="H112" i="30"/>
  <c r="H110" i="30"/>
  <c r="H108" i="30"/>
  <c r="H106" i="30"/>
  <c r="H104" i="30"/>
  <c r="H102" i="30"/>
  <c r="H100" i="30"/>
  <c r="H98" i="30"/>
  <c r="H96" i="30"/>
  <c r="H94" i="30"/>
  <c r="H92" i="30"/>
  <c r="H90" i="30"/>
  <c r="H88" i="30"/>
  <c r="H86" i="30"/>
  <c r="H84" i="30"/>
  <c r="H82" i="30"/>
  <c r="H80" i="30"/>
  <c r="H78" i="30"/>
  <c r="H76" i="30"/>
  <c r="H74" i="30"/>
  <c r="H72" i="30"/>
  <c r="H70" i="30"/>
  <c r="H68" i="30"/>
  <c r="H66" i="30"/>
  <c r="H64" i="30"/>
  <c r="H62" i="30"/>
  <c r="H60" i="30"/>
  <c r="H58" i="30"/>
  <c r="H56" i="30"/>
  <c r="H54" i="30"/>
  <c r="H52" i="30"/>
  <c r="H50" i="30"/>
  <c r="H48" i="30"/>
  <c r="H46" i="30"/>
  <c r="H44" i="30"/>
  <c r="H175" i="30"/>
  <c r="H173" i="30"/>
  <c r="H171" i="30"/>
  <c r="H169" i="30"/>
  <c r="H167" i="30"/>
  <c r="H165" i="30"/>
  <c r="H163" i="30"/>
  <c r="H161" i="30"/>
  <c r="H159" i="30"/>
  <c r="H157" i="30"/>
  <c r="H155" i="30"/>
  <c r="H153" i="30"/>
  <c r="H151" i="30"/>
  <c r="H149" i="30"/>
  <c r="H147" i="30"/>
  <c r="H145" i="30"/>
  <c r="H143" i="30"/>
  <c r="H141" i="30"/>
  <c r="H139" i="30"/>
  <c r="H137" i="30"/>
  <c r="H135" i="30"/>
  <c r="H133" i="30"/>
  <c r="H131" i="30"/>
  <c r="H129" i="30"/>
  <c r="H127" i="30"/>
  <c r="H125" i="30"/>
  <c r="H123" i="30"/>
  <c r="H121" i="30"/>
  <c r="H119" i="30"/>
  <c r="H117" i="30"/>
  <c r="H115" i="30"/>
  <c r="H113" i="30"/>
  <c r="H111" i="30"/>
  <c r="H109" i="30"/>
  <c r="H107" i="30"/>
  <c r="H105" i="30"/>
  <c r="H103" i="30"/>
  <c r="H101" i="30"/>
  <c r="H99" i="30"/>
  <c r="H97" i="30"/>
  <c r="H95" i="30"/>
  <c r="H93" i="30"/>
  <c r="H91" i="30"/>
  <c r="H89" i="30"/>
  <c r="H87" i="30"/>
  <c r="H85" i="30"/>
  <c r="H83" i="30"/>
  <c r="H81" i="30"/>
  <c r="H79" i="30"/>
  <c r="H77" i="30"/>
  <c r="H75" i="30"/>
  <c r="H73" i="30"/>
  <c r="H71" i="30"/>
  <c r="H69" i="30"/>
  <c r="H67" i="30"/>
  <c r="H65" i="30"/>
  <c r="H63" i="30"/>
  <c r="H61" i="30"/>
  <c r="H59" i="30"/>
  <c r="H57" i="30"/>
  <c r="H55" i="30"/>
  <c r="H53" i="30"/>
  <c r="H51" i="30"/>
  <c r="H49" i="30"/>
  <c r="H47" i="30"/>
  <c r="H45" i="30"/>
  <c r="H43" i="30"/>
  <c r="H41" i="30"/>
  <c r="H39" i="30"/>
  <c r="H37" i="30"/>
  <c r="H35" i="30"/>
  <c r="H33" i="30"/>
  <c r="I33" i="30" s="1"/>
  <c r="H31" i="30"/>
  <c r="H29" i="30"/>
  <c r="I29" i="30" s="1"/>
  <c r="H27" i="30"/>
  <c r="H25" i="30"/>
  <c r="I25" i="30" s="1"/>
  <c r="H23" i="30"/>
  <c r="H21" i="30"/>
  <c r="I21" i="30" s="1"/>
  <c r="H19" i="30"/>
  <c r="H17" i="30"/>
  <c r="H18" i="30"/>
  <c r="I18" i="30" s="1"/>
  <c r="H42" i="30"/>
  <c r="I42" i="30" s="1"/>
  <c r="H40" i="30"/>
  <c r="I40" i="30" s="1"/>
  <c r="H38" i="30"/>
  <c r="I38" i="30" s="1"/>
  <c r="H36" i="30"/>
  <c r="I36" i="30" s="1"/>
  <c r="H34" i="30"/>
  <c r="I34" i="30" s="1"/>
  <c r="H32" i="30"/>
  <c r="I32" i="30" s="1"/>
  <c r="H30" i="30"/>
  <c r="I30" i="30" s="1"/>
  <c r="H28" i="30"/>
  <c r="I28" i="30" s="1"/>
  <c r="H26" i="30"/>
  <c r="I26" i="30" s="1"/>
  <c r="H24" i="30"/>
  <c r="I24" i="30" s="1"/>
  <c r="H22" i="30"/>
  <c r="I22" i="30" s="1"/>
  <c r="H20" i="30"/>
  <c r="I20" i="30" s="1"/>
  <c r="I19" i="30"/>
  <c r="I23" i="30"/>
  <c r="I27" i="30"/>
  <c r="I31" i="30"/>
  <c r="I35" i="30"/>
  <c r="I37" i="30"/>
  <c r="I39" i="30"/>
  <c r="I41" i="30"/>
  <c r="I43" i="30"/>
  <c r="I44" i="30"/>
  <c r="I46" i="30"/>
  <c r="I48" i="30"/>
  <c r="I50" i="30"/>
  <c r="I52" i="30"/>
  <c r="I54" i="30"/>
  <c r="I56" i="30"/>
  <c r="I58" i="30"/>
  <c r="I60" i="30"/>
  <c r="I62" i="30"/>
  <c r="I64" i="30"/>
  <c r="I66" i="30"/>
  <c r="I68" i="30"/>
  <c r="I70" i="30"/>
  <c r="I72" i="30"/>
  <c r="I74" i="30"/>
  <c r="I76" i="30"/>
  <c r="I78" i="30"/>
  <c r="I80" i="30"/>
  <c r="I82" i="30"/>
  <c r="I84" i="30"/>
  <c r="I86" i="30"/>
  <c r="I88" i="30"/>
  <c r="I90" i="30"/>
  <c r="I92" i="30"/>
  <c r="I94" i="30"/>
  <c r="I96" i="30"/>
  <c r="I98" i="30"/>
  <c r="I100" i="30"/>
  <c r="I102" i="30"/>
  <c r="I104" i="30"/>
  <c r="I106" i="30"/>
  <c r="I108" i="30"/>
  <c r="I110" i="30"/>
  <c r="I112" i="30"/>
  <c r="I114" i="30"/>
  <c r="I116" i="30"/>
  <c r="I118" i="30"/>
  <c r="I120" i="30"/>
  <c r="I122" i="30"/>
  <c r="I124" i="30"/>
  <c r="I126" i="30"/>
  <c r="I128" i="30"/>
  <c r="I130" i="30"/>
  <c r="I132" i="30"/>
  <c r="I134" i="30"/>
  <c r="I136" i="30"/>
  <c r="I138" i="30"/>
  <c r="I140" i="30"/>
  <c r="I142" i="30"/>
  <c r="I144" i="30"/>
  <c r="I146" i="30"/>
  <c r="I148" i="30"/>
  <c r="I150" i="30"/>
  <c r="I152" i="30"/>
  <c r="I154" i="30"/>
  <c r="I156" i="30"/>
  <c r="I158" i="30"/>
  <c r="I160" i="30"/>
  <c r="I162" i="30"/>
  <c r="I164" i="30"/>
  <c r="I166" i="30"/>
  <c r="I168" i="30"/>
  <c r="I170" i="30"/>
  <c r="I172" i="30"/>
  <c r="I174" i="30"/>
  <c r="I17" i="30"/>
  <c r="I45" i="30"/>
  <c r="I47" i="30"/>
  <c r="I49" i="30"/>
  <c r="I51" i="30"/>
  <c r="I53" i="30"/>
  <c r="I55" i="30"/>
  <c r="I57" i="30"/>
  <c r="I59" i="30"/>
  <c r="I61" i="30"/>
  <c r="I63" i="30"/>
  <c r="I65" i="30"/>
  <c r="I67" i="30"/>
  <c r="I69" i="30"/>
  <c r="I71" i="30"/>
  <c r="I73" i="30"/>
  <c r="I75" i="30"/>
  <c r="I77" i="30"/>
  <c r="I79" i="30"/>
  <c r="I81" i="30"/>
  <c r="I83" i="30"/>
  <c r="I85" i="30"/>
  <c r="I87" i="30"/>
  <c r="I89" i="30"/>
  <c r="I91" i="30"/>
  <c r="I93" i="30"/>
  <c r="I95" i="30"/>
  <c r="I97" i="30"/>
  <c r="I99" i="30"/>
  <c r="I101" i="30"/>
  <c r="I103" i="30"/>
  <c r="I105" i="30"/>
  <c r="I107" i="30"/>
  <c r="I109" i="30"/>
  <c r="I111" i="30"/>
  <c r="I113" i="30"/>
  <c r="I115" i="30"/>
  <c r="I117" i="30"/>
  <c r="I119" i="30"/>
  <c r="I121" i="30"/>
  <c r="I123" i="30"/>
  <c r="I125" i="30"/>
  <c r="I127" i="30"/>
  <c r="I129" i="30"/>
  <c r="I131" i="30"/>
  <c r="I133" i="30"/>
  <c r="I135" i="30"/>
  <c r="I137" i="30"/>
  <c r="I139" i="30"/>
  <c r="I141" i="30"/>
  <c r="I143" i="30"/>
  <c r="I145" i="30"/>
  <c r="I147" i="30"/>
  <c r="I149" i="30"/>
  <c r="I151" i="30"/>
  <c r="I153" i="30"/>
  <c r="I155" i="30"/>
  <c r="I157" i="30"/>
  <c r="I159" i="30"/>
  <c r="I161" i="30"/>
  <c r="I163" i="30"/>
  <c r="I165" i="30"/>
  <c r="I167" i="30"/>
  <c r="I169" i="30"/>
  <c r="I171" i="30"/>
  <c r="I173" i="30"/>
  <c r="I178" i="30"/>
  <c r="I180" i="30"/>
  <c r="I182" i="30"/>
  <c r="I184" i="30"/>
  <c r="I186" i="30"/>
  <c r="I188" i="30"/>
  <c r="I190" i="30"/>
  <c r="I192" i="30"/>
  <c r="I194" i="30"/>
  <c r="I196" i="30"/>
  <c r="I198" i="30"/>
  <c r="I200" i="30"/>
  <c r="I202" i="30"/>
  <c r="I204" i="30"/>
  <c r="I206" i="30"/>
  <c r="I208" i="30"/>
  <c r="I210" i="30"/>
  <c r="I212" i="30"/>
  <c r="I214" i="30"/>
  <c r="I216" i="30"/>
  <c r="I218" i="30"/>
  <c r="I175" i="30"/>
  <c r="I177" i="30"/>
  <c r="I179" i="30"/>
  <c r="I181" i="30"/>
  <c r="I183" i="30"/>
  <c r="I185" i="30"/>
  <c r="I187" i="30"/>
  <c r="I189" i="30"/>
  <c r="I191" i="30"/>
  <c r="I193" i="30"/>
  <c r="I195" i="30"/>
  <c r="I197" i="30"/>
  <c r="I199" i="30"/>
  <c r="I201" i="30"/>
  <c r="I203" i="30"/>
  <c r="I205" i="30"/>
  <c r="I207" i="30"/>
  <c r="I209" i="30"/>
  <c r="I211" i="30"/>
  <c r="I213" i="30"/>
  <c r="I215" i="30"/>
  <c r="I217" i="30"/>
  <c r="I219" i="30"/>
  <c r="I221" i="30"/>
  <c r="I223" i="30"/>
  <c r="I225" i="30"/>
  <c r="I227" i="30"/>
  <c r="I229" i="30"/>
  <c r="I231" i="30"/>
  <c r="I233" i="30"/>
  <c r="I235" i="30"/>
  <c r="I237" i="30"/>
  <c r="I239" i="30"/>
  <c r="I241" i="30"/>
  <c r="I243" i="30"/>
  <c r="I245" i="30"/>
  <c r="I247" i="30"/>
  <c r="I249" i="30"/>
  <c r="I220" i="30"/>
  <c r="I222" i="30"/>
  <c r="I224" i="30"/>
  <c r="I226" i="30"/>
  <c r="I228" i="30"/>
  <c r="I230" i="30"/>
  <c r="I232" i="30"/>
  <c r="I234" i="30"/>
  <c r="I236" i="30"/>
  <c r="I238" i="30"/>
  <c r="I240" i="30"/>
  <c r="I242" i="30"/>
  <c r="I244" i="30"/>
  <c r="I246" i="30"/>
  <c r="I248" i="30"/>
  <c r="I250" i="30"/>
  <c r="I252" i="30"/>
  <c r="I254" i="30"/>
  <c r="I256" i="30"/>
  <c r="I258" i="30"/>
  <c r="I260" i="30"/>
  <c r="I262" i="30"/>
  <c r="I264" i="30"/>
  <c r="I266" i="30"/>
  <c r="I268" i="30"/>
  <c r="I270" i="30"/>
  <c r="I272" i="30"/>
  <c r="I274" i="30"/>
  <c r="I276" i="30"/>
  <c r="I278" i="30"/>
  <c r="I280" i="30"/>
  <c r="I282" i="30"/>
  <c r="I284" i="30"/>
  <c r="I286" i="30"/>
  <c r="I288" i="30"/>
  <c r="I290" i="30"/>
  <c r="I292" i="30"/>
  <c r="I294" i="30"/>
  <c r="I296" i="30"/>
  <c r="I298" i="30"/>
  <c r="I300" i="30"/>
  <c r="I302" i="30"/>
  <c r="I251" i="30"/>
  <c r="I253" i="30"/>
  <c r="I255" i="30"/>
  <c r="I257" i="30"/>
  <c r="I259" i="30"/>
  <c r="I261" i="30"/>
  <c r="I263" i="30"/>
  <c r="I265" i="30"/>
  <c r="I267" i="30"/>
  <c r="I269" i="30"/>
  <c r="I271" i="30"/>
  <c r="I273" i="30"/>
  <c r="I275" i="30"/>
  <c r="I277" i="30"/>
  <c r="I279" i="30"/>
  <c r="I281" i="30"/>
  <c r="I283" i="30"/>
  <c r="I285" i="30"/>
  <c r="I287" i="30"/>
  <c r="I289" i="30"/>
  <c r="I291" i="30"/>
  <c r="I293" i="30"/>
  <c r="I295" i="30"/>
  <c r="I297" i="30"/>
  <c r="I299" i="30"/>
  <c r="I301" i="30"/>
  <c r="C303" i="33"/>
  <c r="H303" i="30" l="1"/>
  <c r="I303" i="30"/>
  <c r="C303" i="32"/>
  <c r="G14" i="31" l="1"/>
  <c r="G10" i="31"/>
  <c r="G11" i="31" s="1"/>
  <c r="C303" i="31" l="1"/>
  <c r="H26" i="29" l="1"/>
  <c r="F95" i="29" l="1"/>
  <c r="F126" i="29" l="1"/>
  <c r="F98" i="29" l="1"/>
  <c r="F96" i="29"/>
  <c r="F94" i="29"/>
  <c r="F150" i="29" l="1"/>
  <c r="G14" i="29" l="1"/>
  <c r="C303" i="29"/>
  <c r="G302" i="29"/>
  <c r="G301" i="29"/>
  <c r="G300" i="29"/>
  <c r="G299" i="29"/>
  <c r="G298" i="29"/>
  <c r="G297" i="29"/>
  <c r="G296" i="29"/>
  <c r="G295" i="29"/>
  <c r="G294" i="29"/>
  <c r="G293" i="29"/>
  <c r="G292" i="29"/>
  <c r="G291" i="29"/>
  <c r="G290" i="29"/>
  <c r="G289" i="29"/>
  <c r="G288" i="29"/>
  <c r="G287" i="29"/>
  <c r="G286" i="29"/>
  <c r="G285" i="29"/>
  <c r="G284" i="29"/>
  <c r="G283" i="29"/>
  <c r="G282" i="29"/>
  <c r="G281" i="29"/>
  <c r="G280" i="29"/>
  <c r="G279" i="29"/>
  <c r="G278" i="29"/>
  <c r="G277" i="29"/>
  <c r="G276" i="29"/>
  <c r="G275" i="29"/>
  <c r="G274" i="29"/>
  <c r="G273" i="29"/>
  <c r="G272" i="29"/>
  <c r="G271" i="29"/>
  <c r="G270" i="29"/>
  <c r="G269" i="29"/>
  <c r="G268" i="29"/>
  <c r="G267" i="29"/>
  <c r="G266" i="29"/>
  <c r="G265" i="29"/>
  <c r="G264" i="29"/>
  <c r="G263" i="29"/>
  <c r="G262" i="29"/>
  <c r="G261" i="29"/>
  <c r="G260" i="29"/>
  <c r="G259" i="29"/>
  <c r="G258" i="29"/>
  <c r="G257" i="29"/>
  <c r="G256" i="29"/>
  <c r="G255" i="29"/>
  <c r="G254" i="29"/>
  <c r="G253" i="29"/>
  <c r="G252" i="29"/>
  <c r="G251" i="29"/>
  <c r="G250" i="29"/>
  <c r="G249" i="29"/>
  <c r="G248" i="29"/>
  <c r="G247" i="29"/>
  <c r="G246" i="29"/>
  <c r="G245" i="29"/>
  <c r="G244" i="29"/>
  <c r="G243" i="29"/>
  <c r="G242" i="29"/>
  <c r="G241" i="29"/>
  <c r="G240" i="29"/>
  <c r="G239" i="29"/>
  <c r="G238" i="29"/>
  <c r="G237" i="29"/>
  <c r="G236" i="29"/>
  <c r="G235" i="29"/>
  <c r="G234" i="29"/>
  <c r="G233" i="29"/>
  <c r="G232" i="29"/>
  <c r="G231" i="29"/>
  <c r="G230" i="29"/>
  <c r="G229" i="29"/>
  <c r="G228" i="29"/>
  <c r="G227" i="29"/>
  <c r="G226" i="29"/>
  <c r="G225" i="29"/>
  <c r="G224" i="29"/>
  <c r="G223" i="29"/>
  <c r="G222" i="29"/>
  <c r="G221" i="29"/>
  <c r="G220" i="29"/>
  <c r="G219" i="29"/>
  <c r="G218" i="29"/>
  <c r="G217" i="29"/>
  <c r="G216" i="29"/>
  <c r="G215" i="29"/>
  <c r="G214" i="29"/>
  <c r="G213" i="29"/>
  <c r="G212" i="29"/>
  <c r="G211" i="29"/>
  <c r="G210" i="29"/>
  <c r="G209" i="29"/>
  <c r="G208" i="29"/>
  <c r="G207" i="29"/>
  <c r="G206" i="29"/>
  <c r="G205" i="29"/>
  <c r="G204" i="29"/>
  <c r="G203" i="29"/>
  <c r="G202" i="29"/>
  <c r="G201" i="29"/>
  <c r="G200" i="29"/>
  <c r="G199" i="29"/>
  <c r="G198" i="29"/>
  <c r="G197" i="29"/>
  <c r="G196" i="29"/>
  <c r="G195" i="29"/>
  <c r="G194" i="29"/>
  <c r="G193" i="29"/>
  <c r="G192" i="29"/>
  <c r="G191" i="29"/>
  <c r="G190" i="29"/>
  <c r="G189" i="29"/>
  <c r="G188" i="29"/>
  <c r="G187" i="29"/>
  <c r="G186" i="29"/>
  <c r="G185" i="29"/>
  <c r="G184" i="29"/>
  <c r="G183" i="29"/>
  <c r="G182" i="29"/>
  <c r="G181" i="29"/>
  <c r="G180" i="29"/>
  <c r="G179" i="29"/>
  <c r="G178" i="29"/>
  <c r="G177" i="29"/>
  <c r="G176" i="29"/>
  <c r="G175" i="29"/>
  <c r="G174" i="29"/>
  <c r="G173" i="29"/>
  <c r="G172" i="29"/>
  <c r="G171" i="29"/>
  <c r="G170" i="29"/>
  <c r="G169" i="29"/>
  <c r="G168" i="29"/>
  <c r="G167" i="29"/>
  <c r="G166" i="29"/>
  <c r="G165" i="29"/>
  <c r="G164" i="29"/>
  <c r="G163" i="29"/>
  <c r="G162" i="29"/>
  <c r="G161" i="29"/>
  <c r="G160" i="29"/>
  <c r="G159" i="29"/>
  <c r="G158" i="29"/>
  <c r="G157" i="29"/>
  <c r="G156" i="29"/>
  <c r="G155" i="29"/>
  <c r="G154" i="29"/>
  <c r="G153" i="29"/>
  <c r="G152" i="29"/>
  <c r="G151" i="29"/>
  <c r="G150" i="29"/>
  <c r="G149" i="29"/>
  <c r="G148" i="29"/>
  <c r="G147" i="29"/>
  <c r="G146" i="29"/>
  <c r="G145" i="29"/>
  <c r="G144" i="29"/>
  <c r="G143" i="29"/>
  <c r="G142" i="29"/>
  <c r="G141" i="29"/>
  <c r="G140" i="29"/>
  <c r="G139" i="29"/>
  <c r="G138" i="29"/>
  <c r="G137" i="29"/>
  <c r="G136" i="29"/>
  <c r="G135" i="29"/>
  <c r="G134" i="29"/>
  <c r="G133" i="29"/>
  <c r="G132" i="29"/>
  <c r="G131" i="29"/>
  <c r="G130" i="29"/>
  <c r="G129" i="29"/>
  <c r="G128" i="29"/>
  <c r="G127" i="29"/>
  <c r="G126" i="29"/>
  <c r="G125" i="29"/>
  <c r="G124" i="29"/>
  <c r="G123" i="29"/>
  <c r="G122" i="29"/>
  <c r="G121" i="29"/>
  <c r="G120" i="29"/>
  <c r="G119" i="29"/>
  <c r="G118" i="29"/>
  <c r="G117" i="29"/>
  <c r="G116" i="29"/>
  <c r="G115" i="29"/>
  <c r="G114" i="29"/>
  <c r="G113" i="29"/>
  <c r="G112" i="29"/>
  <c r="G111" i="29"/>
  <c r="G110" i="29"/>
  <c r="G109" i="29"/>
  <c r="G108" i="29"/>
  <c r="G107" i="29"/>
  <c r="G106" i="29"/>
  <c r="G105" i="29"/>
  <c r="G104" i="29"/>
  <c r="G103" i="29"/>
  <c r="G102" i="29"/>
  <c r="G101" i="29"/>
  <c r="G100" i="29"/>
  <c r="G99" i="29"/>
  <c r="G98" i="29"/>
  <c r="G97" i="29"/>
  <c r="G96" i="29"/>
  <c r="G95" i="29"/>
  <c r="G94" i="29"/>
  <c r="G93" i="29"/>
  <c r="G92" i="29"/>
  <c r="G91" i="29"/>
  <c r="G90" i="29"/>
  <c r="G89" i="29"/>
  <c r="G88" i="29"/>
  <c r="G87" i="29"/>
  <c r="G86" i="29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303" i="29" l="1"/>
  <c r="G10" i="29" s="1"/>
  <c r="G11" i="29" s="1"/>
  <c r="H218" i="29" s="1"/>
  <c r="I218" i="29" s="1"/>
  <c r="H184" i="29" l="1"/>
  <c r="I184" i="29" s="1"/>
  <c r="H27" i="29"/>
  <c r="I27" i="29" s="1"/>
  <c r="H29" i="29"/>
  <c r="I29" i="29" s="1"/>
  <c r="H24" i="29"/>
  <c r="I24" i="29" s="1"/>
  <c r="H296" i="29"/>
  <c r="I296" i="29" s="1"/>
  <c r="H174" i="29"/>
  <c r="I174" i="29" s="1"/>
  <c r="H100" i="29"/>
  <c r="I100" i="29" s="1"/>
  <c r="H71" i="29"/>
  <c r="I71" i="29" s="1"/>
  <c r="H168" i="29"/>
  <c r="I168" i="29" s="1"/>
  <c r="H140" i="29"/>
  <c r="I140" i="29" s="1"/>
  <c r="H302" i="29"/>
  <c r="I302" i="29" s="1"/>
  <c r="H47" i="29"/>
  <c r="I47" i="29" s="1"/>
  <c r="H56" i="29"/>
  <c r="I56" i="29" s="1"/>
  <c r="H72" i="29"/>
  <c r="I72" i="29" s="1"/>
  <c r="H209" i="29"/>
  <c r="I209" i="29" s="1"/>
  <c r="H50" i="29"/>
  <c r="I50" i="29" s="1"/>
  <c r="H261" i="29"/>
  <c r="I261" i="29" s="1"/>
  <c r="H103" i="29"/>
  <c r="I103" i="29" s="1"/>
  <c r="H41" i="29"/>
  <c r="I41" i="29" s="1"/>
  <c r="H147" i="29"/>
  <c r="I147" i="29" s="1"/>
  <c r="H159" i="29"/>
  <c r="I159" i="29" s="1"/>
  <c r="H187" i="29"/>
  <c r="I187" i="29" s="1"/>
  <c r="H131" i="29"/>
  <c r="I131" i="29" s="1"/>
  <c r="H163" i="29"/>
  <c r="I163" i="29" s="1"/>
  <c r="H195" i="29"/>
  <c r="I195" i="29" s="1"/>
  <c r="H111" i="29"/>
  <c r="I111" i="29" s="1"/>
  <c r="H89" i="29"/>
  <c r="I89" i="29" s="1"/>
  <c r="H136" i="29"/>
  <c r="I136" i="29" s="1"/>
  <c r="H122" i="29"/>
  <c r="I122" i="29" s="1"/>
  <c r="H141" i="29"/>
  <c r="I141" i="29" s="1"/>
  <c r="H295" i="29"/>
  <c r="I295" i="29" s="1"/>
  <c r="H22" i="29"/>
  <c r="I22" i="29" s="1"/>
  <c r="H155" i="29"/>
  <c r="I155" i="29" s="1"/>
  <c r="H43" i="29"/>
  <c r="I43" i="29" s="1"/>
  <c r="H67" i="29"/>
  <c r="I67" i="29" s="1"/>
  <c r="H58" i="29"/>
  <c r="I58" i="29" s="1"/>
  <c r="H18" i="29"/>
  <c r="I18" i="29" s="1"/>
  <c r="H208" i="29"/>
  <c r="I208" i="29" s="1"/>
  <c r="H121" i="29"/>
  <c r="I121" i="29" s="1"/>
  <c r="H248" i="29"/>
  <c r="I248" i="29" s="1"/>
  <c r="H220" i="29"/>
  <c r="I220" i="29" s="1"/>
  <c r="H126" i="29"/>
  <c r="I126" i="29" s="1"/>
  <c r="H102" i="29"/>
  <c r="I102" i="29" s="1"/>
  <c r="H87" i="29"/>
  <c r="I87" i="29" s="1"/>
  <c r="H59" i="29"/>
  <c r="I59" i="29" s="1"/>
  <c r="H255" i="29"/>
  <c r="I255" i="29" s="1"/>
  <c r="H99" i="29"/>
  <c r="I99" i="29" s="1"/>
  <c r="H25" i="29"/>
  <c r="I25" i="29" s="1"/>
  <c r="H91" i="29"/>
  <c r="I91" i="29" s="1"/>
  <c r="H21" i="29"/>
  <c r="I21" i="29" s="1"/>
  <c r="H219" i="29"/>
  <c r="I219" i="29" s="1"/>
  <c r="H272" i="29"/>
  <c r="I272" i="29" s="1"/>
  <c r="H203" i="29"/>
  <c r="I203" i="29" s="1"/>
  <c r="H40" i="29"/>
  <c r="I40" i="29" s="1"/>
  <c r="H105" i="29"/>
  <c r="I105" i="29" s="1"/>
  <c r="H191" i="29"/>
  <c r="I191" i="29" s="1"/>
  <c r="H192" i="29"/>
  <c r="I192" i="29" s="1"/>
  <c r="H161" i="29"/>
  <c r="I161" i="29" s="1"/>
  <c r="H74" i="29"/>
  <c r="I74" i="29" s="1"/>
  <c r="H138" i="29"/>
  <c r="I138" i="29" s="1"/>
  <c r="H252" i="29"/>
  <c r="I252" i="29" s="1"/>
  <c r="H62" i="29"/>
  <c r="I62" i="29" s="1"/>
  <c r="H112" i="29"/>
  <c r="I112" i="29" s="1"/>
  <c r="H228" i="29"/>
  <c r="I228" i="29" s="1"/>
  <c r="H198" i="29"/>
  <c r="I198" i="29" s="1"/>
  <c r="H293" i="29"/>
  <c r="I293" i="29" s="1"/>
  <c r="H271" i="29"/>
  <c r="I271" i="29" s="1"/>
  <c r="H259" i="29"/>
  <c r="I259" i="29" s="1"/>
  <c r="H162" i="29"/>
  <c r="I162" i="29" s="1"/>
  <c r="H177" i="29"/>
  <c r="I177" i="29" s="1"/>
  <c r="H90" i="29"/>
  <c r="I90" i="29" s="1"/>
  <c r="H164" i="29"/>
  <c r="I164" i="29" s="1"/>
  <c r="H288" i="29"/>
  <c r="I288" i="29" s="1"/>
  <c r="H149" i="29"/>
  <c r="I149" i="29" s="1"/>
  <c r="H283" i="29"/>
  <c r="I283" i="29" s="1"/>
  <c r="H230" i="29"/>
  <c r="I230" i="29" s="1"/>
  <c r="H278" i="29"/>
  <c r="I278" i="29" s="1"/>
  <c r="H133" i="29"/>
  <c r="I133" i="29" s="1"/>
  <c r="H132" i="29"/>
  <c r="I132" i="29" s="1"/>
  <c r="H135" i="29"/>
  <c r="I135" i="29" s="1"/>
  <c r="H38" i="29"/>
  <c r="I38" i="29" s="1"/>
  <c r="H35" i="29"/>
  <c r="I35" i="29" s="1"/>
  <c r="H92" i="29"/>
  <c r="I92" i="29" s="1"/>
  <c r="H57" i="29"/>
  <c r="I57" i="29" s="1"/>
  <c r="H76" i="29"/>
  <c r="I76" i="29" s="1"/>
  <c r="I26" i="29"/>
  <c r="H107" i="29"/>
  <c r="I107" i="29" s="1"/>
  <c r="H83" i="29"/>
  <c r="I83" i="29" s="1"/>
  <c r="H46" i="29"/>
  <c r="I46" i="29" s="1"/>
  <c r="H256" i="29"/>
  <c r="I256" i="29" s="1"/>
  <c r="H73" i="29"/>
  <c r="I73" i="29" s="1"/>
  <c r="H137" i="29"/>
  <c r="I137" i="29" s="1"/>
  <c r="H104" i="29"/>
  <c r="I104" i="29" s="1"/>
  <c r="H279" i="29"/>
  <c r="I279" i="29" s="1"/>
  <c r="H193" i="29"/>
  <c r="I193" i="29" s="1"/>
  <c r="H106" i="29"/>
  <c r="I106" i="29" s="1"/>
  <c r="H215" i="29"/>
  <c r="I215" i="29" s="1"/>
  <c r="H139" i="29"/>
  <c r="I139" i="29" s="1"/>
  <c r="H77" i="29"/>
  <c r="I77" i="29" s="1"/>
  <c r="H213" i="29"/>
  <c r="I213" i="29" s="1"/>
  <c r="H300" i="29"/>
  <c r="I300" i="29" s="1"/>
  <c r="H229" i="29"/>
  <c r="I229" i="29" s="1"/>
  <c r="H37" i="29"/>
  <c r="I37" i="29" s="1"/>
  <c r="H263" i="29"/>
  <c r="I263" i="29" s="1"/>
  <c r="H224" i="29"/>
  <c r="I224" i="29" s="1"/>
  <c r="H290" i="29"/>
  <c r="I290" i="29" s="1"/>
  <c r="H273" i="29"/>
  <c r="I273" i="29" s="1"/>
  <c r="H242" i="29"/>
  <c r="I242" i="29" s="1"/>
  <c r="H186" i="29"/>
  <c r="I186" i="29" s="1"/>
  <c r="H260" i="29"/>
  <c r="I260" i="29" s="1"/>
  <c r="H156" i="29"/>
  <c r="I156" i="29" s="1"/>
  <c r="H173" i="29"/>
  <c r="I173" i="29" s="1"/>
  <c r="H64" i="29"/>
  <c r="I64" i="29" s="1"/>
  <c r="H52" i="29"/>
  <c r="I52" i="29" s="1"/>
  <c r="H39" i="29"/>
  <c r="I39" i="29" s="1"/>
  <c r="H297" i="29"/>
  <c r="I297" i="29" s="1"/>
  <c r="H233" i="29"/>
  <c r="I233" i="29" s="1"/>
  <c r="H202" i="29"/>
  <c r="I202" i="29" s="1"/>
  <c r="H146" i="29"/>
  <c r="I146" i="29" s="1"/>
  <c r="H244" i="29"/>
  <c r="I244" i="29" s="1"/>
  <c r="H70" i="29"/>
  <c r="I70" i="29" s="1"/>
  <c r="H176" i="29"/>
  <c r="I176" i="29" s="1"/>
  <c r="H101" i="29"/>
  <c r="I101" i="29" s="1"/>
  <c r="H171" i="29"/>
  <c r="I171" i="29" s="1"/>
  <c r="H49" i="29"/>
  <c r="I49" i="29" s="1"/>
  <c r="H298" i="29"/>
  <c r="I298" i="29" s="1"/>
  <c r="H270" i="29"/>
  <c r="I270" i="29" s="1"/>
  <c r="H285" i="29"/>
  <c r="I285" i="29" s="1"/>
  <c r="H253" i="29"/>
  <c r="I253" i="29" s="1"/>
  <c r="H254" i="29"/>
  <c r="I254" i="29" s="1"/>
  <c r="H222" i="29"/>
  <c r="I222" i="29" s="1"/>
  <c r="H217" i="29"/>
  <c r="I217" i="29" s="1"/>
  <c r="H166" i="29"/>
  <c r="I166" i="29" s="1"/>
  <c r="H284" i="29"/>
  <c r="I284" i="29" s="1"/>
  <c r="H267" i="29"/>
  <c r="I267" i="29" s="1"/>
  <c r="H196" i="29"/>
  <c r="I196" i="29" s="1"/>
  <c r="H110" i="29"/>
  <c r="I110" i="29" s="1"/>
  <c r="H197" i="29"/>
  <c r="I197" i="29" s="1"/>
  <c r="H231" i="29"/>
  <c r="I231" i="29" s="1"/>
  <c r="H80" i="29"/>
  <c r="I80" i="29" s="1"/>
  <c r="H125" i="29"/>
  <c r="I125" i="29" s="1"/>
  <c r="H60" i="29"/>
  <c r="I60" i="29" s="1"/>
  <c r="H240" i="29"/>
  <c r="I240" i="29" s="1"/>
  <c r="H55" i="29"/>
  <c r="I55" i="29" s="1"/>
  <c r="H287" i="29"/>
  <c r="I287" i="29" s="1"/>
  <c r="H235" i="29"/>
  <c r="I235" i="29" s="1"/>
  <c r="H204" i="29"/>
  <c r="I204" i="29" s="1"/>
  <c r="H148" i="29"/>
  <c r="I148" i="29" s="1"/>
  <c r="H114" i="29"/>
  <c r="I114" i="29" s="1"/>
  <c r="H82" i="29"/>
  <c r="I82" i="29" s="1"/>
  <c r="H201" i="29"/>
  <c r="I201" i="29" s="1"/>
  <c r="H169" i="29"/>
  <c r="I169" i="29" s="1"/>
  <c r="H264" i="29"/>
  <c r="I264" i="29" s="1"/>
  <c r="H216" i="29"/>
  <c r="I216" i="29" s="1"/>
  <c r="H120" i="29"/>
  <c r="I120" i="29" s="1"/>
  <c r="H207" i="29"/>
  <c r="I207" i="29" s="1"/>
  <c r="H145" i="29"/>
  <c r="I145" i="29" s="1"/>
  <c r="H113" i="29"/>
  <c r="I113" i="29" s="1"/>
  <c r="H81" i="29"/>
  <c r="I81" i="29" s="1"/>
  <c r="H48" i="29"/>
  <c r="I48" i="29" s="1"/>
  <c r="H17" i="29"/>
  <c r="I17" i="29" s="1"/>
  <c r="H116" i="29"/>
  <c r="I116" i="29" s="1"/>
  <c r="H79" i="29"/>
  <c r="I79" i="29" s="1"/>
  <c r="H31" i="29"/>
  <c r="I31" i="29" s="1"/>
  <c r="H274" i="29"/>
  <c r="I274" i="29" s="1"/>
  <c r="H257" i="29"/>
  <c r="I257" i="29" s="1"/>
  <c r="H226" i="29"/>
  <c r="I226" i="29" s="1"/>
  <c r="H170" i="29"/>
  <c r="I170" i="29" s="1"/>
  <c r="H275" i="29"/>
  <c r="I275" i="29" s="1"/>
  <c r="H118" i="29"/>
  <c r="I118" i="29" s="1"/>
  <c r="H280" i="29"/>
  <c r="I280" i="29" s="1"/>
  <c r="H151" i="29"/>
  <c r="I151" i="29" s="1"/>
  <c r="H20" i="29"/>
  <c r="I20" i="29" s="1"/>
  <c r="H115" i="29"/>
  <c r="I115" i="29" s="1"/>
  <c r="H281" i="29"/>
  <c r="I281" i="29" s="1"/>
  <c r="H250" i="29"/>
  <c r="I250" i="29" s="1"/>
  <c r="H194" i="29"/>
  <c r="I194" i="29" s="1"/>
  <c r="H276" i="29"/>
  <c r="I276" i="29" s="1"/>
  <c r="H188" i="29"/>
  <c r="I188" i="29" s="1"/>
  <c r="H189" i="29"/>
  <c r="I189" i="29" s="1"/>
  <c r="H96" i="29"/>
  <c r="I96" i="29" s="1"/>
  <c r="H69" i="29"/>
  <c r="I69" i="29" s="1"/>
  <c r="H30" i="29"/>
  <c r="I30" i="29" s="1"/>
  <c r="H108" i="29"/>
  <c r="I108" i="29" s="1"/>
  <c r="H294" i="29"/>
  <c r="I294" i="29" s="1"/>
  <c r="H262" i="29"/>
  <c r="I262" i="29" s="1"/>
  <c r="H277" i="29"/>
  <c r="I277" i="29" s="1"/>
  <c r="H245" i="29"/>
  <c r="I245" i="29" s="1"/>
  <c r="H246" i="29"/>
  <c r="I246" i="29" s="1"/>
  <c r="H214" i="29"/>
  <c r="I214" i="29" s="1"/>
  <c r="H190" i="29"/>
  <c r="I190" i="29" s="1"/>
  <c r="H158" i="29"/>
  <c r="I158" i="29" s="1"/>
  <c r="H268" i="29"/>
  <c r="I268" i="29" s="1"/>
  <c r="H251" i="29"/>
  <c r="I251" i="29" s="1"/>
  <c r="H172" i="29"/>
  <c r="I172" i="29" s="1"/>
  <c r="H94" i="29"/>
  <c r="I94" i="29" s="1"/>
  <c r="H181" i="29"/>
  <c r="I181" i="29" s="1"/>
  <c r="H200" i="29"/>
  <c r="I200" i="29" s="1"/>
  <c r="H199" i="29"/>
  <c r="I199" i="29" s="1"/>
  <c r="H109" i="29"/>
  <c r="I109" i="29" s="1"/>
  <c r="H44" i="29"/>
  <c r="I44" i="29" s="1"/>
  <c r="H84" i="29"/>
  <c r="I84" i="29" s="1"/>
  <c r="H23" i="29"/>
  <c r="I23" i="29" s="1"/>
  <c r="H258" i="29"/>
  <c r="I258" i="29" s="1"/>
  <c r="H241" i="29"/>
  <c r="I241" i="29" s="1"/>
  <c r="H210" i="29"/>
  <c r="I210" i="29" s="1"/>
  <c r="H154" i="29"/>
  <c r="I154" i="29" s="1"/>
  <c r="H243" i="29"/>
  <c r="I243" i="29" s="1"/>
  <c r="H86" i="29"/>
  <c r="I86" i="29" s="1"/>
  <c r="H232" i="29"/>
  <c r="I232" i="29" s="1"/>
  <c r="H117" i="29"/>
  <c r="I117" i="29" s="1"/>
  <c r="H152" i="29"/>
  <c r="I152" i="29" s="1"/>
  <c r="H282" i="29"/>
  <c r="I282" i="29" s="1"/>
  <c r="H265" i="29"/>
  <c r="I265" i="29" s="1"/>
  <c r="H234" i="29"/>
  <c r="I234" i="29" s="1"/>
  <c r="H178" i="29"/>
  <c r="I178" i="29" s="1"/>
  <c r="H291" i="29"/>
  <c r="I291" i="29" s="1"/>
  <c r="H134" i="29"/>
  <c r="I134" i="29" s="1"/>
  <c r="H157" i="29"/>
  <c r="I157" i="29" s="1"/>
  <c r="H183" i="29"/>
  <c r="I183" i="29" s="1"/>
  <c r="H36" i="29"/>
  <c r="I36" i="29" s="1"/>
  <c r="H45" i="29"/>
  <c r="I45" i="29" s="1"/>
  <c r="H75" i="29"/>
  <c r="I75" i="29" s="1"/>
  <c r="H286" i="29"/>
  <c r="I286" i="29" s="1"/>
  <c r="H301" i="29"/>
  <c r="I301" i="29" s="1"/>
  <c r="H269" i="29"/>
  <c r="I269" i="29" s="1"/>
  <c r="H237" i="29"/>
  <c r="I237" i="29" s="1"/>
  <c r="H238" i="29"/>
  <c r="I238" i="29" s="1"/>
  <c r="H206" i="29"/>
  <c r="I206" i="29" s="1"/>
  <c r="H182" i="29"/>
  <c r="I182" i="29" s="1"/>
  <c r="H150" i="29"/>
  <c r="I150" i="29" s="1"/>
  <c r="H299" i="29"/>
  <c r="I299" i="29" s="1"/>
  <c r="H227" i="29"/>
  <c r="I227" i="29" s="1"/>
  <c r="H142" i="29"/>
  <c r="I142" i="29" s="1"/>
  <c r="H78" i="29"/>
  <c r="I78" i="29" s="1"/>
  <c r="H165" i="29"/>
  <c r="I165" i="29" s="1"/>
  <c r="H144" i="29"/>
  <c r="I144" i="29" s="1"/>
  <c r="H167" i="29"/>
  <c r="I167" i="29" s="1"/>
  <c r="H93" i="29"/>
  <c r="I93" i="29" s="1"/>
  <c r="H28" i="29"/>
  <c r="I28" i="29" s="1"/>
  <c r="H127" i="29"/>
  <c r="I127" i="29" s="1"/>
  <c r="H211" i="29"/>
  <c r="I211" i="29" s="1"/>
  <c r="H61" i="29"/>
  <c r="I61" i="29" s="1"/>
  <c r="H236" i="29"/>
  <c r="I236" i="29" s="1"/>
  <c r="H180" i="29"/>
  <c r="I180" i="29" s="1"/>
  <c r="H130" i="29"/>
  <c r="I130" i="29" s="1"/>
  <c r="H98" i="29"/>
  <c r="I98" i="29" s="1"/>
  <c r="H66" i="29"/>
  <c r="I66" i="29" s="1"/>
  <c r="H185" i="29"/>
  <c r="I185" i="29" s="1"/>
  <c r="H153" i="29"/>
  <c r="I153" i="29" s="1"/>
  <c r="H247" i="29"/>
  <c r="I247" i="29" s="1"/>
  <c r="H160" i="29"/>
  <c r="I160" i="29" s="1"/>
  <c r="H88" i="29"/>
  <c r="I88" i="29" s="1"/>
  <c r="H175" i="29"/>
  <c r="I175" i="29" s="1"/>
  <c r="H129" i="29"/>
  <c r="I129" i="29" s="1"/>
  <c r="H97" i="29"/>
  <c r="I97" i="29" s="1"/>
  <c r="H65" i="29"/>
  <c r="I65" i="29" s="1"/>
  <c r="H32" i="29"/>
  <c r="I32" i="29" s="1"/>
  <c r="H239" i="29"/>
  <c r="I239" i="29" s="1"/>
  <c r="H143" i="29"/>
  <c r="I143" i="29" s="1"/>
  <c r="H63" i="29"/>
  <c r="I63" i="29" s="1"/>
  <c r="H124" i="29"/>
  <c r="I124" i="29" s="1"/>
  <c r="H33" i="29"/>
  <c r="I33" i="29" s="1"/>
  <c r="H42" i="29"/>
  <c r="I42" i="29" s="1"/>
  <c r="H53" i="29"/>
  <c r="I53" i="29" s="1"/>
  <c r="H123" i="29"/>
  <c r="I123" i="29" s="1"/>
  <c r="H223" i="29"/>
  <c r="I223" i="29" s="1"/>
  <c r="H34" i="29"/>
  <c r="I34" i="29" s="1"/>
  <c r="H179" i="29"/>
  <c r="I179" i="29" s="1"/>
  <c r="H19" i="29"/>
  <c r="I19" i="29" s="1"/>
  <c r="H51" i="29"/>
  <c r="I51" i="29" s="1"/>
  <c r="H54" i="29"/>
  <c r="I54" i="29" s="1"/>
  <c r="H119" i="29"/>
  <c r="I119" i="29" s="1"/>
  <c r="H68" i="29"/>
  <c r="I68" i="29" s="1"/>
  <c r="H289" i="29"/>
  <c r="I289" i="29" s="1"/>
  <c r="H225" i="29"/>
  <c r="I225" i="29" s="1"/>
  <c r="H221" i="29"/>
  <c r="I221" i="29" s="1"/>
  <c r="H292" i="29"/>
  <c r="I292" i="29" s="1"/>
  <c r="H212" i="29"/>
  <c r="I212" i="29" s="1"/>
  <c r="H205" i="29"/>
  <c r="I205" i="29" s="1"/>
  <c r="H128" i="29"/>
  <c r="I128" i="29" s="1"/>
  <c r="H85" i="29"/>
  <c r="I85" i="29" s="1"/>
  <c r="H95" i="29"/>
  <c r="I95" i="29" s="1"/>
  <c r="H266" i="29"/>
  <c r="I266" i="29" s="1"/>
  <c r="H249" i="29"/>
  <c r="I249" i="29" s="1"/>
  <c r="I303" i="29" l="1"/>
  <c r="H303" i="29"/>
</calcChain>
</file>

<file path=xl/comments1.xml><?xml version="1.0" encoding="utf-8"?>
<comments xmlns="http://schemas.openxmlformats.org/spreadsheetml/2006/main">
  <authors>
    <author>Автор</author>
  </authors>
  <commentList>
    <comment ref="A302" authorId="0">
      <text>
        <r>
          <rPr>
            <sz val="9"/>
            <color indexed="81"/>
            <rFont val="Tahoma"/>
            <family val="2"/>
            <charset val="204"/>
          </rPr>
          <t xml:space="preserve">
193-195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302" authorId="0">
      <text>
        <r>
          <rPr>
            <sz val="9"/>
            <color indexed="81"/>
            <rFont val="Tahoma"/>
            <family val="2"/>
            <charset val="204"/>
          </rPr>
          <t xml:space="preserve">
193-195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302" authorId="0">
      <text>
        <r>
          <rPr>
            <sz val="9"/>
            <color indexed="81"/>
            <rFont val="Tahoma"/>
            <family val="2"/>
            <charset val="204"/>
          </rPr>
          <t xml:space="preserve">
193-195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302" authorId="0">
      <text>
        <r>
          <rPr>
            <sz val="9"/>
            <color indexed="81"/>
            <rFont val="Tahoma"/>
            <family val="2"/>
            <charset val="204"/>
          </rPr>
          <t xml:space="preserve">
193-195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50" authorId="0">
      <text>
        <r>
          <rPr>
            <sz val="9"/>
            <color indexed="81"/>
            <rFont val="Tahoma"/>
            <family val="2"/>
            <charset val="204"/>
          </rPr>
          <t>старый сч 6ZRI8844105869
уст.новый 26.12.16</t>
        </r>
      </text>
    </comment>
    <comment ref="E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начислила по нормативу из рас12/7, </t>
        </r>
      </text>
    </comment>
    <comment ref="F98" authorId="0">
      <text>
        <r>
          <rPr>
            <sz val="9"/>
            <color indexed="81"/>
            <rFont val="Tahoma"/>
            <family val="2"/>
            <charset val="204"/>
          </rPr>
          <t xml:space="preserve">27.02.18 прочистка теп.сч.
Показ. 25.10.18 - </t>
        </r>
        <r>
          <rPr>
            <b/>
            <sz val="9"/>
            <color indexed="81"/>
            <rFont val="Tahoma"/>
            <family val="2"/>
            <charset val="204"/>
          </rPr>
          <t>12,446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на 25.10.18 показан </t>
        </r>
        <r>
          <rPr>
            <b/>
            <sz val="9"/>
            <color indexed="81"/>
            <rFont val="Tahoma"/>
            <family val="2"/>
            <charset val="204"/>
          </rPr>
          <t>12,446</t>
        </r>
        <r>
          <rPr>
            <sz val="9"/>
            <color indexed="81"/>
            <rFont val="Tahoma"/>
            <charset val="1"/>
          </rPr>
          <t xml:space="preserve">
на 21.04.18 </t>
        </r>
        <r>
          <rPr>
            <b/>
            <sz val="9"/>
            <color indexed="81"/>
            <rFont val="Tahoma"/>
            <family val="2"/>
            <charset val="204"/>
          </rPr>
          <t>11,567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Изменена S
была 46,7
стала 45,7</t>
        </r>
      </text>
    </comment>
    <comment ref="C249" authorId="0">
      <text>
        <r>
          <rPr>
            <sz val="9"/>
            <color indexed="81"/>
            <rFont val="Tahoma"/>
            <family val="2"/>
            <charset val="204"/>
          </rPr>
          <t>Изменение площади
была 94,4 м2
стала 93,5 м2</t>
        </r>
      </text>
    </comment>
    <comment ref="A302" authorId="0">
      <text>
        <r>
          <rPr>
            <sz val="9"/>
            <color indexed="81"/>
            <rFont val="Tahoma"/>
            <family val="2"/>
            <charset val="204"/>
          </rPr>
          <t xml:space="preserve">
193-195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50" authorId="0">
      <text>
        <r>
          <rPr>
            <sz val="9"/>
            <color indexed="81"/>
            <rFont val="Tahoma"/>
            <family val="2"/>
            <charset val="204"/>
          </rPr>
          <t>старый сч 6ZRI8844105869
уст.новый 26.12.16</t>
        </r>
      </text>
    </comment>
    <comment ref="F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по факту показ.= </t>
        </r>
        <r>
          <rPr>
            <b/>
            <sz val="9"/>
            <color indexed="81"/>
            <rFont val="Tahoma"/>
            <family val="2"/>
            <charset val="204"/>
          </rPr>
          <t>13,530</t>
        </r>
      </text>
    </comment>
    <comment ref="E9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24.02.18 1,329
должны решить вопрос с подрядчиком , отдала 26.02 список Ларисе, от Миши нет толка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на 24.11.18 </t>
        </r>
        <r>
          <rPr>
            <b/>
            <sz val="9"/>
            <color indexed="81"/>
            <rFont val="Tahoma"/>
            <family val="2"/>
            <charset val="204"/>
          </rPr>
          <t xml:space="preserve"> 1,689</t>
        </r>
      </text>
    </comment>
    <comment ref="E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24.02.18 =8,492</t>
        </r>
      </text>
    </comment>
    <comment ref="E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начислила по нормативу из рас12/7, </t>
        </r>
      </text>
    </comment>
    <comment ref="F98" authorId="0">
      <text>
        <r>
          <rPr>
            <sz val="9"/>
            <color indexed="81"/>
            <rFont val="Tahoma"/>
            <family val="2"/>
            <charset val="204"/>
          </rPr>
          <t xml:space="preserve">27.02.18 прочистка теп.сч.
Показ. 25.10.18 - </t>
        </r>
        <r>
          <rPr>
            <b/>
            <sz val="9"/>
            <color indexed="81"/>
            <rFont val="Tahoma"/>
            <family val="2"/>
            <charset val="204"/>
          </rPr>
          <t>12,446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на 25.10.18 показан </t>
        </r>
        <r>
          <rPr>
            <b/>
            <sz val="9"/>
            <color indexed="81"/>
            <rFont val="Tahoma"/>
            <family val="2"/>
            <charset val="204"/>
          </rPr>
          <t>12,446</t>
        </r>
        <r>
          <rPr>
            <sz val="9"/>
            <color indexed="81"/>
            <rFont val="Tahoma"/>
            <charset val="1"/>
          </rPr>
          <t xml:space="preserve">
на 21.04.18 </t>
        </r>
        <r>
          <rPr>
            <b/>
            <sz val="9"/>
            <color indexed="81"/>
            <rFont val="Tahoma"/>
            <family val="2"/>
            <charset val="204"/>
          </rPr>
          <t>11,567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прибавила среднемесячный расход исходя из отоп периода за де16,ян-фев17</t>
        </r>
      </text>
    </comment>
    <comment ref="C10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Изменена S
была 46,7
стала 45,7</t>
        </r>
      </text>
    </comment>
    <comment ref="E1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среднему посчитано из расчета за 3 месяца</t>
        </r>
      </text>
    </comment>
    <comment ref="E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прибавила среднемесячный расход исходя из отоп периода за де16,ян-фев17</t>
        </r>
      </text>
    </comment>
    <comment ref="F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16.04.18  </t>
        </r>
        <r>
          <rPr>
            <b/>
            <sz val="8"/>
            <color indexed="81"/>
            <rFont val="Tahoma"/>
            <family val="2"/>
            <charset val="204"/>
          </rPr>
          <t>2,742</t>
        </r>
      </text>
    </comment>
    <comment ref="G1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начислен расчет по среднему за янв17-нояб17
</t>
        </r>
      </text>
    </comment>
    <comment ref="E1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среднемесячному расходу</t>
        </r>
      </text>
    </comment>
    <comment ref="E1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среднемесячному расходу</t>
        </r>
      </text>
    </comment>
    <comment ref="F1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на 24.11.18 снятые показания = </t>
        </r>
        <r>
          <rPr>
            <b/>
            <sz val="9"/>
            <color indexed="81"/>
            <rFont val="Tahoma"/>
            <family val="2"/>
            <charset val="204"/>
          </rPr>
          <t>3,307</t>
        </r>
      </text>
    </comment>
    <comment ref="E149" authorId="0">
      <text>
        <r>
          <rPr>
            <sz val="9"/>
            <color indexed="81"/>
            <rFont val="Tahoma"/>
            <family val="2"/>
            <charset val="204"/>
          </rPr>
          <t xml:space="preserve">
факт на 26.02.18 - 2,928
</t>
        </r>
      </text>
    </comment>
    <comment ref="F1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21.04 - </t>
        </r>
        <r>
          <rPr>
            <b/>
            <sz val="9"/>
            <color indexed="81"/>
            <rFont val="Tahoma"/>
            <family val="2"/>
            <charset val="204"/>
          </rPr>
          <t>3,273</t>
        </r>
      </text>
    </comment>
    <comment ref="E1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факт на 26.02.18 =12,390
</t>
        </r>
      </text>
    </comment>
    <comment ref="F1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24.11.18 показания=</t>
        </r>
        <r>
          <rPr>
            <b/>
            <sz val="9"/>
            <color indexed="81"/>
            <rFont val="Tahoma"/>
            <family val="2"/>
            <charset val="204"/>
          </rPr>
          <t xml:space="preserve"> 18,657</t>
        </r>
      </text>
    </comment>
    <comment ref="B1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звонила Алексндру, сказал, что отоплением они почти не пользуются, а отапливаются конвектором</t>
        </r>
      </text>
    </comment>
    <comment ref="E2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среднемесячному расходу
</t>
        </r>
      </text>
    </comment>
    <comment ref="E2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среднемесячному расходу</t>
        </r>
      </text>
    </comment>
    <comment ref="F2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реальные показ. На 24.11.18= </t>
        </r>
        <r>
          <rPr>
            <b/>
            <sz val="9"/>
            <color indexed="81"/>
            <rFont val="Tahoma"/>
            <family val="2"/>
            <charset val="204"/>
          </rPr>
          <t>5,160</t>
        </r>
      </text>
    </comment>
    <comment ref="F2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24.11.18 показ = </t>
        </r>
        <r>
          <rPr>
            <b/>
            <sz val="9"/>
            <color indexed="81"/>
            <rFont val="Tahoma"/>
            <family val="2"/>
            <charset val="204"/>
          </rPr>
          <t>12,708</t>
        </r>
      </text>
    </comment>
    <comment ref="C249" authorId="0">
      <text>
        <r>
          <rPr>
            <sz val="9"/>
            <color indexed="81"/>
            <rFont val="Tahoma"/>
            <family val="2"/>
            <charset val="204"/>
          </rPr>
          <t>Изменение площади
была 94,4 м2
стала 93,5 м2</t>
        </r>
      </text>
    </comment>
    <comment ref="F2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показания на 21.04.18 - </t>
        </r>
        <r>
          <rPr>
            <b/>
            <sz val="9"/>
            <color indexed="81"/>
            <rFont val="Tahoma"/>
            <family val="2"/>
            <charset val="204"/>
          </rPr>
          <t>10,728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02" authorId="0">
      <text>
        <r>
          <rPr>
            <sz val="9"/>
            <color indexed="81"/>
            <rFont val="Tahoma"/>
            <family val="2"/>
            <charset val="204"/>
          </rPr>
          <t xml:space="preserve">
193-195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50" authorId="0">
      <text>
        <r>
          <rPr>
            <sz val="9"/>
            <color indexed="81"/>
            <rFont val="Tahoma"/>
            <family val="2"/>
            <charset val="204"/>
          </rPr>
          <t>старый сч 6ZRI8844105869
уст.новый 26.12.16</t>
        </r>
      </text>
    </comment>
    <comment ref="C10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Изменена S
была 46,7
стала 45,7</t>
        </r>
      </text>
    </comment>
    <comment ref="B1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звонила Алексндру, сказал, что отоплением они почти не пользуются, а отапливаются конвектором</t>
        </r>
      </text>
    </comment>
    <comment ref="C249" authorId="0">
      <text>
        <r>
          <rPr>
            <sz val="9"/>
            <color indexed="81"/>
            <rFont val="Tahoma"/>
            <family val="2"/>
            <charset val="204"/>
          </rPr>
          <t>Изменение площади
была 94,4 м2
стала 93,5 м2</t>
        </r>
      </text>
    </comment>
    <comment ref="A302" authorId="0">
      <text>
        <r>
          <rPr>
            <sz val="9"/>
            <color indexed="81"/>
            <rFont val="Tahoma"/>
            <family val="2"/>
            <charset val="204"/>
          </rPr>
          <t xml:space="preserve">
193-195</t>
        </r>
      </text>
    </comment>
  </commentList>
</comments>
</file>

<file path=xl/sharedStrings.xml><?xml version="1.0" encoding="utf-8"?>
<sst xmlns="http://schemas.openxmlformats.org/spreadsheetml/2006/main" count="4241" uniqueCount="341">
  <si>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</si>
  <si>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</si>
  <si>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</si>
  <si>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</si>
  <si>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</si>
  <si>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</si>
  <si>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общий</t>
  </si>
  <si>
    <t>в том числе:</t>
  </si>
  <si>
    <t>кв+МОП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</si>
  <si>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</si>
  <si>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</si>
  <si>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</si>
  <si>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</si>
  <si>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</si>
  <si>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>ГВС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</si>
  <si>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</si>
  <si>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Разница, Гкал</t>
  </si>
  <si>
    <t>Всего, Гкал</t>
  </si>
  <si>
    <t>ВКТ-7 сет.№ 061. Зав.№00258261</t>
  </si>
  <si>
    <t>ВКТ-7 сет.№ 074. Зав.№00258274</t>
  </si>
  <si>
    <t>нежил. 1-18</t>
  </si>
  <si>
    <t>нежил. 19</t>
  </si>
  <si>
    <t>ВКТ-7 сет.№ 046. Зав.№00258246</t>
  </si>
  <si>
    <t>ВКТ-7 сет.№ 030. Зав.№00270830</t>
  </si>
  <si>
    <t>6ZRI8844107708</t>
  </si>
  <si>
    <t>6ZRI8844119461</t>
  </si>
  <si>
    <t>6ZRI8844116502</t>
  </si>
  <si>
    <t>6ZRI8844116084</t>
  </si>
  <si>
    <t>6ZRI8843037735</t>
  </si>
  <si>
    <t>6ZRI8844119431</t>
  </si>
  <si>
    <t>6ZRI8844119457</t>
  </si>
  <si>
    <t>6ZRI8844119463</t>
  </si>
  <si>
    <t>6ZRI8844081571</t>
  </si>
  <si>
    <t>6ZRI8844001237</t>
  </si>
  <si>
    <t>6ZRI8843037698</t>
  </si>
  <si>
    <t>6ZRI8844092065</t>
  </si>
  <si>
    <t>6ZRI8844119039</t>
  </si>
  <si>
    <t>6ZRI8844116344</t>
  </si>
  <si>
    <t>6ZRI8844119416</t>
  </si>
  <si>
    <t>6ZRI8844119124</t>
  </si>
  <si>
    <t>6ZRI8834012350</t>
  </si>
  <si>
    <t>6ZRI8844119415</t>
  </si>
  <si>
    <t>6ZRI8844119422</t>
  </si>
  <si>
    <t>6ZRI8844119425</t>
  </si>
  <si>
    <t>6ZRI8844116439</t>
  </si>
  <si>
    <t>6ZRI8844105024</t>
  </si>
  <si>
    <t>6ZRI8844115921</t>
  </si>
  <si>
    <t>6ZRI8844119435</t>
  </si>
  <si>
    <t>6ZRI8844116381</t>
  </si>
  <si>
    <t>6ZRI8844106313</t>
  </si>
  <si>
    <t>6ZRI8844100897</t>
  </si>
  <si>
    <t>6ZRI8844001286</t>
  </si>
  <si>
    <t>6ZRI8844116365</t>
  </si>
  <si>
    <t>6ZRI8844116384</t>
  </si>
  <si>
    <t>6ZRI8834012331</t>
  </si>
  <si>
    <t>6ZRI8844107566</t>
  </si>
  <si>
    <t>6ZRI8844094915</t>
  </si>
  <si>
    <t>6ZRI8843034160</t>
  </si>
  <si>
    <t>6ZRI8844116380</t>
  </si>
  <si>
    <t>6ZRI8844001314</t>
  </si>
  <si>
    <t>6ZRI8844116354</t>
  </si>
  <si>
    <t>6ZRI8843037667</t>
  </si>
  <si>
    <t>6ZRI8844064658</t>
  </si>
  <si>
    <t>6ZRI8844105923</t>
  </si>
  <si>
    <t>6ZRI8844116327</t>
  </si>
  <si>
    <t>6ZRI8843033657</t>
  </si>
  <si>
    <t>6ZRI8844075168</t>
  </si>
  <si>
    <t>6ZRI8844116350</t>
  </si>
  <si>
    <t>6ZRI8834012258</t>
  </si>
  <si>
    <t>6ZRI8843032780</t>
  </si>
  <si>
    <t>6ZRI8844093471</t>
  </si>
  <si>
    <t>6ZRI8844116166</t>
  </si>
  <si>
    <t>6ZRI8844009821</t>
  </si>
  <si>
    <t>6ZRI8844001366</t>
  </si>
  <si>
    <t>6ZRI8844095259</t>
  </si>
  <si>
    <t>6ZRI8844095058</t>
  </si>
  <si>
    <t>6ZRI8834012269</t>
  </si>
  <si>
    <t>6ZRI8844009915</t>
  </si>
  <si>
    <t>6ZRI8844119557</t>
  </si>
  <si>
    <t>6ZRI8844001367</t>
  </si>
  <si>
    <t>6ZRI8844039411</t>
  </si>
  <si>
    <t>6ZRI8844081615</t>
  </si>
  <si>
    <t>6ZRI8844065243</t>
  </si>
  <si>
    <t>6ZRI8844001300</t>
  </si>
  <si>
    <t>6ZRI8844104786</t>
  </si>
  <si>
    <t>6ZRI8844115955</t>
  </si>
  <si>
    <t>6ZRI8844104470</t>
  </si>
  <si>
    <t>6ZRI8844017968</t>
  </si>
  <si>
    <t>6ZRI8844016583</t>
  </si>
  <si>
    <t>6ZRI8844016536</t>
  </si>
  <si>
    <t>6ZRI8844016543</t>
  </si>
  <si>
    <t>6ZRI8844016524</t>
  </si>
  <si>
    <t>6ZRI8833018111</t>
  </si>
  <si>
    <t>6ZRI8844015696</t>
  </si>
  <si>
    <t>6ZRI8833018107</t>
  </si>
  <si>
    <t>6ZRI8844015105</t>
  </si>
  <si>
    <t>6ZRI8833018017</t>
  </si>
  <si>
    <t>6ZRI8844014949</t>
  </si>
  <si>
    <t>6ZRI8833020528</t>
  </si>
  <si>
    <t>6ZRI8844012192</t>
  </si>
  <si>
    <t>6ZRI8833018095</t>
  </si>
  <si>
    <t>6ZRI8833018018</t>
  </si>
  <si>
    <t>6ZRI8844012466</t>
  </si>
  <si>
    <t>6ZRI8833018015</t>
  </si>
  <si>
    <t>6ZRI8844014610</t>
  </si>
  <si>
    <t>6ZRI8844017987</t>
  </si>
  <si>
    <t>6ZRI8844017991</t>
  </si>
  <si>
    <t>6ZRI8844017980</t>
  </si>
  <si>
    <t>6ZRI8844016541</t>
  </si>
  <si>
    <t>6ZRI8844017616</t>
  </si>
  <si>
    <t>6ZRI8844017607</t>
  </si>
  <si>
    <t>6ZRI8844017961</t>
  </si>
  <si>
    <t>6ZRI8844015605</t>
  </si>
  <si>
    <t>6ZRI8844016578</t>
  </si>
  <si>
    <t>6ZRI8844016556</t>
  </si>
  <si>
    <t>6ZRI8844014727</t>
  </si>
  <si>
    <t>6ZRI8844016587</t>
  </si>
  <si>
    <t>6ZRI8844015608</t>
  </si>
  <si>
    <t>6ZRI8844017989</t>
  </si>
  <si>
    <t>6ZRI8844015587</t>
  </si>
  <si>
    <t>6ZRI8844016533</t>
  </si>
  <si>
    <t>6ZRI8844016577</t>
  </si>
  <si>
    <t>6ZRI8844012485</t>
  </si>
  <si>
    <t>6ZRI8844011742</t>
  </si>
  <si>
    <t>6ZRI8844012156</t>
  </si>
  <si>
    <t>6ZRI8844012159</t>
  </si>
  <si>
    <t>6ZRI8844012509</t>
  </si>
  <si>
    <t>6ZRI8844012108</t>
  </si>
  <si>
    <t>6ZRI8844012510</t>
  </si>
  <si>
    <t>6ZRI8844012249</t>
  </si>
  <si>
    <t>6ZRI8844012289</t>
  </si>
  <si>
    <t>6ZRI8844012115</t>
  </si>
  <si>
    <t>6ZRI8844012334</t>
  </si>
  <si>
    <t>6ZRI8844012284</t>
  </si>
  <si>
    <t>6ZRI8844012306</t>
  </si>
  <si>
    <t>6ZRI8844012521</t>
  </si>
  <si>
    <t>6ZRI8844011815</t>
  </si>
  <si>
    <t>6ZRI8844012291</t>
  </si>
  <si>
    <t>6ZRI8844012178</t>
  </si>
  <si>
    <t>6ZRI8844011874</t>
  </si>
  <si>
    <t>6ZRI8844011749</t>
  </si>
  <si>
    <t>6ZRI8844011844</t>
  </si>
  <si>
    <t>6ZRI8844012180</t>
  </si>
  <si>
    <t>6ZRI8844012142</t>
  </si>
  <si>
    <t>6ZRI8844012137</t>
  </si>
  <si>
    <t>6ZRI8844012404</t>
  </si>
  <si>
    <t>6ZRI8844012104</t>
  </si>
  <si>
    <t>6ZRI8844012133</t>
  </si>
  <si>
    <t>6ZRI8844012155</t>
  </si>
  <si>
    <t>6ZRI8846179248</t>
  </si>
  <si>
    <t>6ZRI8844012287</t>
  </si>
  <si>
    <t>6ZRI8846179217</t>
  </si>
  <si>
    <t>6ZRI8844011786</t>
  </si>
  <si>
    <t>6ZRI8844012401</t>
  </si>
  <si>
    <t>6ZRI8844012543</t>
  </si>
  <si>
    <t>6ZRI8844012246</t>
  </si>
  <si>
    <t>6ZRI8844012101</t>
  </si>
  <si>
    <t>6ZRI8844012233</t>
  </si>
  <si>
    <t>6ZRI8844012301</t>
  </si>
  <si>
    <t>6ZRI8844012182</t>
  </si>
  <si>
    <t>6ZRI8844012373</t>
  </si>
  <si>
    <t>6ZRI8844012555</t>
  </si>
  <si>
    <t>6ZRI8844012215</t>
  </si>
  <si>
    <t>6ZRI8844011940</t>
  </si>
  <si>
    <t>6ZRI8844011790</t>
  </si>
  <si>
    <t>6ZRI8846179216</t>
  </si>
  <si>
    <t>6ZRI8844011832</t>
  </si>
  <si>
    <t>6ZRI8844012168</t>
  </si>
  <si>
    <t>6ZRI8844012216</t>
  </si>
  <si>
    <t>6ZRI8844012169</t>
  </si>
  <si>
    <t>6ZRI8844011964</t>
  </si>
  <si>
    <t>6ZRI8844012157</t>
  </si>
  <si>
    <t>6ZRI8844012188</t>
  </si>
  <si>
    <t>6ZRI8844011781</t>
  </si>
  <si>
    <t>6ZRI8844012282</t>
  </si>
  <si>
    <t>6ZRI8844011830</t>
  </si>
  <si>
    <t>6ZRI8844011965</t>
  </si>
  <si>
    <t>6ZRI8844011902</t>
  </si>
  <si>
    <t>6ZRI8844011774</t>
  </si>
  <si>
    <t>6ZRI8844015650</t>
  </si>
  <si>
    <t>6ZRI8844012285</t>
  </si>
  <si>
    <t>6ZRI8844015101</t>
  </si>
  <si>
    <t>6ZRI8833018106</t>
  </si>
  <si>
    <t>6ZRI8844012512</t>
  </si>
  <si>
    <t>6ZRI8844012482</t>
  </si>
  <si>
    <t>6ZRI8844015689</t>
  </si>
  <si>
    <t>6ZRI8844015106</t>
  </si>
  <si>
    <t>6ZRI8844015690</t>
  </si>
  <si>
    <t>6ZRI8844015639</t>
  </si>
  <si>
    <t>6ZRI8844015695</t>
  </si>
  <si>
    <t>6ZRI8844016695</t>
  </si>
  <si>
    <t>6ZRI8844016535</t>
  </si>
  <si>
    <t>6ZRI8844015104</t>
  </si>
  <si>
    <t>6ZRI8844015660</t>
  </si>
  <si>
    <t>6ZRI8846179201</t>
  </si>
  <si>
    <t>6ZRI8846179247</t>
  </si>
  <si>
    <t>6ZRI8846179181</t>
  </si>
  <si>
    <t>6ZRI8846179236</t>
  </si>
  <si>
    <t>6ZRI8846179225</t>
  </si>
  <si>
    <t>6ZRI8846179194</t>
  </si>
  <si>
    <t>6ZRI8846179232</t>
  </si>
  <si>
    <t>6ZRI8846179231</t>
  </si>
  <si>
    <t>6ZRI8846179204</t>
  </si>
  <si>
    <t>6ZRI8846179197</t>
  </si>
  <si>
    <t>6ZRI8846179203</t>
  </si>
  <si>
    <t>6ZRI8846179108</t>
  </si>
  <si>
    <t>6ZRI8846179211</t>
  </si>
  <si>
    <t>6ZRI8846179246</t>
  </si>
  <si>
    <t>6ZRI8846179256</t>
  </si>
  <si>
    <t>6ZRI8846179207</t>
  </si>
  <si>
    <t>6ZRI8846179195</t>
  </si>
  <si>
    <t>6ZRI8846179208</t>
  </si>
  <si>
    <t>6ZRI8846179196</t>
  </si>
  <si>
    <t>6ZRI8846179250</t>
  </si>
  <si>
    <t>6ZRI8846179185</t>
  </si>
  <si>
    <t>6ZRI8844061677</t>
  </si>
  <si>
    <t>6ZRI8844061729</t>
  </si>
  <si>
    <t>6ZRI8844057855</t>
  </si>
  <si>
    <t>6ZRI8844055149</t>
  </si>
  <si>
    <t>6ZRI8844055333</t>
  </si>
  <si>
    <t>6ZRI8844039747</t>
  </si>
  <si>
    <t>6ZRI8844054488</t>
  </si>
  <si>
    <t>6ZRI8844055113</t>
  </si>
  <si>
    <t>6ZRI8844055341</t>
  </si>
  <si>
    <t>6ZRI8844061625</t>
  </si>
  <si>
    <t>6ZRI8844061698</t>
  </si>
  <si>
    <t>6ZRI8844061628</t>
  </si>
  <si>
    <t>6ZRI8844061701</t>
  </si>
  <si>
    <t>6ZRI8844061616</t>
  </si>
  <si>
    <t>6ZRI8844061700</t>
  </si>
  <si>
    <t>6ZRI8844055426</t>
  </si>
  <si>
    <t>6ZRI8844055272</t>
  </si>
  <si>
    <t>6ZRI8844055416</t>
  </si>
  <si>
    <t>6ZRI8844061675</t>
  </si>
  <si>
    <t>6ZRI8844061680</t>
  </si>
  <si>
    <t>6ZRI8844055129</t>
  </si>
  <si>
    <t>6ZRI8844008145</t>
  </si>
  <si>
    <t>6ZRI8844007848</t>
  </si>
  <si>
    <t>6ZRI8844007939</t>
  </si>
  <si>
    <t>6ZRI8844008361</t>
  </si>
  <si>
    <t>6ZRI8844008303</t>
  </si>
  <si>
    <t>6ZRI8844008351</t>
  </si>
  <si>
    <t>6ZRI8844008450</t>
  </si>
  <si>
    <t>6ZRI8844007800</t>
  </si>
  <si>
    <t>6ZRI8844007776</t>
  </si>
  <si>
    <t>6ZRI8844061612</t>
  </si>
  <si>
    <t>6ZRI8844061573</t>
  </si>
  <si>
    <t>6ZRI8844007983</t>
  </si>
  <si>
    <t>6ZRI8844061638</t>
  </si>
  <si>
    <t>6ZRI8844061724</t>
  </si>
  <si>
    <t>6ZRI8844061773</t>
  </si>
  <si>
    <t>6ZRI8844061642</t>
  </si>
  <si>
    <t>6ZRI8844061552</t>
  </si>
  <si>
    <t>6ZRI8844061777</t>
  </si>
  <si>
    <t>6ZRI8844061682</t>
  </si>
  <si>
    <t>6ZRI8844061718</t>
  </si>
  <si>
    <t>6ZRI8844061647</t>
  </si>
  <si>
    <t>6ZRI8844061644</t>
  </si>
  <si>
    <t>6ZRI8844061668</t>
  </si>
  <si>
    <t>6ZRI8844061761</t>
  </si>
  <si>
    <t>6ZRI8844061717</t>
  </si>
  <si>
    <t>6ZRI8844061617</t>
  </si>
  <si>
    <t>6ZRI8844061575</t>
  </si>
  <si>
    <t>6ZRI8844008400</t>
  </si>
  <si>
    <t>6ZRI8844008754</t>
  </si>
  <si>
    <t>6ZRI8844061570</t>
  </si>
  <si>
    <t>6ZRI8844061672</t>
  </si>
  <si>
    <t>6ZRI8844007978</t>
  </si>
  <si>
    <t>6ZRI8844061597</t>
  </si>
  <si>
    <t>6ZRI8844007819</t>
  </si>
  <si>
    <t>6ZRI8844008319</t>
  </si>
  <si>
    <t>6ZRI8844008767</t>
  </si>
  <si>
    <t>6ZRI8844008260</t>
  </si>
  <si>
    <t>6ZRI8844007435</t>
  </si>
  <si>
    <t>6ZRI8844007256</t>
  </si>
  <si>
    <t>6ZRI8844007128</t>
  </si>
  <si>
    <t>6ZRI8844007166</t>
  </si>
  <si>
    <t>6ZRI8844008362</t>
  </si>
  <si>
    <t>6ZRI8844007140</t>
  </si>
  <si>
    <t>6ZRI8844007226</t>
  </si>
  <si>
    <t>6ZRI8844007388</t>
  </si>
  <si>
    <t>6ZRI8844007338</t>
  </si>
  <si>
    <t>6ZRI8844007264</t>
  </si>
  <si>
    <t>6ZRI8844007164</t>
  </si>
  <si>
    <t>6ZRI8844007108</t>
  </si>
  <si>
    <t>6ZRI8844061775</t>
  </si>
  <si>
    <t>6ZRI8844007203</t>
  </si>
  <si>
    <t>6ZRI8844061598</t>
  </si>
  <si>
    <t>6ZRI8844061445</t>
  </si>
  <si>
    <t>6ZRI8844061759</t>
  </si>
  <si>
    <t>6ZRI8844053196</t>
  </si>
  <si>
    <t>6ZRI8844053185</t>
  </si>
  <si>
    <t>6ZRI8844055356</t>
  </si>
  <si>
    <t>6ZRI8844055363</t>
  </si>
  <si>
    <t>6ZRI8844055241</t>
  </si>
  <si>
    <t>6ZRI8844055340</t>
  </si>
  <si>
    <t>6ZRI8844055182</t>
  </si>
  <si>
    <t>6ZRI8844055440</t>
  </si>
  <si>
    <t>6ZRI8844055473</t>
  </si>
  <si>
    <t>6ZRI8844055055</t>
  </si>
  <si>
    <t>6ZRI8844040519</t>
  </si>
  <si>
    <t>6ZRI8844053190</t>
  </si>
  <si>
    <t>6ZRI8844055315</t>
  </si>
  <si>
    <t>6ZRI8844053687</t>
  </si>
  <si>
    <t>6ZRI8844061751</t>
  </si>
  <si>
    <t>6ZRI8844055472</t>
  </si>
  <si>
    <t>6ZRI8844053208</t>
  </si>
  <si>
    <t>6ZRI8844055470</t>
  </si>
  <si>
    <t>Единица измерения</t>
  </si>
  <si>
    <t>МВт</t>
  </si>
  <si>
    <t>кВт</t>
  </si>
  <si>
    <t xml:space="preserve">6ZRI8844061601  </t>
  </si>
  <si>
    <t>Справочно: 1 МВт = 0,8598 Гкал</t>
  </si>
  <si>
    <t>Справочно: 1 кВт = 0,00086 Гкал</t>
  </si>
  <si>
    <t>6ZRI8845058745</t>
  </si>
  <si>
    <t>Лекс-31</t>
  </si>
  <si>
    <t>Тариф на тепло 1765,73 руб./Гкал (население / прочие)</t>
  </si>
  <si>
    <t>Показания  на 23.12.17</t>
  </si>
  <si>
    <t>Показания  на 24.01.18</t>
  </si>
  <si>
    <t xml:space="preserve"> Расчет показателей отопления в жилом доме по адресу: г. Белгород, Богдана Хмельницкого 80а                                за период  с 24.12.17 по 25.01.18 гг.</t>
  </si>
  <si>
    <t>Разница, Гкал                   с 24.12.17 по 25.01.18 гг.</t>
  </si>
  <si>
    <t>Показания  на 24.02.18</t>
  </si>
  <si>
    <t>Разница, Гкал                   с 26.01.17 по 25.02.18 гг.</t>
  </si>
  <si>
    <t xml:space="preserve"> Расчет показателей отопления в жилом доме по адресу: г. Белгород, Богдана Хмельницкого 80а                                за период  с 26.01.18 по 25.02.18 гг.</t>
  </si>
  <si>
    <t xml:space="preserve"> Расчет показателей отопления в жилом доме по адресу: г. Белгород, Богдана Хмельницкого 80а                                за период  с 26.02.18 по 25.03.18 гг.</t>
  </si>
  <si>
    <t>Разница, Гкал                   с 26.02.17 по 25.03.18 гг.</t>
  </si>
  <si>
    <t>Показания  на 24.03.18</t>
  </si>
  <si>
    <t xml:space="preserve"> Расчет показателей отопления в жилом доме по адресу: г. Белгород, Богдана Хмельницкого 80а                                за период  с 26.03.18 по 16.04.18 гг.</t>
  </si>
  <si>
    <t>Разница, Гкал                   с 26.03.17 по 16.04.18 гг.</t>
  </si>
  <si>
    <t>Показания  на 16.04.18</t>
  </si>
  <si>
    <t>Разница, Гкал                   с 17.04.17 по  25.10.18 гг.</t>
  </si>
  <si>
    <t>Тариф на тепло 1832,82 руб./Гкал (население / прочие)</t>
  </si>
  <si>
    <t>Показания  на 25.10.18</t>
  </si>
  <si>
    <t xml:space="preserve"> Расчет показателей отопления в жилом доме по адресу: г. Белгород, Богдана Хмельницкого, дом 80а                                за период  с 17.04.18 по 25.10.18 гг.</t>
  </si>
  <si>
    <t xml:space="preserve"> Расчет показателей отопления в жилом доме по адресу: г. Белгород, Богдана Хмельницкого 80а                                за период  с 25.10.18 по 24.11.18 гг.</t>
  </si>
  <si>
    <t>Разница, Гкал                   с 25.10.18 по  24.11.18 гг.</t>
  </si>
  <si>
    <t>Показания  на 24.11.18</t>
  </si>
  <si>
    <t>не сняты</t>
  </si>
  <si>
    <t xml:space="preserve"> Расчет показателей отопления в жилом доме по адресу: г. Белгород, Богдана Хмельницкого 80а                                за период  с 24.11.18 по 23.12.18 гг.</t>
  </si>
  <si>
    <t>Разница, Гкал                   с 24.11.18 по  23.12.18 гг.</t>
  </si>
  <si>
    <t>Показания  на 23.12.18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</si>
</sst>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" fillId="0" borderId="0" xfId="0" applyFont="1" applyFill="1"/>
    <xf numFmtId="164" fontId="1" fillId="0" borderId="1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/>
    <xf numFmtId="166" fontId="6" fillId="0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1" fontId="11" fillId="0" borderId="0" xfId="0" applyNumberFormat="1" applyFont="1" applyFill="1"/>
    <xf numFmtId="0" fontId="11" fillId="0" borderId="0" xfId="0" applyFont="1" applyFill="1"/>
    <xf numFmtId="2" fontId="11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Fill="1"/>
    <xf numFmtId="1" fontId="2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2" fontId="6" fillId="0" borderId="14" xfId="0" applyNumberFormat="1" applyFont="1" applyFill="1" applyBorder="1" applyAlignment="1">
      <alignment horizontal="center"/>
    </xf>
    <xf numFmtId="2" fontId="6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/>
    <xf numFmtId="0" fontId="6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" fontId="21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1" fillId="0" borderId="12" xfId="0" applyNumberFormat="1" applyFont="1" applyBorder="1" applyAlignment="1">
      <alignment horizontal="center" vertical="center"/>
    </xf>
    <xf numFmtId="0" fontId="6" fillId="0" borderId="0" xfId="0" applyFont="1"/>
    <xf numFmtId="1" fontId="22" fillId="0" borderId="0" xfId="0" applyNumberFormat="1" applyFont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Fill="1"/>
    <xf numFmtId="166" fontId="6" fillId="0" borderId="0" xfId="0" applyNumberFormat="1" applyFont="1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6" fontId="22" fillId="2" borderId="1" xfId="0" applyNumberFormat="1" applyFont="1" applyFill="1" applyBorder="1" applyAlignment="1">
      <alignment horizontal="right" vertical="center"/>
    </xf>
    <xf numFmtId="166" fontId="6" fillId="2" borderId="3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/>
    </xf>
    <xf numFmtId="0" fontId="25" fillId="2" borderId="12" xfId="0" applyFont="1" applyFill="1" applyBorder="1" applyAlignment="1"/>
    <xf numFmtId="1" fontId="6" fillId="2" borderId="1" xfId="0" applyNumberFormat="1" applyFont="1" applyFill="1" applyBorder="1" applyAlignment="1">
      <alignment horizontal="right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/>
    </xf>
    <xf numFmtId="2" fontId="22" fillId="0" borderId="1" xfId="0" applyNumberFormat="1" applyFont="1" applyFill="1" applyBorder="1"/>
    <xf numFmtId="165" fontId="22" fillId="0" borderId="1" xfId="0" applyNumberFormat="1" applyFont="1" applyFill="1" applyBorder="1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F9CFF1"/>
      <color rgb="FFF2A0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4"/>
  <sheetViews>
    <sheetView zoomScaleNormal="100" workbookViewId="0">
      <pane ySplit="16" topLeftCell="A290" activePane="bottomLeft" state="frozen"/>
      <selection pane="bottomLeft" activeCell="J22" sqref="J22"/>
    </sheetView>
  </sheetViews>
  <sheetFormatPr defaultRowHeight="15" x14ac:dyDescent="0.25"/>
  <cols>
    <col min="1" max="1" width="7.7109375" style="60" customWidth="1"/>
    <col min="2" max="2" width="16.28515625" style="2" customWidth="1"/>
    <col min="3" max="3" width="8.5703125" style="2" customWidth="1"/>
    <col min="4" max="4" width="9.5703125" style="2" customWidth="1"/>
    <col min="5" max="5" width="10.5703125" style="2" customWidth="1"/>
    <col min="6" max="6" width="10.85546875" style="2" customWidth="1"/>
    <col min="7" max="7" width="11.42578125" style="12" customWidth="1"/>
    <col min="8" max="8" width="10.7109375" style="3" customWidth="1"/>
    <col min="9" max="9" width="11.28515625" style="2" customWidth="1"/>
    <col min="10" max="10" width="15.7109375" style="58" customWidth="1"/>
    <col min="11" max="11" width="9.42578125" style="2" customWidth="1"/>
    <col min="12" max="12" width="12" style="2" bestFit="1" customWidth="1"/>
    <col min="13" max="13" width="12" style="47" bestFit="1" customWidth="1"/>
    <col min="14" max="14" width="9.140625" style="48"/>
    <col min="15" max="15" width="11.42578125" style="48" bestFit="1" customWidth="1"/>
    <col min="16" max="16" width="14.140625" style="49" customWidth="1"/>
    <col min="17" max="17" width="9.5703125" style="48" bestFit="1" customWidth="1"/>
    <col min="18" max="20" width="9.140625" style="48"/>
    <col min="21" max="21" width="9.140625" style="47"/>
    <col min="22" max="16384" width="9.140625" style="48"/>
  </cols>
  <sheetData>
    <row r="1" spans="1:22" ht="20.25" x14ac:dyDescent="0.3">
      <c r="A1" s="141" t="s">
        <v>10</v>
      </c>
      <c r="B1" s="141"/>
      <c r="C1" s="141"/>
      <c r="D1" s="141"/>
      <c r="E1" s="141"/>
      <c r="F1" s="141"/>
      <c r="G1" s="141"/>
      <c r="H1" s="141"/>
      <c r="I1" s="141"/>
      <c r="J1" s="141"/>
      <c r="K1" s="46"/>
      <c r="L1" s="46"/>
    </row>
    <row r="2" spans="1:22" ht="14.45" customHeight="1" x14ac:dyDescent="0.3">
      <c r="A2" s="50"/>
      <c r="B2" s="18"/>
      <c r="C2" s="18"/>
      <c r="D2" s="18"/>
      <c r="E2" s="18"/>
      <c r="F2" s="18"/>
      <c r="G2" s="25"/>
      <c r="H2" s="26"/>
      <c r="I2" s="18"/>
      <c r="J2" s="51"/>
      <c r="K2" s="18"/>
      <c r="L2" s="18"/>
    </row>
    <row r="3" spans="1:22" ht="36.75" customHeight="1" x14ac:dyDescent="0.25">
      <c r="A3" s="142" t="s">
        <v>319</v>
      </c>
      <c r="B3" s="142"/>
      <c r="C3" s="142"/>
      <c r="D3" s="142"/>
      <c r="E3" s="142"/>
      <c r="F3" s="142"/>
      <c r="G3" s="142"/>
      <c r="H3" s="142"/>
      <c r="I3" s="142"/>
      <c r="J3" s="142"/>
      <c r="K3" s="27"/>
      <c r="L3" s="52"/>
    </row>
    <row r="4" spans="1:22" ht="12" customHeight="1" x14ac:dyDescent="0.25">
      <c r="A4" s="28"/>
      <c r="B4" s="28"/>
      <c r="C4" s="28"/>
      <c r="D4" s="28"/>
      <c r="E4" s="28"/>
      <c r="F4" s="28"/>
      <c r="G4" s="29"/>
      <c r="H4" s="28"/>
      <c r="I4" s="28"/>
      <c r="J4" s="53"/>
      <c r="K4" s="28"/>
      <c r="L4" s="28"/>
    </row>
    <row r="5" spans="1:22" ht="16.149999999999999" customHeight="1" x14ac:dyDescent="0.25">
      <c r="A5" s="130" t="s">
        <v>11</v>
      </c>
      <c r="B5" s="143"/>
      <c r="C5" s="143"/>
      <c r="D5" s="143"/>
      <c r="E5" s="143"/>
      <c r="F5" s="143"/>
      <c r="G5" s="131"/>
      <c r="H5" s="30"/>
      <c r="I5" s="144" t="s">
        <v>15</v>
      </c>
      <c r="J5" s="145"/>
      <c r="K5" s="28"/>
      <c r="L5" s="48"/>
    </row>
    <row r="6" spans="1:22" ht="37.9" customHeight="1" x14ac:dyDescent="0.25">
      <c r="A6" s="132" t="s">
        <v>4</v>
      </c>
      <c r="B6" s="132"/>
      <c r="C6" s="132"/>
      <c r="D6" s="132"/>
      <c r="E6" s="132" t="s">
        <v>5</v>
      </c>
      <c r="F6" s="132"/>
      <c r="G6" s="31" t="s">
        <v>320</v>
      </c>
      <c r="H6" s="32"/>
      <c r="I6" s="146"/>
      <c r="J6" s="147"/>
      <c r="K6" s="28"/>
      <c r="L6" s="48"/>
    </row>
    <row r="7" spans="1:22" ht="13.9" customHeight="1" x14ac:dyDescent="0.25">
      <c r="A7" s="129" t="s">
        <v>18</v>
      </c>
      <c r="B7" s="129"/>
      <c r="C7" s="129"/>
      <c r="D7" s="129"/>
      <c r="E7" s="132" t="s">
        <v>6</v>
      </c>
      <c r="F7" s="132"/>
      <c r="G7" s="5">
        <v>395.79899999999998</v>
      </c>
      <c r="H7" s="33"/>
      <c r="I7" s="146"/>
      <c r="J7" s="147"/>
      <c r="K7" s="28"/>
      <c r="L7" s="48"/>
    </row>
    <row r="8" spans="1:22" ht="13.9" customHeight="1" x14ac:dyDescent="0.25">
      <c r="A8" s="150" t="s">
        <v>7</v>
      </c>
      <c r="B8" s="151"/>
      <c r="C8" s="151"/>
      <c r="D8" s="152"/>
      <c r="E8" s="132"/>
      <c r="F8" s="132"/>
      <c r="G8" s="5"/>
      <c r="H8" s="33"/>
      <c r="I8" s="146"/>
      <c r="J8" s="147"/>
      <c r="K8" s="28"/>
      <c r="L8" s="48"/>
    </row>
    <row r="9" spans="1:22" ht="13.9" customHeight="1" x14ac:dyDescent="0.25">
      <c r="A9" s="129" t="s">
        <v>19</v>
      </c>
      <c r="B9" s="129"/>
      <c r="C9" s="129"/>
      <c r="D9" s="129"/>
      <c r="E9" s="132" t="s">
        <v>8</v>
      </c>
      <c r="F9" s="132"/>
      <c r="G9" s="5">
        <v>322.71300000000002</v>
      </c>
      <c r="H9" s="33"/>
      <c r="I9" s="148"/>
      <c r="J9" s="149"/>
      <c r="K9" s="28"/>
      <c r="L9" s="48"/>
    </row>
    <row r="10" spans="1:22" ht="13.9" customHeight="1" x14ac:dyDescent="0.25">
      <c r="A10" s="135" t="s">
        <v>7</v>
      </c>
      <c r="B10" s="136"/>
      <c r="C10" s="136"/>
      <c r="D10" s="137"/>
      <c r="E10" s="132" t="s">
        <v>12</v>
      </c>
      <c r="F10" s="132"/>
      <c r="G10" s="14">
        <f>G303</f>
        <v>256.78512235714282</v>
      </c>
      <c r="H10" s="33"/>
      <c r="I10" s="55"/>
      <c r="J10" s="56"/>
      <c r="K10" s="28"/>
      <c r="L10" s="48"/>
    </row>
    <row r="11" spans="1:22" ht="13.9" customHeight="1" x14ac:dyDescent="0.25">
      <c r="A11" s="138"/>
      <c r="B11" s="139"/>
      <c r="C11" s="139"/>
      <c r="D11" s="140"/>
      <c r="E11" s="132" t="s">
        <v>13</v>
      </c>
      <c r="F11" s="132"/>
      <c r="G11" s="14">
        <f>G9-G10</f>
        <v>65.927877642857197</v>
      </c>
      <c r="H11" s="33"/>
      <c r="I11" s="57" t="s">
        <v>313</v>
      </c>
      <c r="J11" s="56"/>
      <c r="K11" s="28"/>
      <c r="L11" s="48"/>
    </row>
    <row r="12" spans="1:22" ht="13.9" customHeight="1" x14ac:dyDescent="0.25">
      <c r="A12" s="129" t="s">
        <v>22</v>
      </c>
      <c r="B12" s="129"/>
      <c r="C12" s="129"/>
      <c r="D12" s="129"/>
      <c r="E12" s="130" t="s">
        <v>20</v>
      </c>
      <c r="F12" s="131"/>
      <c r="G12" s="34">
        <v>40.637</v>
      </c>
      <c r="H12" s="33"/>
      <c r="I12" s="57" t="s">
        <v>312</v>
      </c>
      <c r="J12" s="56"/>
      <c r="K12" s="28"/>
      <c r="L12" s="48"/>
    </row>
    <row r="13" spans="1:22" ht="13.9" customHeight="1" x14ac:dyDescent="0.25">
      <c r="A13" s="129" t="s">
        <v>23</v>
      </c>
      <c r="B13" s="129"/>
      <c r="C13" s="129"/>
      <c r="D13" s="129"/>
      <c r="E13" s="130" t="s">
        <v>21</v>
      </c>
      <c r="F13" s="131"/>
      <c r="G13" s="4">
        <v>26.067</v>
      </c>
      <c r="H13" s="35"/>
      <c r="L13" s="48"/>
    </row>
    <row r="14" spans="1:22" ht="13.9" customHeight="1" x14ac:dyDescent="0.25">
      <c r="A14" s="129"/>
      <c r="B14" s="129"/>
      <c r="C14" s="129"/>
      <c r="D14" s="129"/>
      <c r="E14" s="132" t="s">
        <v>14</v>
      </c>
      <c r="F14" s="132"/>
      <c r="G14" s="5">
        <f>G7-G9-G12-G13</f>
        <v>6.3819999999999553</v>
      </c>
      <c r="H14" s="33"/>
      <c r="I14" s="57" t="s">
        <v>316</v>
      </c>
      <c r="J14" s="57"/>
      <c r="K14" s="57"/>
      <c r="L14" s="59"/>
      <c r="P14" s="48"/>
      <c r="T14" s="47"/>
      <c r="U14" s="48"/>
    </row>
    <row r="15" spans="1:22" ht="16.149999999999999" customHeight="1" x14ac:dyDescent="0.25">
      <c r="G15" s="36"/>
      <c r="H15" s="2"/>
      <c r="N15" s="42"/>
      <c r="O15" s="41"/>
      <c r="R15" s="49"/>
      <c r="V15" s="47"/>
    </row>
    <row r="16" spans="1:22" s="61" customFormat="1" ht="41.25" customHeight="1" x14ac:dyDescent="0.25">
      <c r="A16" s="19" t="s">
        <v>0</v>
      </c>
      <c r="B16" s="20" t="s">
        <v>1</v>
      </c>
      <c r="C16" s="19" t="s">
        <v>2</v>
      </c>
      <c r="D16" s="19" t="s">
        <v>308</v>
      </c>
      <c r="E16" s="1" t="s">
        <v>317</v>
      </c>
      <c r="F16" s="1" t="s">
        <v>318</v>
      </c>
      <c r="G16" s="11" t="s">
        <v>16</v>
      </c>
      <c r="H16" s="37" t="s">
        <v>9</v>
      </c>
      <c r="I16" s="38" t="s">
        <v>17</v>
      </c>
      <c r="J16" s="2"/>
      <c r="K16" s="58"/>
      <c r="M16" s="47"/>
      <c r="N16" s="42"/>
      <c r="O16" s="42"/>
      <c r="P16" s="49"/>
      <c r="Q16" s="48"/>
      <c r="R16" s="49"/>
      <c r="S16" s="48"/>
      <c r="T16" s="48"/>
      <c r="U16" s="47"/>
      <c r="V16" s="47"/>
    </row>
    <row r="17" spans="1:22" ht="15" customHeight="1" x14ac:dyDescent="0.25">
      <c r="A17" s="21">
        <v>1</v>
      </c>
      <c r="B17" s="7" t="s">
        <v>24</v>
      </c>
      <c r="C17" s="6">
        <v>64.3</v>
      </c>
      <c r="D17" s="10" t="s">
        <v>309</v>
      </c>
      <c r="E17" s="16">
        <v>8.407</v>
      </c>
      <c r="F17" s="16">
        <v>9.1920000000000002</v>
      </c>
      <c r="G17" s="13">
        <f>(F17-E17)*0.8598</f>
        <v>0.67494300000000018</v>
      </c>
      <c r="H17" s="15">
        <f>$G$11/$C$303*C17</f>
        <v>0.20712233783908771</v>
      </c>
      <c r="I17" s="13">
        <f t="shared" ref="I17:I27" si="0">G17+H17</f>
        <v>0.88206533783908792</v>
      </c>
      <c r="J17" s="2"/>
      <c r="K17" s="58"/>
      <c r="L17" s="39"/>
      <c r="M17" s="40"/>
      <c r="N17" s="42"/>
      <c r="O17" s="42"/>
      <c r="R17" s="49"/>
      <c r="V17" s="47"/>
    </row>
    <row r="18" spans="1:22" x14ac:dyDescent="0.25">
      <c r="A18" s="21">
        <v>2</v>
      </c>
      <c r="B18" s="7" t="s">
        <v>25</v>
      </c>
      <c r="C18" s="8">
        <v>43.1</v>
      </c>
      <c r="D18" s="10" t="s">
        <v>309</v>
      </c>
      <c r="E18" s="16">
        <v>11.813000000000001</v>
      </c>
      <c r="F18" s="16">
        <v>14.601000000000001</v>
      </c>
      <c r="G18" s="13">
        <f t="shared" ref="G18:G80" si="1">(F18-E18)*0.8598</f>
        <v>2.3971224000000002</v>
      </c>
      <c r="H18" s="15">
        <f t="shared" ref="H18:H81" si="2">$G$11/$C$303*C18</f>
        <v>0.13883316890924854</v>
      </c>
      <c r="I18" s="13">
        <f t="shared" si="0"/>
        <v>2.5359555689092486</v>
      </c>
      <c r="J18" s="2"/>
      <c r="K18" s="58"/>
      <c r="L18" s="39"/>
      <c r="M18" s="40"/>
      <c r="N18" s="42"/>
      <c r="O18" s="42"/>
      <c r="Q18" s="49"/>
      <c r="R18" s="49"/>
      <c r="V18" s="47"/>
    </row>
    <row r="19" spans="1:22" x14ac:dyDescent="0.25">
      <c r="A19" s="21">
        <v>3</v>
      </c>
      <c r="B19" s="7" t="s">
        <v>26</v>
      </c>
      <c r="C19" s="8">
        <v>45.1</v>
      </c>
      <c r="D19" s="10" t="s">
        <v>309</v>
      </c>
      <c r="E19" s="16">
        <v>8.9269999999999996</v>
      </c>
      <c r="F19" s="16">
        <v>10.457000000000001</v>
      </c>
      <c r="G19" s="13">
        <f t="shared" si="1"/>
        <v>1.3154940000000011</v>
      </c>
      <c r="H19" s="15">
        <f t="shared" si="2"/>
        <v>0.14527554333659184</v>
      </c>
      <c r="I19" s="13">
        <f t="shared" si="0"/>
        <v>1.4607695433365928</v>
      </c>
      <c r="J19" s="2"/>
      <c r="K19" s="58"/>
      <c r="L19" s="39"/>
      <c r="M19" s="40"/>
      <c r="N19" s="42"/>
      <c r="O19" s="42"/>
      <c r="Q19" s="49"/>
      <c r="R19" s="49"/>
      <c r="V19" s="47"/>
    </row>
    <row r="20" spans="1:22" x14ac:dyDescent="0.25">
      <c r="A20" s="21">
        <v>4</v>
      </c>
      <c r="B20" s="7" t="s">
        <v>27</v>
      </c>
      <c r="C20" s="8">
        <v>69.900000000000006</v>
      </c>
      <c r="D20" s="10" t="s">
        <v>309</v>
      </c>
      <c r="E20" s="16">
        <v>22.395</v>
      </c>
      <c r="F20" s="16">
        <v>28.079000000000001</v>
      </c>
      <c r="G20" s="13">
        <f>(F20-E20)*0.8598</f>
        <v>4.8871032000000012</v>
      </c>
      <c r="H20" s="15">
        <f t="shared" si="2"/>
        <v>0.22516098623564904</v>
      </c>
      <c r="I20" s="13">
        <f t="shared" si="0"/>
        <v>5.1122641862356506</v>
      </c>
      <c r="J20" s="2"/>
      <c r="K20" s="58"/>
      <c r="L20" s="39"/>
      <c r="M20" s="40"/>
      <c r="N20" s="42"/>
      <c r="O20" s="42"/>
      <c r="Q20" s="49"/>
      <c r="R20" s="49"/>
      <c r="V20" s="47"/>
    </row>
    <row r="21" spans="1:22" x14ac:dyDescent="0.25">
      <c r="A21" s="21">
        <v>5</v>
      </c>
      <c r="B21" s="7" t="s">
        <v>28</v>
      </c>
      <c r="C21" s="6">
        <v>64.400000000000006</v>
      </c>
      <c r="D21" s="10" t="s">
        <v>309</v>
      </c>
      <c r="E21" s="16">
        <v>12.455</v>
      </c>
      <c r="F21" s="16">
        <v>14.36</v>
      </c>
      <c r="G21" s="13">
        <f t="shared" si="1"/>
        <v>1.6379189999999995</v>
      </c>
      <c r="H21" s="15">
        <f t="shared" si="2"/>
        <v>0.2074444565604549</v>
      </c>
      <c r="I21" s="13">
        <f t="shared" si="0"/>
        <v>1.8453634565604544</v>
      </c>
      <c r="J21" s="2"/>
      <c r="K21" s="58"/>
      <c r="L21" s="39"/>
      <c r="M21" s="40"/>
      <c r="N21" s="42"/>
      <c r="O21" s="42"/>
      <c r="Q21" s="49"/>
      <c r="R21" s="49"/>
      <c r="V21" s="47"/>
    </row>
    <row r="22" spans="1:22" x14ac:dyDescent="0.25">
      <c r="A22" s="21">
        <v>6</v>
      </c>
      <c r="B22" s="7" t="s">
        <v>29</v>
      </c>
      <c r="C22" s="6">
        <v>42.9</v>
      </c>
      <c r="D22" s="10" t="s">
        <v>309</v>
      </c>
      <c r="E22" s="16">
        <v>6.5919999999999996</v>
      </c>
      <c r="F22" s="16">
        <v>7.3540000000000001</v>
      </c>
      <c r="G22" s="13">
        <f t="shared" si="1"/>
        <v>0.65516760000000041</v>
      </c>
      <c r="H22" s="15">
        <f t="shared" si="2"/>
        <v>0.1381889314665142</v>
      </c>
      <c r="I22" s="13">
        <f t="shared" si="0"/>
        <v>0.79335653146651464</v>
      </c>
      <c r="J22" s="2"/>
      <c r="K22" s="58"/>
      <c r="L22" s="39"/>
      <c r="M22" s="40"/>
      <c r="N22" s="42"/>
      <c r="O22" s="42"/>
      <c r="Q22" s="49"/>
      <c r="R22" s="49"/>
      <c r="V22" s="47"/>
    </row>
    <row r="23" spans="1:22" x14ac:dyDescent="0.25">
      <c r="A23" s="21">
        <v>7</v>
      </c>
      <c r="B23" s="7" t="s">
        <v>30</v>
      </c>
      <c r="C23" s="6">
        <v>44.6</v>
      </c>
      <c r="D23" s="10" t="s">
        <v>309</v>
      </c>
      <c r="E23" s="16">
        <v>7.1449999999999996</v>
      </c>
      <c r="F23" s="16">
        <v>8.202</v>
      </c>
      <c r="G23" s="13">
        <f t="shared" si="1"/>
        <v>0.9088086000000003</v>
      </c>
      <c r="H23" s="15">
        <f t="shared" si="2"/>
        <v>0.14366494972975602</v>
      </c>
      <c r="I23" s="13">
        <f t="shared" si="0"/>
        <v>1.0524735497297564</v>
      </c>
      <c r="J23" s="2"/>
      <c r="K23" s="58"/>
      <c r="L23" s="39"/>
      <c r="M23" s="40"/>
      <c r="Q23" s="49"/>
      <c r="R23" s="49"/>
      <c r="V23" s="47"/>
    </row>
    <row r="24" spans="1:22" x14ac:dyDescent="0.25">
      <c r="A24" s="21">
        <v>8</v>
      </c>
      <c r="B24" s="7" t="s">
        <v>31</v>
      </c>
      <c r="C24" s="6">
        <v>69.900000000000006</v>
      </c>
      <c r="D24" s="10" t="s">
        <v>309</v>
      </c>
      <c r="E24" s="16">
        <v>5.6639999999999997</v>
      </c>
      <c r="F24" s="16">
        <v>6.593</v>
      </c>
      <c r="G24" s="13">
        <f t="shared" si="1"/>
        <v>0.79875420000000019</v>
      </c>
      <c r="H24" s="15">
        <f t="shared" si="2"/>
        <v>0.22516098623564904</v>
      </c>
      <c r="I24" s="13">
        <f t="shared" si="0"/>
        <v>1.0239151862356493</v>
      </c>
      <c r="J24" s="2"/>
      <c r="K24" s="58"/>
      <c r="L24" s="39"/>
      <c r="M24" s="40"/>
      <c r="Q24" s="49"/>
      <c r="R24" s="49"/>
      <c r="V24" s="47"/>
    </row>
    <row r="25" spans="1:22" x14ac:dyDescent="0.25">
      <c r="A25" s="21">
        <v>9</v>
      </c>
      <c r="B25" s="7" t="s">
        <v>32</v>
      </c>
      <c r="C25" s="6">
        <v>64.2</v>
      </c>
      <c r="D25" s="10" t="s">
        <v>309</v>
      </c>
      <c r="E25" s="16">
        <v>6.5570000000000004</v>
      </c>
      <c r="F25" s="16">
        <v>7.5990000000000002</v>
      </c>
      <c r="G25" s="13">
        <f t="shared" si="1"/>
        <v>0.89591159999999981</v>
      </c>
      <c r="H25" s="15">
        <f t="shared" si="2"/>
        <v>0.20680021911772056</v>
      </c>
      <c r="I25" s="13">
        <f t="shared" si="0"/>
        <v>1.1027118191177203</v>
      </c>
      <c r="J25" s="2"/>
      <c r="K25" s="58"/>
      <c r="L25" s="39"/>
      <c r="M25" s="40"/>
      <c r="Q25" s="49"/>
      <c r="R25" s="49"/>
      <c r="V25" s="47"/>
    </row>
    <row r="26" spans="1:22" x14ac:dyDescent="0.25">
      <c r="A26" s="21">
        <v>10</v>
      </c>
      <c r="B26" s="7" t="s">
        <v>33</v>
      </c>
      <c r="C26" s="6">
        <v>42.6</v>
      </c>
      <c r="D26" s="10" t="s">
        <v>309</v>
      </c>
      <c r="E26" s="16">
        <v>6.0629999999999997</v>
      </c>
      <c r="F26" s="16">
        <v>6.8250000000000002</v>
      </c>
      <c r="G26" s="13">
        <f t="shared" si="1"/>
        <v>0.65516760000000041</v>
      </c>
      <c r="H26" s="15">
        <f>$G$11/$C$303*C26</f>
        <v>0.13722257530241272</v>
      </c>
      <c r="I26" s="13">
        <f t="shared" si="0"/>
        <v>0.79239017530241318</v>
      </c>
      <c r="J26" s="2"/>
      <c r="K26" s="58"/>
      <c r="L26" s="39"/>
      <c r="M26" s="40"/>
      <c r="Q26" s="49"/>
      <c r="R26" s="49"/>
      <c r="V26" s="47"/>
    </row>
    <row r="27" spans="1:22" x14ac:dyDescent="0.25">
      <c r="A27" s="21">
        <v>11</v>
      </c>
      <c r="B27" s="7" t="s">
        <v>34</v>
      </c>
      <c r="C27" s="6">
        <v>44.6</v>
      </c>
      <c r="D27" s="10" t="s">
        <v>309</v>
      </c>
      <c r="E27" s="16">
        <v>8.3379999999999992</v>
      </c>
      <c r="F27" s="16">
        <v>9.5630000000000006</v>
      </c>
      <c r="G27" s="13">
        <f t="shared" si="1"/>
        <v>1.0532550000000012</v>
      </c>
      <c r="H27" s="15">
        <f t="shared" si="2"/>
        <v>0.14366494972975602</v>
      </c>
      <c r="I27" s="13">
        <f t="shared" si="0"/>
        <v>1.1969199497297571</v>
      </c>
      <c r="J27" s="2"/>
      <c r="K27" s="58"/>
      <c r="L27" s="39"/>
      <c r="M27" s="40"/>
      <c r="Q27" s="49"/>
      <c r="R27" s="49"/>
      <c r="V27" s="47"/>
    </row>
    <row r="28" spans="1:22" x14ac:dyDescent="0.25">
      <c r="A28" s="21">
        <v>12</v>
      </c>
      <c r="B28" s="7" t="s">
        <v>35</v>
      </c>
      <c r="C28" s="6">
        <v>69.900000000000006</v>
      </c>
      <c r="D28" s="10" t="s">
        <v>309</v>
      </c>
      <c r="E28" s="16">
        <v>11.398999999999999</v>
      </c>
      <c r="F28" s="16">
        <v>13.340999999999999</v>
      </c>
      <c r="G28" s="13">
        <f t="shared" si="1"/>
        <v>1.6697316000000002</v>
      </c>
      <c r="H28" s="15">
        <f t="shared" si="2"/>
        <v>0.22516098623564904</v>
      </c>
      <c r="I28" s="13">
        <f>G28+H28</f>
        <v>1.8948925862356492</v>
      </c>
      <c r="J28" s="2"/>
      <c r="K28" s="58"/>
      <c r="L28" s="39"/>
      <c r="M28" s="40"/>
      <c r="Q28" s="49"/>
      <c r="R28" s="49"/>
      <c r="V28" s="47"/>
    </row>
    <row r="29" spans="1:22" x14ac:dyDescent="0.25">
      <c r="A29" s="21">
        <v>13</v>
      </c>
      <c r="B29" s="7" t="s">
        <v>36</v>
      </c>
      <c r="C29" s="6">
        <v>64.900000000000006</v>
      </c>
      <c r="D29" s="10" t="s">
        <v>309</v>
      </c>
      <c r="E29" s="16">
        <v>11.010999999999999</v>
      </c>
      <c r="F29" s="16">
        <v>12.571</v>
      </c>
      <c r="G29" s="13">
        <f t="shared" si="1"/>
        <v>1.3412880000000005</v>
      </c>
      <c r="H29" s="15">
        <f t="shared" si="2"/>
        <v>0.20905505016729073</v>
      </c>
      <c r="I29" s="13">
        <f t="shared" ref="I29:I88" si="3">G29+H29</f>
        <v>1.5503430501672912</v>
      </c>
      <c r="J29" s="2"/>
      <c r="K29" s="58"/>
      <c r="L29" s="39"/>
      <c r="M29" s="40"/>
      <c r="Q29" s="49"/>
      <c r="R29" s="49"/>
      <c r="V29" s="47"/>
    </row>
    <row r="30" spans="1:22" x14ac:dyDescent="0.25">
      <c r="A30" s="21">
        <v>14</v>
      </c>
      <c r="B30" s="7" t="s">
        <v>37</v>
      </c>
      <c r="C30" s="6">
        <v>42.4</v>
      </c>
      <c r="D30" s="10" t="s">
        <v>309</v>
      </c>
      <c r="E30" s="16">
        <v>5.2830000000000004</v>
      </c>
      <c r="F30" s="16">
        <v>6.2130000000000001</v>
      </c>
      <c r="G30" s="13">
        <f t="shared" si="1"/>
        <v>0.79961399999999971</v>
      </c>
      <c r="H30" s="15">
        <f t="shared" si="2"/>
        <v>0.13657833785967838</v>
      </c>
      <c r="I30" s="13">
        <f>G30+H30</f>
        <v>0.93619233785967815</v>
      </c>
      <c r="J30" s="2"/>
      <c r="K30" s="58"/>
      <c r="L30" s="39"/>
      <c r="M30" s="40"/>
      <c r="Q30" s="49"/>
      <c r="R30" s="49"/>
      <c r="V30" s="47"/>
    </row>
    <row r="31" spans="1:22" x14ac:dyDescent="0.25">
      <c r="A31" s="21">
        <v>15</v>
      </c>
      <c r="B31" s="7" t="s">
        <v>38</v>
      </c>
      <c r="C31" s="6">
        <v>45</v>
      </c>
      <c r="D31" s="10" t="s">
        <v>309</v>
      </c>
      <c r="E31" s="16">
        <v>6.1680000000000001</v>
      </c>
      <c r="F31" s="16">
        <v>6.758</v>
      </c>
      <c r="G31" s="13">
        <f t="shared" si="1"/>
        <v>0.5072819999999999</v>
      </c>
      <c r="H31" s="15">
        <f t="shared" si="2"/>
        <v>0.14495342461522467</v>
      </c>
      <c r="I31" s="13">
        <f t="shared" si="3"/>
        <v>0.65223542461522455</v>
      </c>
      <c r="J31" s="2"/>
      <c r="K31" s="58"/>
      <c r="L31" s="39"/>
      <c r="M31" s="40"/>
      <c r="Q31" s="49"/>
      <c r="R31" s="49"/>
      <c r="V31" s="47"/>
    </row>
    <row r="32" spans="1:22" x14ac:dyDescent="0.25">
      <c r="A32" s="21">
        <v>16</v>
      </c>
      <c r="B32" s="7" t="s">
        <v>39</v>
      </c>
      <c r="C32" s="6">
        <v>70</v>
      </c>
      <c r="D32" s="10" t="s">
        <v>309</v>
      </c>
      <c r="E32" s="16">
        <v>8.36</v>
      </c>
      <c r="F32" s="16">
        <v>9.4260000000000002</v>
      </c>
      <c r="G32" s="13">
        <f t="shared" si="1"/>
        <v>0.91654680000000066</v>
      </c>
      <c r="H32" s="15">
        <f t="shared" si="2"/>
        <v>0.22548310495701618</v>
      </c>
      <c r="I32" s="13">
        <f t="shared" si="3"/>
        <v>1.1420299049570168</v>
      </c>
      <c r="J32" s="2"/>
      <c r="K32" s="58"/>
      <c r="L32" s="39"/>
      <c r="M32" s="40"/>
      <c r="Q32" s="49"/>
      <c r="R32" s="49"/>
      <c r="V32" s="47"/>
    </row>
    <row r="33" spans="1:22" x14ac:dyDescent="0.25">
      <c r="A33" s="21">
        <v>17</v>
      </c>
      <c r="B33" s="7" t="s">
        <v>40</v>
      </c>
      <c r="C33" s="6">
        <v>64.599999999999994</v>
      </c>
      <c r="D33" s="10" t="s">
        <v>309</v>
      </c>
      <c r="E33" s="16">
        <v>9.76</v>
      </c>
      <c r="F33" s="16">
        <v>11.169</v>
      </c>
      <c r="G33" s="13">
        <f t="shared" si="1"/>
        <v>1.2114582000000007</v>
      </c>
      <c r="H33" s="15">
        <f t="shared" si="2"/>
        <v>0.20808869400318919</v>
      </c>
      <c r="I33" s="13">
        <f>G33+H33</f>
        <v>1.4195468940031899</v>
      </c>
      <c r="J33" s="2"/>
      <c r="K33" s="58"/>
      <c r="L33" s="39"/>
      <c r="M33" s="40"/>
      <c r="Q33" s="49"/>
      <c r="R33" s="49"/>
      <c r="V33" s="47"/>
    </row>
    <row r="34" spans="1:22" x14ac:dyDescent="0.25">
      <c r="A34" s="21">
        <v>18</v>
      </c>
      <c r="B34" s="7" t="s">
        <v>41</v>
      </c>
      <c r="C34" s="6">
        <v>42.5</v>
      </c>
      <c r="D34" s="10" t="s">
        <v>309</v>
      </c>
      <c r="E34" s="16">
        <v>7.625</v>
      </c>
      <c r="F34" s="16">
        <v>8.6880000000000006</v>
      </c>
      <c r="G34" s="13">
        <f t="shared" si="1"/>
        <v>0.91396740000000054</v>
      </c>
      <c r="H34" s="15">
        <f t="shared" si="2"/>
        <v>0.13690045658104555</v>
      </c>
      <c r="I34" s="13">
        <f>G34+H34</f>
        <v>1.0508678565810461</v>
      </c>
      <c r="J34" s="2"/>
      <c r="K34" s="58"/>
      <c r="L34" s="39"/>
      <c r="M34" s="40"/>
      <c r="Q34" s="49"/>
      <c r="R34" s="49"/>
      <c r="V34" s="47"/>
    </row>
    <row r="35" spans="1:22" x14ac:dyDescent="0.25">
      <c r="A35" s="21">
        <v>19</v>
      </c>
      <c r="B35" s="7" t="s">
        <v>42</v>
      </c>
      <c r="C35" s="6">
        <v>44.6</v>
      </c>
      <c r="D35" s="10" t="s">
        <v>309</v>
      </c>
      <c r="E35" s="16">
        <v>4.6719999999999997</v>
      </c>
      <c r="F35" s="16">
        <v>5.2869999999999999</v>
      </c>
      <c r="G35" s="13">
        <f t="shared" si="1"/>
        <v>0.52877700000000016</v>
      </c>
      <c r="H35" s="15">
        <f t="shared" si="2"/>
        <v>0.14366494972975602</v>
      </c>
      <c r="I35" s="13">
        <f>G35+H35</f>
        <v>0.67244194972975624</v>
      </c>
      <c r="J35" s="2"/>
      <c r="K35" s="58"/>
      <c r="L35" s="39"/>
      <c r="M35" s="40"/>
      <c r="Q35" s="49"/>
      <c r="R35" s="49"/>
      <c r="V35" s="47"/>
    </row>
    <row r="36" spans="1:22" x14ac:dyDescent="0.25">
      <c r="A36" s="21">
        <v>20</v>
      </c>
      <c r="B36" s="7" t="s">
        <v>43</v>
      </c>
      <c r="C36" s="6">
        <v>69.7</v>
      </c>
      <c r="D36" s="10" t="s">
        <v>309</v>
      </c>
      <c r="E36" s="16">
        <v>8.7370000000000001</v>
      </c>
      <c r="F36" s="16">
        <v>8.7370000000000001</v>
      </c>
      <c r="G36" s="13">
        <f t="shared" si="1"/>
        <v>0</v>
      </c>
      <c r="H36" s="15">
        <f t="shared" si="2"/>
        <v>0.22451674879291469</v>
      </c>
      <c r="I36" s="13">
        <f>G36+H36</f>
        <v>0.22451674879291469</v>
      </c>
      <c r="J36" s="2"/>
      <c r="K36" s="58"/>
      <c r="L36" s="39"/>
      <c r="M36" s="40"/>
      <c r="Q36" s="49"/>
      <c r="R36" s="49"/>
      <c r="V36" s="47"/>
    </row>
    <row r="37" spans="1:22" x14ac:dyDescent="0.25">
      <c r="A37" s="21">
        <v>21</v>
      </c>
      <c r="B37" s="7" t="s">
        <v>44</v>
      </c>
      <c r="C37" s="6">
        <v>64.2</v>
      </c>
      <c r="D37" s="10" t="s">
        <v>309</v>
      </c>
      <c r="E37" s="16">
        <v>11.891999999999999</v>
      </c>
      <c r="F37" s="16">
        <v>14.015000000000001</v>
      </c>
      <c r="G37" s="13">
        <f t="shared" si="1"/>
        <v>1.825355400000001</v>
      </c>
      <c r="H37" s="15">
        <f t="shared" si="2"/>
        <v>0.20680021911772056</v>
      </c>
      <c r="I37" s="13">
        <f>G37+H37</f>
        <v>2.0321556191177215</v>
      </c>
      <c r="J37" s="2"/>
      <c r="K37" s="58"/>
      <c r="L37" s="39"/>
      <c r="M37" s="40"/>
      <c r="Q37" s="49"/>
      <c r="R37" s="49"/>
      <c r="V37" s="47"/>
    </row>
    <row r="38" spans="1:22" x14ac:dyDescent="0.25">
      <c r="A38" s="21">
        <v>22</v>
      </c>
      <c r="B38" s="7" t="s">
        <v>45</v>
      </c>
      <c r="C38" s="6">
        <v>42.3</v>
      </c>
      <c r="D38" s="10" t="s">
        <v>309</v>
      </c>
      <c r="E38" s="16">
        <v>4.7679999999999998</v>
      </c>
      <c r="F38" s="16">
        <v>5.4660000000000002</v>
      </c>
      <c r="G38" s="13">
        <f t="shared" si="1"/>
        <v>0.60014040000000035</v>
      </c>
      <c r="H38" s="15">
        <f t="shared" si="2"/>
        <v>0.13625621913831121</v>
      </c>
      <c r="I38" s="13">
        <f t="shared" si="3"/>
        <v>0.73639661913831156</v>
      </c>
      <c r="J38" s="2"/>
      <c r="K38" s="58"/>
      <c r="L38" s="39"/>
      <c r="M38" s="40"/>
      <c r="Q38" s="49"/>
      <c r="R38" s="49"/>
      <c r="V38" s="47"/>
    </row>
    <row r="39" spans="1:22" x14ac:dyDescent="0.25">
      <c r="A39" s="21">
        <v>23</v>
      </c>
      <c r="B39" s="7" t="s">
        <v>46</v>
      </c>
      <c r="C39" s="6">
        <v>44.5</v>
      </c>
      <c r="D39" s="10" t="s">
        <v>309</v>
      </c>
      <c r="E39" s="16">
        <v>6.7729999999999997</v>
      </c>
      <c r="F39" s="16">
        <v>7.96</v>
      </c>
      <c r="G39" s="13">
        <f t="shared" si="1"/>
        <v>1.0205826000000002</v>
      </c>
      <c r="H39" s="15">
        <f t="shared" si="2"/>
        <v>0.14334283100838885</v>
      </c>
      <c r="I39" s="13">
        <f t="shared" si="3"/>
        <v>1.1639254310083891</v>
      </c>
      <c r="L39" s="39"/>
      <c r="M39" s="40"/>
      <c r="Q39" s="49"/>
      <c r="R39" s="49"/>
      <c r="V39" s="47"/>
    </row>
    <row r="40" spans="1:22" x14ac:dyDescent="0.25">
      <c r="A40" s="21">
        <v>24</v>
      </c>
      <c r="B40" s="7" t="s">
        <v>47</v>
      </c>
      <c r="C40" s="6">
        <v>69.400000000000006</v>
      </c>
      <c r="D40" s="10" t="s">
        <v>309</v>
      </c>
      <c r="E40" s="16">
        <v>9.39</v>
      </c>
      <c r="F40" s="16">
        <v>11.096</v>
      </c>
      <c r="G40" s="13">
        <f t="shared" si="1"/>
        <v>1.4668187999999995</v>
      </c>
      <c r="H40" s="15">
        <f t="shared" si="2"/>
        <v>0.22355039262881321</v>
      </c>
      <c r="I40" s="13">
        <f>G40+H40</f>
        <v>1.6903691926288127</v>
      </c>
      <c r="J40" s="2"/>
      <c r="K40" s="58"/>
      <c r="L40" s="39"/>
      <c r="M40" s="40"/>
      <c r="Q40" s="49"/>
      <c r="R40" s="49"/>
      <c r="V40" s="47"/>
    </row>
    <row r="41" spans="1:22" x14ac:dyDescent="0.25">
      <c r="A41" s="21">
        <v>25</v>
      </c>
      <c r="B41" s="7" t="s">
        <v>48</v>
      </c>
      <c r="C41" s="6">
        <v>64.3</v>
      </c>
      <c r="D41" s="10" t="s">
        <v>309</v>
      </c>
      <c r="E41" s="16">
        <v>3.9460000000000002</v>
      </c>
      <c r="F41" s="16">
        <v>3.9460000000000002</v>
      </c>
      <c r="G41" s="13">
        <f t="shared" si="1"/>
        <v>0</v>
      </c>
      <c r="H41" s="15">
        <f t="shared" si="2"/>
        <v>0.20712233783908771</v>
      </c>
      <c r="I41" s="13">
        <f t="shared" si="3"/>
        <v>0.20712233783908771</v>
      </c>
      <c r="J41" s="2"/>
      <c r="K41" s="58"/>
      <c r="L41" s="39"/>
      <c r="M41" s="40"/>
      <c r="Q41" s="49"/>
      <c r="R41" s="49"/>
      <c r="V41" s="47"/>
    </row>
    <row r="42" spans="1:22" x14ac:dyDescent="0.25">
      <c r="A42" s="21">
        <v>26</v>
      </c>
      <c r="B42" s="7" t="s">
        <v>49</v>
      </c>
      <c r="C42" s="6">
        <v>42.8</v>
      </c>
      <c r="D42" s="10" t="s">
        <v>309</v>
      </c>
      <c r="E42" s="16">
        <v>5.548</v>
      </c>
      <c r="F42" s="16">
        <v>6.7210000000000001</v>
      </c>
      <c r="G42" s="13">
        <f t="shared" si="1"/>
        <v>1.0085454</v>
      </c>
      <c r="H42" s="15">
        <f t="shared" si="2"/>
        <v>0.13786681274514703</v>
      </c>
      <c r="I42" s="13">
        <f>G42+H42</f>
        <v>1.146412212745147</v>
      </c>
      <c r="J42" s="2"/>
      <c r="K42" s="58"/>
      <c r="L42" s="39"/>
      <c r="M42" s="40"/>
      <c r="Q42" s="49"/>
      <c r="R42" s="49"/>
      <c r="V42" s="47"/>
    </row>
    <row r="43" spans="1:22" x14ac:dyDescent="0.25">
      <c r="A43" s="21">
        <v>27</v>
      </c>
      <c r="B43" s="7" t="s">
        <v>50</v>
      </c>
      <c r="C43" s="6">
        <v>45.3</v>
      </c>
      <c r="D43" s="10" t="s">
        <v>309</v>
      </c>
      <c r="E43" s="16">
        <v>3.7130000000000001</v>
      </c>
      <c r="F43" s="16">
        <v>3.8159999999999998</v>
      </c>
      <c r="G43" s="13">
        <f t="shared" si="1"/>
        <v>8.8559399999999788E-2</v>
      </c>
      <c r="H43" s="15">
        <f t="shared" si="2"/>
        <v>0.14591978077932619</v>
      </c>
      <c r="I43" s="13">
        <f t="shared" si="3"/>
        <v>0.23447918077932597</v>
      </c>
      <c r="J43" s="2"/>
      <c r="K43" s="58"/>
      <c r="L43" s="39"/>
      <c r="M43" s="40"/>
      <c r="Q43" s="49"/>
      <c r="R43" s="49"/>
      <c r="V43" s="47"/>
    </row>
    <row r="44" spans="1:22" x14ac:dyDescent="0.25">
      <c r="A44" s="21">
        <v>28</v>
      </c>
      <c r="B44" s="7" t="s">
        <v>51</v>
      </c>
      <c r="C44" s="6">
        <v>69.599999999999994</v>
      </c>
      <c r="D44" s="10" t="s">
        <v>309</v>
      </c>
      <c r="E44" s="16">
        <v>12.289</v>
      </c>
      <c r="F44" s="16">
        <v>14.127000000000001</v>
      </c>
      <c r="G44" s="13">
        <f t="shared" si="1"/>
        <v>1.5803124000000008</v>
      </c>
      <c r="H44" s="15">
        <f t="shared" si="2"/>
        <v>0.2241946300715475</v>
      </c>
      <c r="I44" s="13">
        <f t="shared" si="3"/>
        <v>1.8045070300715484</v>
      </c>
      <c r="J44" s="2"/>
      <c r="K44" s="58"/>
      <c r="L44" s="39"/>
      <c r="M44" s="40"/>
      <c r="Q44" s="49"/>
      <c r="R44" s="49"/>
      <c r="V44" s="47"/>
    </row>
    <row r="45" spans="1:22" x14ac:dyDescent="0.25">
      <c r="A45" s="21">
        <v>29</v>
      </c>
      <c r="B45" s="7" t="s">
        <v>52</v>
      </c>
      <c r="C45" s="6">
        <v>63.3</v>
      </c>
      <c r="D45" s="10" t="s">
        <v>309</v>
      </c>
      <c r="E45" s="16">
        <v>6.67</v>
      </c>
      <c r="F45" s="16">
        <v>6.67</v>
      </c>
      <c r="G45" s="13">
        <f t="shared" si="1"/>
        <v>0</v>
      </c>
      <c r="H45" s="15">
        <f t="shared" si="2"/>
        <v>0.20390115062541606</v>
      </c>
      <c r="I45" s="13">
        <f t="shared" si="3"/>
        <v>0.20390115062541606</v>
      </c>
      <c r="J45" s="2"/>
      <c r="K45" s="58"/>
      <c r="L45" s="39"/>
      <c r="M45" s="40"/>
      <c r="Q45" s="49"/>
      <c r="R45" s="49"/>
      <c r="V45" s="47"/>
    </row>
    <row r="46" spans="1:22" x14ac:dyDescent="0.25">
      <c r="A46" s="21">
        <v>30</v>
      </c>
      <c r="B46" s="7" t="s">
        <v>53</v>
      </c>
      <c r="C46" s="6">
        <v>42.5</v>
      </c>
      <c r="D46" s="10" t="s">
        <v>309</v>
      </c>
      <c r="E46" s="16">
        <v>2.7850000000000001</v>
      </c>
      <c r="F46" s="16">
        <v>3.7730000000000001</v>
      </c>
      <c r="G46" s="13">
        <f t="shared" si="1"/>
        <v>0.84948239999999997</v>
      </c>
      <c r="H46" s="15">
        <f t="shared" si="2"/>
        <v>0.13690045658104555</v>
      </c>
      <c r="I46" s="13">
        <f>G46+H46</f>
        <v>0.98638285658104552</v>
      </c>
      <c r="J46" s="2"/>
      <c r="K46" s="58"/>
      <c r="L46" s="39"/>
      <c r="M46" s="40"/>
      <c r="Q46" s="49"/>
      <c r="R46" s="49"/>
      <c r="V46" s="47"/>
    </row>
    <row r="47" spans="1:22" x14ac:dyDescent="0.25">
      <c r="A47" s="21">
        <v>31</v>
      </c>
      <c r="B47" s="7" t="s">
        <v>54</v>
      </c>
      <c r="C47" s="6">
        <v>44.5</v>
      </c>
      <c r="D47" s="10" t="s">
        <v>309</v>
      </c>
      <c r="E47" s="16">
        <v>6.1920000000000002</v>
      </c>
      <c r="F47" s="16">
        <v>6.8849999999999998</v>
      </c>
      <c r="G47" s="13">
        <f t="shared" si="1"/>
        <v>0.59584139999999963</v>
      </c>
      <c r="H47" s="15">
        <f t="shared" si="2"/>
        <v>0.14334283100838885</v>
      </c>
      <c r="I47" s="13">
        <f t="shared" si="3"/>
        <v>0.73918423100838848</v>
      </c>
      <c r="J47" s="2"/>
      <c r="K47" s="58"/>
      <c r="L47" s="39"/>
      <c r="M47" s="40"/>
      <c r="Q47" s="49"/>
      <c r="R47" s="49"/>
      <c r="V47" s="47"/>
    </row>
    <row r="48" spans="1:22" x14ac:dyDescent="0.25">
      <c r="A48" s="21">
        <v>32</v>
      </c>
      <c r="B48" s="7" t="s">
        <v>55</v>
      </c>
      <c r="C48" s="6">
        <v>69.900000000000006</v>
      </c>
      <c r="D48" s="10" t="s">
        <v>309</v>
      </c>
      <c r="E48" s="16">
        <v>1.1080000000000001</v>
      </c>
      <c r="F48" s="16">
        <v>1.1100000000000001</v>
      </c>
      <c r="G48" s="13">
        <f t="shared" si="1"/>
        <v>1.7196000000000015E-3</v>
      </c>
      <c r="H48" s="15">
        <f t="shared" si="2"/>
        <v>0.22516098623564904</v>
      </c>
      <c r="I48" s="13">
        <f t="shared" si="3"/>
        <v>0.22688058623564902</v>
      </c>
      <c r="J48" s="2"/>
      <c r="K48" s="58"/>
      <c r="L48" s="39"/>
      <c r="M48" s="40"/>
      <c r="Q48" s="49"/>
      <c r="R48" s="49"/>
      <c r="V48" s="47"/>
    </row>
    <row r="49" spans="1:22" x14ac:dyDescent="0.25">
      <c r="A49" s="21">
        <v>33</v>
      </c>
      <c r="B49" s="7" t="s">
        <v>56</v>
      </c>
      <c r="C49" s="6">
        <v>64.8</v>
      </c>
      <c r="D49" s="10" t="s">
        <v>309</v>
      </c>
      <c r="E49" s="16">
        <v>6.4530000000000003</v>
      </c>
      <c r="F49" s="16">
        <v>6.8620000000000001</v>
      </c>
      <c r="G49" s="13">
        <f t="shared" si="1"/>
        <v>0.35165819999999987</v>
      </c>
      <c r="H49" s="15">
        <f t="shared" si="2"/>
        <v>0.20873293144592353</v>
      </c>
      <c r="I49" s="13">
        <f>G49+H49</f>
        <v>0.56039113144592334</v>
      </c>
      <c r="J49" s="2"/>
      <c r="K49" s="58"/>
      <c r="L49" s="39"/>
      <c r="M49" s="40"/>
      <c r="Q49" s="49"/>
      <c r="R49" s="49"/>
      <c r="V49" s="47"/>
    </row>
    <row r="50" spans="1:22" x14ac:dyDescent="0.25">
      <c r="A50" s="21">
        <v>34</v>
      </c>
      <c r="B50" s="7" t="s">
        <v>314</v>
      </c>
      <c r="C50" s="6">
        <v>42.7</v>
      </c>
      <c r="D50" s="10" t="s">
        <v>309</v>
      </c>
      <c r="E50" s="16">
        <v>3.7149999999999999</v>
      </c>
      <c r="F50" s="16">
        <v>4.0519999999999996</v>
      </c>
      <c r="G50" s="13">
        <f>(F50-E50)*0.8598</f>
        <v>0.2897525999999998</v>
      </c>
      <c r="H50" s="15">
        <f t="shared" si="2"/>
        <v>0.13754469402377989</v>
      </c>
      <c r="I50" s="13">
        <f t="shared" ref="I50:I52" si="4">G50+H50</f>
        <v>0.42729729402377969</v>
      </c>
      <c r="J50" s="2"/>
      <c r="K50" s="58"/>
      <c r="L50" s="39"/>
      <c r="M50" s="40"/>
      <c r="Q50" s="49"/>
      <c r="R50" s="49"/>
      <c r="V50" s="47"/>
    </row>
    <row r="51" spans="1:22" x14ac:dyDescent="0.25">
      <c r="A51" s="21">
        <v>35</v>
      </c>
      <c r="B51" s="7" t="s">
        <v>57</v>
      </c>
      <c r="C51" s="6">
        <v>44.4</v>
      </c>
      <c r="D51" s="10" t="s">
        <v>309</v>
      </c>
      <c r="E51" s="16">
        <v>6.9169999999999998</v>
      </c>
      <c r="F51" s="16">
        <v>8.2880000000000003</v>
      </c>
      <c r="G51" s="13">
        <f>(F51-E51)*0.8598</f>
        <v>1.1787858000000004</v>
      </c>
      <c r="H51" s="15">
        <f t="shared" si="2"/>
        <v>0.14302071228702168</v>
      </c>
      <c r="I51" s="13">
        <f t="shared" si="4"/>
        <v>1.3218065122870222</v>
      </c>
      <c r="L51" s="39"/>
      <c r="M51" s="40"/>
      <c r="Q51" s="49"/>
      <c r="R51" s="49"/>
      <c r="V51" s="47"/>
    </row>
    <row r="52" spans="1:22" x14ac:dyDescent="0.25">
      <c r="A52" s="21">
        <v>36</v>
      </c>
      <c r="B52" s="7" t="s">
        <v>58</v>
      </c>
      <c r="C52" s="6">
        <v>69</v>
      </c>
      <c r="D52" s="10" t="s">
        <v>309</v>
      </c>
      <c r="E52" s="16">
        <v>7.3339999999999996</v>
      </c>
      <c r="F52" s="16">
        <v>8.1829999999999998</v>
      </c>
      <c r="G52" s="13">
        <f t="shared" si="1"/>
        <v>0.72997020000000012</v>
      </c>
      <c r="H52" s="15">
        <f t="shared" si="2"/>
        <v>0.22226191774334453</v>
      </c>
      <c r="I52" s="13">
        <f t="shared" si="4"/>
        <v>0.9522321177433446</v>
      </c>
      <c r="J52" s="2"/>
      <c r="K52" s="58"/>
      <c r="L52" s="39"/>
      <c r="M52" s="40"/>
      <c r="Q52" s="49"/>
      <c r="R52" s="49"/>
      <c r="V52" s="47"/>
    </row>
    <row r="53" spans="1:22" x14ac:dyDescent="0.25">
      <c r="A53" s="21">
        <v>37</v>
      </c>
      <c r="B53" s="7" t="s">
        <v>59</v>
      </c>
      <c r="C53" s="6">
        <v>64.5</v>
      </c>
      <c r="D53" s="10" t="s">
        <v>309</v>
      </c>
      <c r="E53" s="16">
        <v>8.1920000000000002</v>
      </c>
      <c r="F53" s="16">
        <v>8.234</v>
      </c>
      <c r="G53" s="13">
        <f t="shared" si="1"/>
        <v>3.6111599999999841E-2</v>
      </c>
      <c r="H53" s="15">
        <f t="shared" si="2"/>
        <v>0.20776657528182205</v>
      </c>
      <c r="I53" s="13">
        <f>G53+H53</f>
        <v>0.24387817528182187</v>
      </c>
      <c r="J53" s="2"/>
      <c r="K53" s="58"/>
      <c r="L53" s="39"/>
      <c r="M53" s="40"/>
      <c r="Q53" s="49"/>
      <c r="R53" s="49"/>
      <c r="V53" s="47"/>
    </row>
    <row r="54" spans="1:22" x14ac:dyDescent="0.25">
      <c r="A54" s="21">
        <v>38</v>
      </c>
      <c r="B54" s="7" t="s">
        <v>60</v>
      </c>
      <c r="C54" s="6">
        <v>42</v>
      </c>
      <c r="D54" s="10" t="s">
        <v>309</v>
      </c>
      <c r="E54" s="16">
        <v>8.7780000000000005</v>
      </c>
      <c r="F54" s="16">
        <v>10.423999999999999</v>
      </c>
      <c r="G54" s="13">
        <f t="shared" si="1"/>
        <v>1.4152307999999991</v>
      </c>
      <c r="H54" s="15">
        <f t="shared" si="2"/>
        <v>0.1352898629742097</v>
      </c>
      <c r="I54" s="13">
        <f>G54+H54</f>
        <v>1.5505206629742088</v>
      </c>
      <c r="J54" s="2"/>
      <c r="K54" s="58"/>
      <c r="L54" s="39"/>
      <c r="M54" s="40"/>
      <c r="Q54" s="49"/>
      <c r="R54" s="49"/>
      <c r="V54" s="47"/>
    </row>
    <row r="55" spans="1:22" x14ac:dyDescent="0.25">
      <c r="A55" s="21">
        <v>39</v>
      </c>
      <c r="B55" s="7" t="s">
        <v>61</v>
      </c>
      <c r="C55" s="6">
        <v>44.4</v>
      </c>
      <c r="D55" s="10" t="s">
        <v>309</v>
      </c>
      <c r="E55" s="16">
        <v>3.8</v>
      </c>
      <c r="F55" s="16">
        <v>4.242</v>
      </c>
      <c r="G55" s="13">
        <f t="shared" si="1"/>
        <v>0.38003160000000014</v>
      </c>
      <c r="H55" s="15">
        <f t="shared" si="2"/>
        <v>0.14302071228702168</v>
      </c>
      <c r="I55" s="13">
        <f t="shared" si="3"/>
        <v>0.52305231228702187</v>
      </c>
      <c r="J55" s="2"/>
      <c r="K55" s="58"/>
      <c r="L55" s="39"/>
      <c r="M55" s="40"/>
      <c r="Q55" s="49"/>
      <c r="R55" s="49"/>
      <c r="V55" s="47"/>
    </row>
    <row r="56" spans="1:22" x14ac:dyDescent="0.25">
      <c r="A56" s="21">
        <v>40</v>
      </c>
      <c r="B56" s="7" t="s">
        <v>62</v>
      </c>
      <c r="C56" s="6">
        <v>69.2</v>
      </c>
      <c r="D56" s="10" t="s">
        <v>309</v>
      </c>
      <c r="E56" s="16">
        <v>7.9580000000000002</v>
      </c>
      <c r="F56" s="16">
        <v>9.673</v>
      </c>
      <c r="G56" s="13">
        <f t="shared" si="1"/>
        <v>1.4745569999999999</v>
      </c>
      <c r="H56" s="15">
        <f t="shared" si="2"/>
        <v>0.22290615518607887</v>
      </c>
      <c r="I56" s="13">
        <f>G56+H56</f>
        <v>1.6974631551860788</v>
      </c>
      <c r="J56" s="2"/>
      <c r="K56" s="58"/>
      <c r="L56" s="39"/>
      <c r="M56" s="40"/>
      <c r="Q56" s="49"/>
      <c r="R56" s="49"/>
      <c r="V56" s="47"/>
    </row>
    <row r="57" spans="1:22" x14ac:dyDescent="0.25">
      <c r="A57" s="21">
        <v>41</v>
      </c>
      <c r="B57" s="7" t="s">
        <v>63</v>
      </c>
      <c r="C57" s="6">
        <v>64.7</v>
      </c>
      <c r="D57" s="10" t="s">
        <v>309</v>
      </c>
      <c r="E57" s="16">
        <v>7.6779999999999999</v>
      </c>
      <c r="F57" s="16">
        <v>9.2520000000000007</v>
      </c>
      <c r="G57" s="13">
        <f t="shared" si="1"/>
        <v>1.3533252000000007</v>
      </c>
      <c r="H57" s="15">
        <f t="shared" si="2"/>
        <v>0.20841081272455639</v>
      </c>
      <c r="I57" s="13">
        <f t="shared" si="3"/>
        <v>1.561736012724557</v>
      </c>
      <c r="J57" s="2"/>
      <c r="K57" s="58"/>
      <c r="L57" s="39"/>
      <c r="M57" s="40"/>
      <c r="Q57" s="49"/>
      <c r="R57" s="49"/>
      <c r="V57" s="47"/>
    </row>
    <row r="58" spans="1:22" x14ac:dyDescent="0.25">
      <c r="A58" s="21">
        <v>42</v>
      </c>
      <c r="B58" s="7" t="s">
        <v>64</v>
      </c>
      <c r="C58" s="6">
        <v>42.5</v>
      </c>
      <c r="D58" s="10" t="s">
        <v>309</v>
      </c>
      <c r="E58" s="16">
        <v>2.1589999999999998</v>
      </c>
      <c r="F58" s="16">
        <v>2.1869999999999998</v>
      </c>
      <c r="G58" s="13">
        <f t="shared" si="1"/>
        <v>2.407440000000002E-2</v>
      </c>
      <c r="H58" s="15">
        <f t="shared" si="2"/>
        <v>0.13690045658104555</v>
      </c>
      <c r="I58" s="13">
        <f t="shared" si="3"/>
        <v>0.16097485658104557</v>
      </c>
      <c r="J58" s="2"/>
      <c r="K58" s="58"/>
      <c r="L58" s="39"/>
      <c r="M58" s="40"/>
      <c r="Q58" s="49"/>
      <c r="R58" s="49"/>
      <c r="V58" s="47"/>
    </row>
    <row r="59" spans="1:22" x14ac:dyDescent="0.25">
      <c r="A59" s="21">
        <v>43</v>
      </c>
      <c r="B59" s="7" t="s">
        <v>65</v>
      </c>
      <c r="C59" s="6">
        <v>44.5</v>
      </c>
      <c r="D59" s="10" t="s">
        <v>309</v>
      </c>
      <c r="E59" s="16">
        <v>6.0670000000000002</v>
      </c>
      <c r="F59" s="16">
        <v>7.117</v>
      </c>
      <c r="G59" s="13">
        <f t="shared" si="1"/>
        <v>0.90278999999999987</v>
      </c>
      <c r="H59" s="15">
        <f t="shared" si="2"/>
        <v>0.14334283100838885</v>
      </c>
      <c r="I59" s="13">
        <f>G59+H59</f>
        <v>1.0461328310083888</v>
      </c>
      <c r="J59" s="2"/>
      <c r="K59" s="58"/>
      <c r="L59" s="39"/>
      <c r="M59" s="40"/>
      <c r="Q59" s="49"/>
      <c r="R59" s="49"/>
      <c r="V59" s="47"/>
    </row>
    <row r="60" spans="1:22" x14ac:dyDescent="0.25">
      <c r="A60" s="21">
        <v>44</v>
      </c>
      <c r="B60" s="7" t="s">
        <v>66</v>
      </c>
      <c r="C60" s="6">
        <v>69.599999999999994</v>
      </c>
      <c r="D60" s="10" t="s">
        <v>309</v>
      </c>
      <c r="E60" s="16">
        <v>7.9340000000000002</v>
      </c>
      <c r="F60" s="16">
        <v>8.6039999999999992</v>
      </c>
      <c r="G60" s="13">
        <f t="shared" si="1"/>
        <v>0.57606599999999919</v>
      </c>
      <c r="H60" s="15">
        <f t="shared" si="2"/>
        <v>0.2241946300715475</v>
      </c>
      <c r="I60" s="13">
        <f>G60+H60</f>
        <v>0.80026063007154669</v>
      </c>
      <c r="J60" s="2"/>
      <c r="K60" s="58"/>
      <c r="L60" s="39"/>
      <c r="M60" s="40"/>
      <c r="Q60" s="49"/>
      <c r="R60" s="49"/>
      <c r="V60" s="47"/>
    </row>
    <row r="61" spans="1:22" x14ac:dyDescent="0.25">
      <c r="A61" s="21">
        <v>45</v>
      </c>
      <c r="B61" s="7" t="s">
        <v>67</v>
      </c>
      <c r="C61" s="6">
        <v>64.8</v>
      </c>
      <c r="D61" s="10" t="s">
        <v>309</v>
      </c>
      <c r="E61" s="16">
        <v>10.244</v>
      </c>
      <c r="F61" s="16">
        <v>11.166</v>
      </c>
      <c r="G61" s="13">
        <f t="shared" si="1"/>
        <v>0.79273560000000054</v>
      </c>
      <c r="H61" s="15">
        <f t="shared" si="2"/>
        <v>0.20873293144592353</v>
      </c>
      <c r="I61" s="13">
        <f t="shared" si="3"/>
        <v>1.0014685314459242</v>
      </c>
      <c r="L61" s="39"/>
      <c r="M61" s="40"/>
      <c r="Q61" s="49"/>
      <c r="R61" s="49"/>
      <c r="V61" s="47"/>
    </row>
    <row r="62" spans="1:22" x14ac:dyDescent="0.25">
      <c r="A62" s="21">
        <v>46</v>
      </c>
      <c r="B62" s="7" t="s">
        <v>68</v>
      </c>
      <c r="C62" s="6">
        <v>42.6</v>
      </c>
      <c r="D62" s="10" t="s">
        <v>309</v>
      </c>
      <c r="E62" s="16">
        <v>3.238</v>
      </c>
      <c r="F62" s="16">
        <v>4.1619999999999999</v>
      </c>
      <c r="G62" s="13">
        <f t="shared" si="1"/>
        <v>0.79445519999999992</v>
      </c>
      <c r="H62" s="15">
        <f t="shared" si="2"/>
        <v>0.13722257530241272</v>
      </c>
      <c r="I62" s="13">
        <f t="shared" si="3"/>
        <v>0.93167777530241258</v>
      </c>
      <c r="L62" s="39"/>
      <c r="M62" s="40"/>
      <c r="Q62" s="49"/>
      <c r="R62" s="49"/>
      <c r="V62" s="47"/>
    </row>
    <row r="63" spans="1:22" x14ac:dyDescent="0.25">
      <c r="A63" s="21">
        <v>47</v>
      </c>
      <c r="B63" s="7" t="s">
        <v>69</v>
      </c>
      <c r="C63" s="6">
        <v>44.2</v>
      </c>
      <c r="D63" s="10" t="s">
        <v>309</v>
      </c>
      <c r="E63" s="16">
        <v>5.9589999999999996</v>
      </c>
      <c r="F63" s="16">
        <v>7.0739999999999998</v>
      </c>
      <c r="G63" s="13">
        <f t="shared" si="1"/>
        <v>0.95867700000000022</v>
      </c>
      <c r="H63" s="15">
        <f t="shared" si="2"/>
        <v>0.14237647484428737</v>
      </c>
      <c r="I63" s="13">
        <f>G63+H63</f>
        <v>1.1010534748442875</v>
      </c>
      <c r="L63" s="39"/>
      <c r="M63" s="40"/>
      <c r="Q63" s="49"/>
      <c r="R63" s="49"/>
      <c r="V63" s="47"/>
    </row>
    <row r="64" spans="1:22" x14ac:dyDescent="0.25">
      <c r="A64" s="21">
        <v>48</v>
      </c>
      <c r="B64" s="7" t="s">
        <v>70</v>
      </c>
      <c r="C64" s="6">
        <v>69.2</v>
      </c>
      <c r="D64" s="10" t="s">
        <v>309</v>
      </c>
      <c r="E64" s="16">
        <v>9.8699999999999992</v>
      </c>
      <c r="F64" s="16">
        <v>11.323</v>
      </c>
      <c r="G64" s="13">
        <f t="shared" si="1"/>
        <v>1.249289400000001</v>
      </c>
      <c r="H64" s="15">
        <f t="shared" si="2"/>
        <v>0.22290615518607887</v>
      </c>
      <c r="I64" s="13">
        <f t="shared" si="3"/>
        <v>1.4721955551860799</v>
      </c>
      <c r="L64" s="39"/>
      <c r="M64" s="40"/>
      <c r="Q64" s="49"/>
      <c r="R64" s="49"/>
      <c r="V64" s="47"/>
    </row>
    <row r="65" spans="1:22" x14ac:dyDescent="0.25">
      <c r="A65" s="21">
        <v>49</v>
      </c>
      <c r="B65" s="7" t="s">
        <v>71</v>
      </c>
      <c r="C65" s="6">
        <v>64.3</v>
      </c>
      <c r="D65" s="10" t="s">
        <v>309</v>
      </c>
      <c r="E65" s="16">
        <v>6.4560000000000004</v>
      </c>
      <c r="F65" s="16">
        <v>7.7080000000000002</v>
      </c>
      <c r="G65" s="13">
        <f t="shared" si="1"/>
        <v>1.0764695999999998</v>
      </c>
      <c r="H65" s="15">
        <f t="shared" si="2"/>
        <v>0.20712233783908771</v>
      </c>
      <c r="I65" s="13">
        <f t="shared" si="3"/>
        <v>1.2835919378390874</v>
      </c>
      <c r="J65" s="2"/>
      <c r="K65" s="58"/>
      <c r="L65" s="39"/>
      <c r="M65" s="40"/>
      <c r="Q65" s="49"/>
      <c r="R65" s="49"/>
      <c r="V65" s="47"/>
    </row>
    <row r="66" spans="1:22" x14ac:dyDescent="0.25">
      <c r="A66" s="21">
        <v>50</v>
      </c>
      <c r="B66" s="7" t="s">
        <v>72</v>
      </c>
      <c r="C66" s="6">
        <v>42.5</v>
      </c>
      <c r="D66" s="10" t="s">
        <v>309</v>
      </c>
      <c r="E66" s="16">
        <v>5.758</v>
      </c>
      <c r="F66" s="16">
        <v>6.2240000000000002</v>
      </c>
      <c r="G66" s="13">
        <f t="shared" si="1"/>
        <v>0.40066680000000016</v>
      </c>
      <c r="H66" s="15">
        <f t="shared" si="2"/>
        <v>0.13690045658104555</v>
      </c>
      <c r="I66" s="13">
        <f>G66+H66</f>
        <v>0.53756725658104565</v>
      </c>
      <c r="J66" s="2"/>
      <c r="K66" s="58"/>
      <c r="L66" s="39"/>
      <c r="M66" s="40"/>
      <c r="Q66" s="49"/>
      <c r="R66" s="49"/>
      <c r="V66" s="47"/>
    </row>
    <row r="67" spans="1:22" x14ac:dyDescent="0.25">
      <c r="A67" s="21">
        <v>51</v>
      </c>
      <c r="B67" s="7" t="s">
        <v>73</v>
      </c>
      <c r="C67" s="6">
        <v>43.8</v>
      </c>
      <c r="D67" s="10" t="s">
        <v>309</v>
      </c>
      <c r="E67" s="16">
        <v>2.6120000000000001</v>
      </c>
      <c r="F67" s="16">
        <v>2.97</v>
      </c>
      <c r="G67" s="13">
        <f t="shared" si="1"/>
        <v>0.30780840000000009</v>
      </c>
      <c r="H67" s="15">
        <f t="shared" si="2"/>
        <v>0.14108799995881868</v>
      </c>
      <c r="I67" s="13">
        <f t="shared" si="3"/>
        <v>0.4488963999588188</v>
      </c>
      <c r="J67" s="2"/>
      <c r="K67" s="58"/>
      <c r="L67" s="39"/>
      <c r="M67" s="40"/>
      <c r="Q67" s="49"/>
      <c r="R67" s="49"/>
      <c r="V67" s="47"/>
    </row>
    <row r="68" spans="1:22" x14ac:dyDescent="0.25">
      <c r="A68" s="21">
        <v>52</v>
      </c>
      <c r="B68" s="7" t="s">
        <v>74</v>
      </c>
      <c r="C68" s="6">
        <v>69.3</v>
      </c>
      <c r="D68" s="10" t="s">
        <v>309</v>
      </c>
      <c r="E68" s="16">
        <v>7.6550000000000002</v>
      </c>
      <c r="F68" s="16">
        <v>8.8629999999999995</v>
      </c>
      <c r="G68" s="13">
        <f t="shared" si="1"/>
        <v>1.0386383999999993</v>
      </c>
      <c r="H68" s="15">
        <f t="shared" si="2"/>
        <v>0.22322827390744601</v>
      </c>
      <c r="I68" s="13">
        <f>G68+H68</f>
        <v>1.2618666739074453</v>
      </c>
      <c r="J68" s="2"/>
      <c r="K68" s="58"/>
      <c r="L68" s="39"/>
      <c r="M68" s="40"/>
      <c r="Q68" s="49"/>
      <c r="R68" s="49"/>
      <c r="V68" s="47"/>
    </row>
    <row r="69" spans="1:22" x14ac:dyDescent="0.25">
      <c r="A69" s="21">
        <v>53</v>
      </c>
      <c r="B69" s="7" t="s">
        <v>75</v>
      </c>
      <c r="C69" s="6">
        <v>63.7</v>
      </c>
      <c r="D69" s="10" t="s">
        <v>309</v>
      </c>
      <c r="E69" s="16">
        <v>7.048</v>
      </c>
      <c r="F69" s="16">
        <v>7.952</v>
      </c>
      <c r="G69" s="13">
        <f t="shared" si="1"/>
        <v>0.77725919999999993</v>
      </c>
      <c r="H69" s="15">
        <f t="shared" si="2"/>
        <v>0.20518962551088474</v>
      </c>
      <c r="I69" s="13">
        <f t="shared" si="3"/>
        <v>0.98244882551088464</v>
      </c>
      <c r="J69" s="2"/>
      <c r="K69" s="58"/>
      <c r="L69" s="39"/>
      <c r="M69" s="40"/>
      <c r="Q69" s="49"/>
      <c r="R69" s="49"/>
      <c r="V69" s="47"/>
    </row>
    <row r="70" spans="1:22" x14ac:dyDescent="0.25">
      <c r="A70" s="21">
        <v>54</v>
      </c>
      <c r="B70" s="7" t="s">
        <v>76</v>
      </c>
      <c r="C70" s="6">
        <v>42.4</v>
      </c>
      <c r="D70" s="10" t="s">
        <v>309</v>
      </c>
      <c r="E70" s="16">
        <v>6.7729999999999997</v>
      </c>
      <c r="F70" s="16">
        <v>8.032</v>
      </c>
      <c r="G70" s="13">
        <f t="shared" si="1"/>
        <v>1.0824882000000002</v>
      </c>
      <c r="H70" s="15">
        <f t="shared" si="2"/>
        <v>0.13657833785967838</v>
      </c>
      <c r="I70" s="13">
        <f t="shared" si="3"/>
        <v>1.2190665378596786</v>
      </c>
      <c r="J70" s="2"/>
      <c r="K70" s="58"/>
      <c r="L70" s="39"/>
      <c r="M70" s="40"/>
      <c r="Q70" s="49"/>
      <c r="R70" s="49"/>
      <c r="V70" s="47"/>
    </row>
    <row r="71" spans="1:22" x14ac:dyDescent="0.25">
      <c r="A71" s="21">
        <v>55</v>
      </c>
      <c r="B71" s="7" t="s">
        <v>77</v>
      </c>
      <c r="C71" s="6">
        <v>44</v>
      </c>
      <c r="D71" s="10" t="s">
        <v>309</v>
      </c>
      <c r="E71" s="16">
        <v>6.9349999999999996</v>
      </c>
      <c r="F71" s="16">
        <v>8.4369999999999994</v>
      </c>
      <c r="G71" s="13">
        <f t="shared" si="1"/>
        <v>1.2914195999999998</v>
      </c>
      <c r="H71" s="15">
        <f t="shared" si="2"/>
        <v>0.14173223740155302</v>
      </c>
      <c r="I71" s="13">
        <f>G71+H71</f>
        <v>1.4331518374015528</v>
      </c>
      <c r="J71" s="2"/>
      <c r="K71" s="58"/>
      <c r="L71" s="39"/>
      <c r="M71" s="40"/>
      <c r="Q71" s="49"/>
      <c r="R71" s="49"/>
      <c r="V71" s="47"/>
    </row>
    <row r="72" spans="1:22" x14ac:dyDescent="0.25">
      <c r="A72" s="21">
        <v>56</v>
      </c>
      <c r="B72" s="7" t="s">
        <v>78</v>
      </c>
      <c r="C72" s="6">
        <v>69.5</v>
      </c>
      <c r="D72" s="10" t="s">
        <v>309</v>
      </c>
      <c r="E72" s="16">
        <v>6.4059999999999997</v>
      </c>
      <c r="F72" s="16">
        <v>7.7729999999999997</v>
      </c>
      <c r="G72" s="13">
        <f t="shared" si="1"/>
        <v>1.1753465999999999</v>
      </c>
      <c r="H72" s="15">
        <f t="shared" si="2"/>
        <v>0.22387251135018035</v>
      </c>
      <c r="I72" s="13">
        <f>G72+H72</f>
        <v>1.3992191113501802</v>
      </c>
      <c r="J72" s="2"/>
      <c r="K72" s="58"/>
      <c r="L72" s="39"/>
      <c r="M72" s="40"/>
      <c r="Q72" s="49"/>
      <c r="R72" s="49"/>
      <c r="V72" s="47"/>
    </row>
    <row r="73" spans="1:22" x14ac:dyDescent="0.25">
      <c r="A73" s="21">
        <v>57</v>
      </c>
      <c r="B73" s="7" t="s">
        <v>79</v>
      </c>
      <c r="C73" s="6">
        <v>63.6</v>
      </c>
      <c r="D73" s="10" t="s">
        <v>309</v>
      </c>
      <c r="E73" s="16">
        <v>3.8660000000000001</v>
      </c>
      <c r="F73" s="16">
        <v>4.0270000000000001</v>
      </c>
      <c r="G73" s="13">
        <f t="shared" si="1"/>
        <v>0.13842780000000002</v>
      </c>
      <c r="H73" s="15">
        <f t="shared" si="2"/>
        <v>0.20486750678951757</v>
      </c>
      <c r="I73" s="13">
        <f>G73+H73</f>
        <v>0.34329530678951758</v>
      </c>
      <c r="J73" s="2"/>
      <c r="K73" s="58"/>
      <c r="L73" s="39"/>
      <c r="M73" s="40"/>
      <c r="Q73" s="49"/>
      <c r="R73" s="49"/>
      <c r="V73" s="47"/>
    </row>
    <row r="74" spans="1:22" x14ac:dyDescent="0.25">
      <c r="A74" s="21">
        <v>58</v>
      </c>
      <c r="B74" s="7" t="s">
        <v>80</v>
      </c>
      <c r="C74" s="6">
        <v>42.6</v>
      </c>
      <c r="D74" s="10" t="s">
        <v>309</v>
      </c>
      <c r="E74" s="16">
        <v>5.6470000000000002</v>
      </c>
      <c r="F74" s="16">
        <v>6.665</v>
      </c>
      <c r="G74" s="13">
        <f t="shared" si="1"/>
        <v>0.87527639999999984</v>
      </c>
      <c r="H74" s="15">
        <f t="shared" si="2"/>
        <v>0.13722257530241272</v>
      </c>
      <c r="I74" s="13">
        <f>G74+H74</f>
        <v>1.0124989753024125</v>
      </c>
      <c r="J74" s="2"/>
      <c r="K74" s="58"/>
      <c r="L74" s="39"/>
      <c r="M74" s="40"/>
      <c r="Q74" s="49"/>
      <c r="R74" s="49"/>
      <c r="V74" s="47"/>
    </row>
    <row r="75" spans="1:22" x14ac:dyDescent="0.25">
      <c r="A75" s="21">
        <v>59</v>
      </c>
      <c r="B75" s="7" t="s">
        <v>81</v>
      </c>
      <c r="C75" s="6">
        <v>43.9</v>
      </c>
      <c r="D75" s="10" t="s">
        <v>309</v>
      </c>
      <c r="E75" s="16">
        <v>7.2249999999999996</v>
      </c>
      <c r="F75" s="16">
        <v>8.6329999999999991</v>
      </c>
      <c r="G75" s="13">
        <f t="shared" si="1"/>
        <v>1.2105983999999996</v>
      </c>
      <c r="H75" s="15">
        <f t="shared" si="2"/>
        <v>0.14141011868018585</v>
      </c>
      <c r="I75" s="13">
        <f t="shared" si="3"/>
        <v>1.3520085186801856</v>
      </c>
      <c r="J75" s="2"/>
      <c r="K75" s="58"/>
      <c r="L75" s="39"/>
      <c r="M75" s="40"/>
      <c r="Q75" s="49"/>
      <c r="R75" s="49"/>
      <c r="V75" s="47"/>
    </row>
    <row r="76" spans="1:22" x14ac:dyDescent="0.25">
      <c r="A76" s="21">
        <v>60</v>
      </c>
      <c r="B76" s="7" t="s">
        <v>82</v>
      </c>
      <c r="C76" s="6">
        <v>68.900000000000006</v>
      </c>
      <c r="D76" s="10" t="s">
        <v>309</v>
      </c>
      <c r="E76" s="16">
        <v>2.6419999999999999</v>
      </c>
      <c r="F76" s="16">
        <v>2.6419999999999999</v>
      </c>
      <c r="G76" s="13">
        <f t="shared" si="1"/>
        <v>0</v>
      </c>
      <c r="H76" s="15">
        <f t="shared" si="2"/>
        <v>0.22193979902197739</v>
      </c>
      <c r="I76" s="13">
        <f t="shared" si="3"/>
        <v>0.22193979902197739</v>
      </c>
      <c r="J76" s="2"/>
      <c r="K76" s="58"/>
      <c r="L76" s="39"/>
      <c r="M76" s="40"/>
      <c r="Q76" s="49"/>
      <c r="R76" s="49"/>
      <c r="V76" s="47"/>
    </row>
    <row r="77" spans="1:22" x14ac:dyDescent="0.25">
      <c r="A77" s="21">
        <v>61</v>
      </c>
      <c r="B77" s="7" t="s">
        <v>83</v>
      </c>
      <c r="C77" s="6">
        <v>63.7</v>
      </c>
      <c r="D77" s="10" t="s">
        <v>309</v>
      </c>
      <c r="E77" s="16">
        <v>14.891</v>
      </c>
      <c r="F77" s="16">
        <v>17.306999999999999</v>
      </c>
      <c r="G77" s="13">
        <f t="shared" si="1"/>
        <v>2.0772767999999986</v>
      </c>
      <c r="H77" s="15">
        <f t="shared" si="2"/>
        <v>0.20518962551088474</v>
      </c>
      <c r="I77" s="13">
        <f>G77+H77</f>
        <v>2.2824664255108833</v>
      </c>
      <c r="J77" s="2"/>
      <c r="K77" s="58"/>
      <c r="L77" s="39"/>
      <c r="M77" s="40"/>
      <c r="Q77" s="49"/>
      <c r="R77" s="49"/>
      <c r="V77" s="47"/>
    </row>
    <row r="78" spans="1:22" x14ac:dyDescent="0.25">
      <c r="A78" s="21">
        <v>62</v>
      </c>
      <c r="B78" s="7" t="s">
        <v>84</v>
      </c>
      <c r="C78" s="6">
        <v>42.8</v>
      </c>
      <c r="D78" s="10" t="s">
        <v>309</v>
      </c>
      <c r="E78" s="16">
        <v>8.9570000000000007</v>
      </c>
      <c r="F78" s="16">
        <v>11.097</v>
      </c>
      <c r="G78" s="13">
        <f t="shared" si="1"/>
        <v>1.8399719999999991</v>
      </c>
      <c r="H78" s="15">
        <f t="shared" si="2"/>
        <v>0.13786681274514703</v>
      </c>
      <c r="I78" s="13">
        <f>G78+H78</f>
        <v>1.9778388127451461</v>
      </c>
      <c r="J78" s="2"/>
      <c r="K78" s="58"/>
      <c r="L78" s="39"/>
      <c r="M78" s="40"/>
      <c r="Q78" s="49"/>
      <c r="R78" s="49"/>
      <c r="V78" s="47"/>
    </row>
    <row r="79" spans="1:22" x14ac:dyDescent="0.25">
      <c r="A79" s="21">
        <v>63</v>
      </c>
      <c r="B79" s="7" t="s">
        <v>85</v>
      </c>
      <c r="C79" s="6">
        <v>44.3</v>
      </c>
      <c r="D79" s="10" t="s">
        <v>309</v>
      </c>
      <c r="E79" s="16">
        <v>8.8480000000000008</v>
      </c>
      <c r="F79" s="16">
        <v>10.23</v>
      </c>
      <c r="G79" s="13">
        <f t="shared" si="1"/>
        <v>1.1882435999999996</v>
      </c>
      <c r="H79" s="15">
        <f t="shared" si="2"/>
        <v>0.14269859356565451</v>
      </c>
      <c r="I79" s="13">
        <f t="shared" si="3"/>
        <v>1.330942193565654</v>
      </c>
      <c r="J79" s="2"/>
      <c r="K79" s="58"/>
      <c r="L79" s="39"/>
      <c r="M79" s="40"/>
      <c r="Q79" s="49"/>
      <c r="R79" s="49"/>
      <c r="V79" s="47"/>
    </row>
    <row r="80" spans="1:22" x14ac:dyDescent="0.25">
      <c r="A80" s="21">
        <v>64</v>
      </c>
      <c r="B80" s="7" t="s">
        <v>86</v>
      </c>
      <c r="C80" s="6">
        <v>69</v>
      </c>
      <c r="D80" s="10" t="s">
        <v>309</v>
      </c>
      <c r="E80" s="16">
        <v>8.0559999999999992</v>
      </c>
      <c r="F80" s="16">
        <v>9.3960000000000008</v>
      </c>
      <c r="G80" s="13">
        <f t="shared" si="1"/>
        <v>1.1521320000000015</v>
      </c>
      <c r="H80" s="15">
        <f t="shared" si="2"/>
        <v>0.22226191774334453</v>
      </c>
      <c r="I80" s="13">
        <f>G80+H80</f>
        <v>1.374393917743346</v>
      </c>
      <c r="J80" s="2"/>
      <c r="K80" s="58"/>
      <c r="L80" s="39"/>
      <c r="M80" s="40"/>
      <c r="Q80" s="49"/>
      <c r="R80" s="49"/>
      <c r="V80" s="47"/>
    </row>
    <row r="81" spans="1:22" x14ac:dyDescent="0.25">
      <c r="A81" s="21">
        <v>65</v>
      </c>
      <c r="B81" s="7" t="s">
        <v>88</v>
      </c>
      <c r="C81" s="6">
        <v>78</v>
      </c>
      <c r="D81" s="10" t="s">
        <v>309</v>
      </c>
      <c r="E81" s="16">
        <v>11.89</v>
      </c>
      <c r="F81" s="16">
        <v>13.109</v>
      </c>
      <c r="G81" s="13">
        <f>(F81-E81)*0.8598</f>
        <v>1.0480961999999996</v>
      </c>
      <c r="H81" s="15">
        <f t="shared" si="2"/>
        <v>0.25125260266638944</v>
      </c>
      <c r="I81" s="13">
        <f>G81+H81</f>
        <v>1.2993488026663891</v>
      </c>
      <c r="J81" s="2"/>
      <c r="K81" s="58"/>
      <c r="L81" s="39"/>
      <c r="M81" s="40"/>
      <c r="Q81" s="49"/>
      <c r="R81" s="49"/>
      <c r="V81" s="47"/>
    </row>
    <row r="82" spans="1:22" x14ac:dyDescent="0.25">
      <c r="A82" s="21">
        <v>66</v>
      </c>
      <c r="B82" s="7" t="s">
        <v>87</v>
      </c>
      <c r="C82" s="6">
        <v>45.4</v>
      </c>
      <c r="D82" s="10" t="s">
        <v>309</v>
      </c>
      <c r="E82" s="16">
        <v>6.7510000000000003</v>
      </c>
      <c r="F82" s="16">
        <v>7.74</v>
      </c>
      <c r="G82" s="13">
        <f t="shared" ref="G82:G147" si="5">(F82-E82)*0.8598</f>
        <v>0.85034219999999994</v>
      </c>
      <c r="H82" s="15">
        <f t="shared" ref="H82:H145" si="6">$G$11/$C$303*C82</f>
        <v>0.14624189950069336</v>
      </c>
      <c r="I82" s="13">
        <f>G82+H82</f>
        <v>0.99658409950069327</v>
      </c>
      <c r="J82" s="2"/>
      <c r="K82" s="58"/>
      <c r="L82" s="39"/>
      <c r="M82" s="40"/>
      <c r="Q82" s="49"/>
      <c r="R82" s="49"/>
      <c r="V82" s="47"/>
    </row>
    <row r="83" spans="1:22" x14ac:dyDescent="0.25">
      <c r="A83" s="21">
        <v>67</v>
      </c>
      <c r="B83" s="7" t="s">
        <v>89</v>
      </c>
      <c r="C83" s="6">
        <v>73.599999999999994</v>
      </c>
      <c r="D83" s="10" t="s">
        <v>309</v>
      </c>
      <c r="E83" s="16">
        <v>7.4790000000000001</v>
      </c>
      <c r="F83" s="16">
        <v>8.3989999999999991</v>
      </c>
      <c r="G83" s="13">
        <f t="shared" si="5"/>
        <v>0.79101599999999916</v>
      </c>
      <c r="H83" s="15">
        <f t="shared" si="6"/>
        <v>0.23707937892623412</v>
      </c>
      <c r="I83" s="13">
        <f t="shared" si="3"/>
        <v>1.0280953789262333</v>
      </c>
      <c r="J83" s="2"/>
      <c r="K83" s="58"/>
      <c r="L83" s="39"/>
      <c r="M83" s="40"/>
      <c r="Q83" s="49"/>
      <c r="R83" s="49"/>
      <c r="V83" s="47"/>
    </row>
    <row r="84" spans="1:22" x14ac:dyDescent="0.25">
      <c r="A84" s="21">
        <v>68</v>
      </c>
      <c r="B84" s="7" t="s">
        <v>90</v>
      </c>
      <c r="C84" s="6">
        <v>50</v>
      </c>
      <c r="D84" s="10" t="s">
        <v>309</v>
      </c>
      <c r="E84" s="16">
        <v>7.8360000000000003</v>
      </c>
      <c r="F84" s="16">
        <v>8.6739999999999995</v>
      </c>
      <c r="G84" s="13">
        <f t="shared" si="5"/>
        <v>0.72051239999999928</v>
      </c>
      <c r="H84" s="15">
        <f t="shared" si="6"/>
        <v>0.16105936068358298</v>
      </c>
      <c r="I84" s="13">
        <f>G84+H84</f>
        <v>0.88157176068358223</v>
      </c>
      <c r="J84" s="2"/>
      <c r="K84" s="58"/>
      <c r="L84" s="39"/>
      <c r="M84" s="40"/>
      <c r="Q84" s="49"/>
      <c r="R84" s="49"/>
      <c r="V84" s="47"/>
    </row>
    <row r="85" spans="1:22" x14ac:dyDescent="0.25">
      <c r="A85" s="21">
        <v>69</v>
      </c>
      <c r="B85" s="7" t="s">
        <v>91</v>
      </c>
      <c r="C85" s="6">
        <v>96.3</v>
      </c>
      <c r="D85" s="10" t="s">
        <v>309</v>
      </c>
      <c r="E85" s="16">
        <v>19.161000000000001</v>
      </c>
      <c r="F85" s="16">
        <v>22.201000000000001</v>
      </c>
      <c r="G85" s="13">
        <f t="shared" si="5"/>
        <v>2.6137919999999992</v>
      </c>
      <c r="H85" s="15">
        <f t="shared" si="6"/>
        <v>0.31020032867658082</v>
      </c>
      <c r="I85" s="13">
        <f t="shared" si="3"/>
        <v>2.9239923286765799</v>
      </c>
      <c r="J85" s="2"/>
      <c r="K85" s="58"/>
      <c r="L85" s="39"/>
      <c r="M85" s="40"/>
      <c r="Q85" s="49"/>
      <c r="R85" s="49"/>
      <c r="V85" s="47"/>
    </row>
    <row r="86" spans="1:22" x14ac:dyDescent="0.25">
      <c r="A86" s="21">
        <v>70</v>
      </c>
      <c r="B86" s="7" t="s">
        <v>92</v>
      </c>
      <c r="C86" s="6">
        <v>77.900000000000006</v>
      </c>
      <c r="D86" s="10" t="s">
        <v>309</v>
      </c>
      <c r="E86" s="16">
        <v>6.9240000000000004</v>
      </c>
      <c r="F86" s="16">
        <v>7.6139999999999999</v>
      </c>
      <c r="G86" s="13">
        <f t="shared" si="5"/>
        <v>0.59326199999999962</v>
      </c>
      <c r="H86" s="15">
        <f t="shared" si="6"/>
        <v>0.25093048394502232</v>
      </c>
      <c r="I86" s="13">
        <f t="shared" si="3"/>
        <v>0.84419248394502189</v>
      </c>
      <c r="J86" s="2"/>
      <c r="K86" s="58"/>
      <c r="L86" s="39"/>
      <c r="M86" s="40"/>
      <c r="Q86" s="49"/>
      <c r="R86" s="49"/>
      <c r="V86" s="47"/>
    </row>
    <row r="87" spans="1:22" x14ac:dyDescent="0.25">
      <c r="A87" s="21">
        <v>71</v>
      </c>
      <c r="B87" s="7" t="s">
        <v>93</v>
      </c>
      <c r="C87" s="6">
        <v>44.7</v>
      </c>
      <c r="D87" s="10" t="s">
        <v>309</v>
      </c>
      <c r="E87" s="16">
        <v>8.8239999999999998</v>
      </c>
      <c r="F87" s="16">
        <v>9.7240000000000002</v>
      </c>
      <c r="G87" s="13">
        <f t="shared" si="5"/>
        <v>0.77382000000000029</v>
      </c>
      <c r="H87" s="15">
        <f t="shared" si="6"/>
        <v>0.14398706845112319</v>
      </c>
      <c r="I87" s="13">
        <f>G87+H87</f>
        <v>0.91780706845112348</v>
      </c>
      <c r="J87" s="2"/>
      <c r="K87" s="58"/>
      <c r="L87" s="39"/>
      <c r="M87" s="40"/>
      <c r="Q87" s="49"/>
      <c r="R87" s="49"/>
      <c r="V87" s="47"/>
    </row>
    <row r="88" spans="1:22" x14ac:dyDescent="0.25">
      <c r="A88" s="21">
        <v>72</v>
      </c>
      <c r="B88" s="7" t="s">
        <v>94</v>
      </c>
      <c r="C88" s="6">
        <v>73.599999999999994</v>
      </c>
      <c r="D88" s="10" t="s">
        <v>309</v>
      </c>
      <c r="E88" s="16">
        <v>7.8550000000000004</v>
      </c>
      <c r="F88" s="16">
        <v>7.9429999999999996</v>
      </c>
      <c r="G88" s="13">
        <f t="shared" si="5"/>
        <v>7.5662399999999311E-2</v>
      </c>
      <c r="H88" s="15">
        <f t="shared" si="6"/>
        <v>0.23707937892623412</v>
      </c>
      <c r="I88" s="13">
        <f t="shared" si="3"/>
        <v>0.31274177892623345</v>
      </c>
      <c r="J88" s="2"/>
      <c r="K88" s="58"/>
      <c r="L88" s="39"/>
      <c r="M88" s="40"/>
      <c r="Q88" s="49"/>
      <c r="R88" s="49"/>
      <c r="V88" s="47"/>
    </row>
    <row r="89" spans="1:22" x14ac:dyDescent="0.25">
      <c r="A89" s="21">
        <v>73</v>
      </c>
      <c r="B89" s="7" t="s">
        <v>95</v>
      </c>
      <c r="C89" s="6">
        <v>49.4</v>
      </c>
      <c r="D89" s="10" t="s">
        <v>309</v>
      </c>
      <c r="E89" s="16">
        <v>5.3410000000000002</v>
      </c>
      <c r="F89" s="16">
        <v>5.7530000000000001</v>
      </c>
      <c r="G89" s="13">
        <f t="shared" si="5"/>
        <v>0.35423759999999993</v>
      </c>
      <c r="H89" s="15">
        <f t="shared" si="6"/>
        <v>0.15912664835537998</v>
      </c>
      <c r="I89" s="13">
        <f>G89+H89</f>
        <v>0.51336424835537997</v>
      </c>
      <c r="J89" s="2"/>
      <c r="K89" s="58"/>
      <c r="L89" s="39"/>
      <c r="M89" s="40"/>
      <c r="Q89" s="49"/>
      <c r="R89" s="49"/>
      <c r="V89" s="47"/>
    </row>
    <row r="90" spans="1:22" x14ac:dyDescent="0.25">
      <c r="A90" s="21">
        <v>74</v>
      </c>
      <c r="B90" s="7" t="s">
        <v>96</v>
      </c>
      <c r="C90" s="6">
        <v>96.1</v>
      </c>
      <c r="D90" s="10" t="s">
        <v>309</v>
      </c>
      <c r="E90" s="16">
        <v>13.798999999999999</v>
      </c>
      <c r="F90" s="16">
        <v>15.519</v>
      </c>
      <c r="G90" s="13">
        <f t="shared" si="5"/>
        <v>1.4788560000000006</v>
      </c>
      <c r="H90" s="15">
        <f t="shared" si="6"/>
        <v>0.30955609123384648</v>
      </c>
      <c r="I90" s="13">
        <f>G90+H90</f>
        <v>1.788412091233847</v>
      </c>
      <c r="J90" s="2"/>
      <c r="K90" s="58"/>
      <c r="L90" s="39"/>
      <c r="M90" s="40"/>
      <c r="Q90" s="49"/>
      <c r="R90" s="49"/>
      <c r="V90" s="47"/>
    </row>
    <row r="91" spans="1:22" x14ac:dyDescent="0.25">
      <c r="A91" s="21">
        <v>75</v>
      </c>
      <c r="B91" s="7" t="s">
        <v>97</v>
      </c>
      <c r="C91" s="6">
        <v>77.3</v>
      </c>
      <c r="D91" s="10" t="s">
        <v>309</v>
      </c>
      <c r="E91" s="16">
        <v>4.1390000000000002</v>
      </c>
      <c r="F91" s="16">
        <v>4.1390000000000002</v>
      </c>
      <c r="G91" s="13">
        <f t="shared" si="5"/>
        <v>0</v>
      </c>
      <c r="H91" s="15">
        <f t="shared" si="6"/>
        <v>0.2489977716168193</v>
      </c>
      <c r="I91" s="13">
        <f>G91+H91</f>
        <v>0.2489977716168193</v>
      </c>
      <c r="J91" s="2"/>
      <c r="K91" s="58"/>
      <c r="L91" s="39"/>
      <c r="M91" s="40"/>
      <c r="Q91" s="49"/>
      <c r="R91" s="49"/>
      <c r="V91" s="47"/>
    </row>
    <row r="92" spans="1:22" x14ac:dyDescent="0.25">
      <c r="A92" s="21">
        <v>76</v>
      </c>
      <c r="B92" s="7" t="s">
        <v>98</v>
      </c>
      <c r="C92" s="6">
        <v>45.1</v>
      </c>
      <c r="D92" s="10" t="s">
        <v>309</v>
      </c>
      <c r="E92" s="16">
        <v>6.2380000000000004</v>
      </c>
      <c r="F92" s="16">
        <v>6.86</v>
      </c>
      <c r="G92" s="13">
        <f t="shared" si="5"/>
        <v>0.53479559999999993</v>
      </c>
      <c r="H92" s="15">
        <f t="shared" si="6"/>
        <v>0.14527554333659184</v>
      </c>
      <c r="I92" s="13">
        <f>G92+H92</f>
        <v>0.6800711433365918</v>
      </c>
      <c r="J92" s="2"/>
      <c r="K92" s="58"/>
      <c r="L92" s="39"/>
      <c r="M92" s="40"/>
      <c r="Q92" s="49"/>
      <c r="R92" s="49"/>
      <c r="V92" s="47"/>
    </row>
    <row r="93" spans="1:22" x14ac:dyDescent="0.25">
      <c r="A93" s="21">
        <v>77</v>
      </c>
      <c r="B93" s="7" t="s">
        <v>99</v>
      </c>
      <c r="C93" s="6">
        <v>72.900000000000006</v>
      </c>
      <c r="D93" s="10" t="s">
        <v>309</v>
      </c>
      <c r="E93" s="16">
        <v>7.3879999999999999</v>
      </c>
      <c r="F93" s="16">
        <v>8.3369999999999997</v>
      </c>
      <c r="G93" s="13">
        <f t="shared" si="5"/>
        <v>0.81595019999999985</v>
      </c>
      <c r="H93" s="15">
        <f t="shared" si="6"/>
        <v>0.23482454787666401</v>
      </c>
      <c r="I93" s="13">
        <f t="shared" ref="I93:I152" si="7">G93+H93</f>
        <v>1.0507747478766638</v>
      </c>
      <c r="J93" s="2"/>
      <c r="K93" s="58"/>
      <c r="L93" s="39"/>
      <c r="M93" s="40"/>
      <c r="Q93" s="49"/>
      <c r="R93" s="49"/>
      <c r="V93" s="47"/>
    </row>
    <row r="94" spans="1:22" x14ac:dyDescent="0.25">
      <c r="A94" s="21">
        <v>78</v>
      </c>
      <c r="B94" s="7" t="s">
        <v>100</v>
      </c>
      <c r="C94" s="6">
        <v>48.6</v>
      </c>
      <c r="D94" s="10" t="s">
        <v>309</v>
      </c>
      <c r="E94" s="16">
        <v>1.2</v>
      </c>
      <c r="F94" s="16">
        <f>E94+C94*0.015</f>
        <v>1.9289999999999998</v>
      </c>
      <c r="G94" s="13">
        <f t="shared" si="5"/>
        <v>0.62679419999999986</v>
      </c>
      <c r="H94" s="15">
        <f t="shared" si="6"/>
        <v>0.15654969858444268</v>
      </c>
      <c r="I94" s="13">
        <f>G94+H94</f>
        <v>0.78334389858444253</v>
      </c>
      <c r="J94" s="2"/>
      <c r="K94" s="58"/>
      <c r="L94" s="39"/>
      <c r="M94" s="40"/>
      <c r="Q94" s="49"/>
      <c r="R94" s="49"/>
      <c r="V94" s="47"/>
    </row>
    <row r="95" spans="1:22" x14ac:dyDescent="0.25">
      <c r="A95" s="21">
        <v>79</v>
      </c>
      <c r="B95" s="7" t="s">
        <v>101</v>
      </c>
      <c r="C95" s="6">
        <v>96.9</v>
      </c>
      <c r="D95" s="10" t="s">
        <v>309</v>
      </c>
      <c r="E95" s="16">
        <v>12.978</v>
      </c>
      <c r="F95" s="16">
        <f>E95+C95*0.015</f>
        <v>14.4315</v>
      </c>
      <c r="G95" s="13">
        <f t="shared" si="5"/>
        <v>1.2497193</v>
      </c>
      <c r="H95" s="15">
        <f t="shared" si="6"/>
        <v>0.31213304100478384</v>
      </c>
      <c r="I95" s="13">
        <f t="shared" si="7"/>
        <v>1.5618523410047838</v>
      </c>
      <c r="J95" s="2"/>
      <c r="K95" s="58"/>
      <c r="L95" s="39"/>
      <c r="M95" s="40"/>
      <c r="Q95" s="49"/>
      <c r="R95" s="49"/>
      <c r="V95" s="47"/>
    </row>
    <row r="96" spans="1:22" x14ac:dyDescent="0.25">
      <c r="A96" s="21">
        <v>80</v>
      </c>
      <c r="B96" s="7" t="s">
        <v>102</v>
      </c>
      <c r="C96" s="6">
        <v>77.8</v>
      </c>
      <c r="D96" s="10" t="s">
        <v>309</v>
      </c>
      <c r="E96" s="16">
        <v>8.3000000000000007</v>
      </c>
      <c r="F96" s="16">
        <f>E96+C96*0.015</f>
        <v>9.4670000000000005</v>
      </c>
      <c r="G96" s="13">
        <f t="shared" si="5"/>
        <v>1.0033865999999998</v>
      </c>
      <c r="H96" s="15">
        <f t="shared" si="6"/>
        <v>0.25060836522365509</v>
      </c>
      <c r="I96" s="13">
        <f>G96+H96</f>
        <v>1.2539949652236548</v>
      </c>
      <c r="J96" s="2"/>
      <c r="K96" s="58"/>
      <c r="L96" s="39"/>
      <c r="M96" s="40"/>
      <c r="Q96" s="49"/>
      <c r="R96" s="49"/>
      <c r="V96" s="47"/>
    </row>
    <row r="97" spans="1:22" x14ac:dyDescent="0.25">
      <c r="A97" s="21">
        <v>81</v>
      </c>
      <c r="B97" s="7" t="s">
        <v>103</v>
      </c>
      <c r="C97" s="6">
        <v>44.9</v>
      </c>
      <c r="D97" s="10" t="s">
        <v>309</v>
      </c>
      <c r="E97" s="16">
        <v>3.629</v>
      </c>
      <c r="F97" s="16">
        <v>3.641</v>
      </c>
      <c r="G97" s="13">
        <f t="shared" si="5"/>
        <v>1.031760000000001E-2</v>
      </c>
      <c r="H97" s="15">
        <f t="shared" si="6"/>
        <v>0.1446313058938575</v>
      </c>
      <c r="I97" s="13">
        <f t="shared" si="7"/>
        <v>0.15494890589385751</v>
      </c>
      <c r="J97" s="2"/>
      <c r="K97" s="58"/>
      <c r="L97" s="39"/>
      <c r="M97" s="40"/>
      <c r="Q97" s="49"/>
      <c r="R97" s="49"/>
      <c r="V97" s="47"/>
    </row>
    <row r="98" spans="1:22" x14ac:dyDescent="0.25">
      <c r="A98" s="21">
        <v>82</v>
      </c>
      <c r="B98" s="7" t="s">
        <v>104</v>
      </c>
      <c r="C98" s="6">
        <v>73.2</v>
      </c>
      <c r="D98" s="10" t="s">
        <v>309</v>
      </c>
      <c r="E98" s="16">
        <v>9.6590000000000007</v>
      </c>
      <c r="F98" s="16">
        <f>E98+(C98*0.015)*12/7</f>
        <v>11.541285714285715</v>
      </c>
      <c r="G98" s="13">
        <f t="shared" si="5"/>
        <v>1.6183892571428573</v>
      </c>
      <c r="H98" s="15">
        <f t="shared" si="6"/>
        <v>0.2357909040407655</v>
      </c>
      <c r="I98" s="13">
        <f t="shared" si="7"/>
        <v>1.8541801611836228</v>
      </c>
      <c r="J98" s="2"/>
      <c r="K98" s="58"/>
      <c r="L98" s="39"/>
      <c r="M98" s="40"/>
      <c r="Q98" s="49"/>
      <c r="R98" s="49"/>
      <c r="V98" s="47"/>
    </row>
    <row r="99" spans="1:22" x14ac:dyDescent="0.25">
      <c r="A99" s="21">
        <v>83</v>
      </c>
      <c r="B99" s="7" t="s">
        <v>105</v>
      </c>
      <c r="C99" s="6">
        <v>49.1</v>
      </c>
      <c r="D99" s="10" t="s">
        <v>309</v>
      </c>
      <c r="E99" s="16">
        <v>7.867</v>
      </c>
      <c r="F99" s="16">
        <v>8.0980000000000008</v>
      </c>
      <c r="G99" s="13">
        <f t="shared" si="5"/>
        <v>0.19861380000000065</v>
      </c>
      <c r="H99" s="15">
        <f t="shared" si="6"/>
        <v>0.1581602921912785</v>
      </c>
      <c r="I99" s="13">
        <f t="shared" si="7"/>
        <v>0.35677409219127915</v>
      </c>
      <c r="J99" s="2"/>
      <c r="K99" s="58"/>
      <c r="L99" s="39"/>
      <c r="M99" s="40"/>
      <c r="Q99" s="49"/>
      <c r="R99" s="49"/>
      <c r="V99" s="47"/>
    </row>
    <row r="100" spans="1:22" x14ac:dyDescent="0.25">
      <c r="A100" s="21">
        <v>84</v>
      </c>
      <c r="B100" s="7" t="s">
        <v>106</v>
      </c>
      <c r="C100" s="6">
        <v>97.4</v>
      </c>
      <c r="D100" s="10" t="s">
        <v>309</v>
      </c>
      <c r="E100" s="16">
        <v>7.3760000000000003</v>
      </c>
      <c r="F100" s="16">
        <v>8.9109999999999996</v>
      </c>
      <c r="G100" s="13">
        <f t="shared" si="5"/>
        <v>1.3197929999999993</v>
      </c>
      <c r="H100" s="15">
        <f t="shared" si="6"/>
        <v>0.31374363461161969</v>
      </c>
      <c r="I100" s="13">
        <f t="shared" si="7"/>
        <v>1.6335366346116191</v>
      </c>
      <c r="J100" s="2"/>
      <c r="K100" s="58"/>
      <c r="L100" s="39"/>
      <c r="M100" s="40"/>
      <c r="Q100" s="49"/>
      <c r="R100" s="49"/>
      <c r="V100" s="47"/>
    </row>
    <row r="101" spans="1:22" x14ac:dyDescent="0.25">
      <c r="A101" s="21">
        <v>85</v>
      </c>
      <c r="B101" s="8" t="s">
        <v>107</v>
      </c>
      <c r="C101" s="6">
        <v>77.5</v>
      </c>
      <c r="D101" s="10" t="s">
        <v>309</v>
      </c>
      <c r="E101" s="16">
        <v>5.6020000000000003</v>
      </c>
      <c r="F101" s="16">
        <v>6.4139999999999997</v>
      </c>
      <c r="G101" s="13">
        <f t="shared" si="5"/>
        <v>0.69815759999999949</v>
      </c>
      <c r="H101" s="15">
        <f t="shared" si="6"/>
        <v>0.24964200905955364</v>
      </c>
      <c r="I101" s="13">
        <f t="shared" si="7"/>
        <v>0.94779960905955307</v>
      </c>
      <c r="J101" s="2"/>
      <c r="K101" s="58"/>
      <c r="L101" s="39"/>
      <c r="M101" s="40"/>
      <c r="Q101" s="49"/>
      <c r="R101" s="49"/>
      <c r="V101" s="47"/>
    </row>
    <row r="102" spans="1:22" x14ac:dyDescent="0.25">
      <c r="A102" s="21">
        <v>86</v>
      </c>
      <c r="B102" s="7" t="s">
        <v>108</v>
      </c>
      <c r="C102" s="6">
        <v>45.7</v>
      </c>
      <c r="D102" s="10" t="s">
        <v>309</v>
      </c>
      <c r="E102" s="16">
        <v>7.1310000000000002</v>
      </c>
      <c r="F102" s="16">
        <v>8.2309999999999999</v>
      </c>
      <c r="G102" s="13">
        <f t="shared" si="5"/>
        <v>0.94577999999999973</v>
      </c>
      <c r="H102" s="15">
        <f t="shared" si="6"/>
        <v>0.14720825566479487</v>
      </c>
      <c r="I102" s="13">
        <f t="shared" si="7"/>
        <v>1.0929882556647945</v>
      </c>
      <c r="J102" s="2"/>
      <c r="K102" s="58"/>
      <c r="L102" s="39"/>
      <c r="M102" s="40"/>
      <c r="Q102" s="49"/>
      <c r="R102" s="49"/>
      <c r="V102" s="47"/>
    </row>
    <row r="103" spans="1:22" x14ac:dyDescent="0.25">
      <c r="A103" s="21">
        <v>87</v>
      </c>
      <c r="B103" s="7" t="s">
        <v>109</v>
      </c>
      <c r="C103" s="6">
        <v>74</v>
      </c>
      <c r="D103" s="10" t="s">
        <v>309</v>
      </c>
      <c r="E103" s="16">
        <v>8.1310000000000002</v>
      </c>
      <c r="F103" s="16">
        <v>9.3409999999999993</v>
      </c>
      <c r="G103" s="13">
        <f t="shared" si="5"/>
        <v>1.0403579999999992</v>
      </c>
      <c r="H103" s="15">
        <f t="shared" si="6"/>
        <v>0.23836785381170281</v>
      </c>
      <c r="I103" s="13">
        <f t="shared" si="7"/>
        <v>1.2787258538117021</v>
      </c>
      <c r="J103" s="2"/>
      <c r="K103" s="58"/>
      <c r="L103" s="39"/>
      <c r="M103" s="40"/>
      <c r="Q103" s="49"/>
      <c r="R103" s="49"/>
      <c r="V103" s="47"/>
    </row>
    <row r="104" spans="1:22" x14ac:dyDescent="0.25">
      <c r="A104" s="21">
        <v>88</v>
      </c>
      <c r="B104" s="7" t="s">
        <v>110</v>
      </c>
      <c r="C104" s="6">
        <v>48.1</v>
      </c>
      <c r="D104" s="10" t="s">
        <v>309</v>
      </c>
      <c r="E104" s="16">
        <v>4.4379999999999997</v>
      </c>
      <c r="F104" s="16">
        <v>4.4379999999999997</v>
      </c>
      <c r="G104" s="13">
        <f t="shared" si="5"/>
        <v>0</v>
      </c>
      <c r="H104" s="15">
        <f t="shared" si="6"/>
        <v>0.15493910497760682</v>
      </c>
      <c r="I104" s="13">
        <f t="shared" si="7"/>
        <v>0.15493910497760682</v>
      </c>
      <c r="J104" s="2"/>
      <c r="K104" s="58"/>
      <c r="L104" s="39"/>
      <c r="M104" s="40"/>
      <c r="Q104" s="49"/>
      <c r="R104" s="49"/>
      <c r="V104" s="47"/>
    </row>
    <row r="105" spans="1:22" x14ac:dyDescent="0.25">
      <c r="A105" s="21">
        <v>89</v>
      </c>
      <c r="B105" s="7" t="s">
        <v>111</v>
      </c>
      <c r="C105" s="6">
        <v>96.9</v>
      </c>
      <c r="D105" s="10" t="s">
        <v>309</v>
      </c>
      <c r="E105" s="16">
        <v>8.7739999999999991</v>
      </c>
      <c r="F105" s="16">
        <v>10.976000000000001</v>
      </c>
      <c r="G105" s="13">
        <f t="shared" si="5"/>
        <v>1.8932796000000016</v>
      </c>
      <c r="H105" s="15">
        <f t="shared" si="6"/>
        <v>0.31213304100478384</v>
      </c>
      <c r="I105" s="13">
        <f>G105+H105</f>
        <v>2.2054126410047856</v>
      </c>
      <c r="J105" s="2"/>
      <c r="K105" s="58"/>
      <c r="L105" s="39"/>
      <c r="M105" s="40"/>
      <c r="Q105" s="49"/>
      <c r="R105" s="49"/>
      <c r="V105" s="47"/>
    </row>
    <row r="106" spans="1:22" x14ac:dyDescent="0.25">
      <c r="A106" s="21">
        <v>90</v>
      </c>
      <c r="B106" s="7" t="s">
        <v>112</v>
      </c>
      <c r="C106" s="6">
        <v>76.8</v>
      </c>
      <c r="D106" s="10" t="s">
        <v>309</v>
      </c>
      <c r="E106" s="16">
        <v>5.3739999999999997</v>
      </c>
      <c r="F106" s="16">
        <v>5.484</v>
      </c>
      <c r="G106" s="13">
        <f t="shared" si="5"/>
        <v>9.4578000000000273E-2</v>
      </c>
      <c r="H106" s="15">
        <f t="shared" si="6"/>
        <v>0.24738717800998344</v>
      </c>
      <c r="I106" s="13">
        <f t="shared" si="7"/>
        <v>0.34196517800998372</v>
      </c>
      <c r="J106" s="2"/>
      <c r="K106" s="58"/>
      <c r="L106" s="39"/>
      <c r="M106" s="40"/>
      <c r="Q106" s="49"/>
      <c r="R106" s="49"/>
      <c r="V106" s="47"/>
    </row>
    <row r="107" spans="1:22" x14ac:dyDescent="0.25">
      <c r="A107" s="21">
        <v>91</v>
      </c>
      <c r="B107" s="7" t="s">
        <v>113</v>
      </c>
      <c r="C107" s="6">
        <v>45.3</v>
      </c>
      <c r="D107" s="10" t="s">
        <v>309</v>
      </c>
      <c r="E107" s="16">
        <v>6.4109999999999996</v>
      </c>
      <c r="F107" s="16">
        <v>7.61</v>
      </c>
      <c r="G107" s="13">
        <f t="shared" si="5"/>
        <v>1.0309002000000007</v>
      </c>
      <c r="H107" s="15">
        <f t="shared" si="6"/>
        <v>0.14591978077932619</v>
      </c>
      <c r="I107" s="13">
        <f t="shared" si="7"/>
        <v>1.1768199807793269</v>
      </c>
      <c r="J107" s="2"/>
      <c r="K107" s="58"/>
      <c r="L107" s="39"/>
      <c r="M107" s="40"/>
      <c r="Q107" s="49"/>
      <c r="R107" s="49"/>
      <c r="V107" s="47"/>
    </row>
    <row r="108" spans="1:22" x14ac:dyDescent="0.25">
      <c r="A108" s="21">
        <v>92</v>
      </c>
      <c r="B108" s="7" t="s">
        <v>114</v>
      </c>
      <c r="C108" s="6">
        <v>73.099999999999994</v>
      </c>
      <c r="D108" s="10" t="s">
        <v>309</v>
      </c>
      <c r="E108" s="16">
        <v>9.218</v>
      </c>
      <c r="F108" s="16">
        <v>10.436</v>
      </c>
      <c r="G108" s="13">
        <f t="shared" si="5"/>
        <v>1.0472364000000001</v>
      </c>
      <c r="H108" s="15">
        <f t="shared" si="6"/>
        <v>0.2354687853193983</v>
      </c>
      <c r="I108" s="13">
        <f>G108+H108</f>
        <v>1.2827051853193985</v>
      </c>
      <c r="J108" s="2"/>
      <c r="K108" s="58"/>
      <c r="L108" s="39"/>
      <c r="M108" s="40"/>
      <c r="Q108" s="49"/>
      <c r="R108" s="49"/>
      <c r="V108" s="47"/>
    </row>
    <row r="109" spans="1:22" x14ac:dyDescent="0.25">
      <c r="A109" s="21">
        <v>93</v>
      </c>
      <c r="B109" s="7" t="s">
        <v>115</v>
      </c>
      <c r="C109" s="6">
        <v>49.2</v>
      </c>
      <c r="D109" s="10" t="s">
        <v>309</v>
      </c>
      <c r="E109" s="16">
        <v>4.3280000000000003</v>
      </c>
      <c r="F109" s="16">
        <v>4.9009999999999998</v>
      </c>
      <c r="G109" s="13">
        <f t="shared" si="5"/>
        <v>0.49266539999999959</v>
      </c>
      <c r="H109" s="15">
        <f t="shared" si="6"/>
        <v>0.15848241091264567</v>
      </c>
      <c r="I109" s="13">
        <f t="shared" si="7"/>
        <v>0.65114781091264529</v>
      </c>
      <c r="J109" s="2"/>
      <c r="K109" s="58"/>
      <c r="L109" s="39"/>
      <c r="M109" s="40"/>
      <c r="Q109" s="49"/>
      <c r="R109" s="49"/>
      <c r="V109" s="47"/>
    </row>
    <row r="110" spans="1:22" x14ac:dyDescent="0.25">
      <c r="A110" s="21">
        <v>94</v>
      </c>
      <c r="B110" s="7" t="s">
        <v>116</v>
      </c>
      <c r="C110" s="6">
        <v>97.2</v>
      </c>
      <c r="D110" s="10" t="s">
        <v>309</v>
      </c>
      <c r="E110" s="16">
        <v>7.8869999999999996</v>
      </c>
      <c r="F110" s="16">
        <v>8.1470000000000002</v>
      </c>
      <c r="G110" s="13">
        <f t="shared" si="5"/>
        <v>0.22354800000000058</v>
      </c>
      <c r="H110" s="15">
        <f t="shared" si="6"/>
        <v>0.31309939716888535</v>
      </c>
      <c r="I110" s="13">
        <f t="shared" si="7"/>
        <v>0.53664739716888588</v>
      </c>
      <c r="J110" s="2"/>
      <c r="K110" s="58"/>
      <c r="L110" s="39"/>
      <c r="M110" s="40"/>
      <c r="Q110" s="49"/>
      <c r="R110" s="49"/>
      <c r="V110" s="47"/>
    </row>
    <row r="111" spans="1:22" x14ac:dyDescent="0.25">
      <c r="A111" s="21">
        <v>95</v>
      </c>
      <c r="B111" s="7" t="s">
        <v>117</v>
      </c>
      <c r="C111" s="6">
        <v>76.099999999999994</v>
      </c>
      <c r="D111" s="10" t="s">
        <v>309</v>
      </c>
      <c r="E111" s="16">
        <v>4.0419999999999998</v>
      </c>
      <c r="F111" s="16">
        <v>4.5890000000000004</v>
      </c>
      <c r="G111" s="13">
        <f t="shared" si="5"/>
        <v>0.47031060000000052</v>
      </c>
      <c r="H111" s="15">
        <f t="shared" si="6"/>
        <v>0.24513234696041328</v>
      </c>
      <c r="I111" s="13">
        <f t="shared" si="7"/>
        <v>0.71544294696041377</v>
      </c>
      <c r="J111" s="2"/>
      <c r="K111" s="58"/>
      <c r="L111" s="39"/>
      <c r="M111" s="40"/>
      <c r="Q111" s="49"/>
      <c r="R111" s="49"/>
      <c r="V111" s="47"/>
    </row>
    <row r="112" spans="1:22" x14ac:dyDescent="0.25">
      <c r="A112" s="21">
        <v>96</v>
      </c>
      <c r="B112" s="7" t="s">
        <v>118</v>
      </c>
      <c r="C112" s="6">
        <v>45.1</v>
      </c>
      <c r="D112" s="10" t="s">
        <v>309</v>
      </c>
      <c r="E112" s="16">
        <v>4.1159999999999997</v>
      </c>
      <c r="F112" s="16">
        <v>4.2859999999999996</v>
      </c>
      <c r="G112" s="13">
        <f t="shared" si="5"/>
        <v>0.14616599999999993</v>
      </c>
      <c r="H112" s="15">
        <f t="shared" si="6"/>
        <v>0.14527554333659184</v>
      </c>
      <c r="I112" s="13">
        <f t="shared" si="7"/>
        <v>0.29144154333659178</v>
      </c>
      <c r="J112" s="2"/>
      <c r="K112" s="58"/>
      <c r="L112" s="39"/>
      <c r="M112" s="40"/>
      <c r="Q112" s="49"/>
      <c r="R112" s="49"/>
      <c r="V112" s="47"/>
    </row>
    <row r="113" spans="1:22" x14ac:dyDescent="0.25">
      <c r="A113" s="21">
        <v>97</v>
      </c>
      <c r="B113" s="7" t="s">
        <v>119</v>
      </c>
      <c r="C113" s="6">
        <v>73.099999999999994</v>
      </c>
      <c r="D113" s="10" t="s">
        <v>309</v>
      </c>
      <c r="E113" s="16">
        <v>8.11</v>
      </c>
      <c r="F113" s="16">
        <v>8.3979999999999997</v>
      </c>
      <c r="G113" s="13">
        <f t="shared" si="5"/>
        <v>0.24762240000000021</v>
      </c>
      <c r="H113" s="15">
        <f t="shared" si="6"/>
        <v>0.2354687853193983</v>
      </c>
      <c r="I113" s="13">
        <f>G113+H113</f>
        <v>0.48309118531939854</v>
      </c>
      <c r="J113" s="2"/>
      <c r="K113" s="58"/>
      <c r="L113" s="39"/>
      <c r="M113" s="40"/>
      <c r="Q113" s="49"/>
      <c r="R113" s="49"/>
      <c r="V113" s="47"/>
    </row>
    <row r="114" spans="1:22" x14ac:dyDescent="0.25">
      <c r="A114" s="21">
        <v>98</v>
      </c>
      <c r="B114" s="7" t="s">
        <v>120</v>
      </c>
      <c r="C114" s="6">
        <v>49.1</v>
      </c>
      <c r="D114" s="10" t="s">
        <v>309</v>
      </c>
      <c r="E114" s="16">
        <v>1.968</v>
      </c>
      <c r="F114" s="16">
        <v>2.6160000000000001</v>
      </c>
      <c r="G114" s="13">
        <f t="shared" si="5"/>
        <v>0.55715040000000016</v>
      </c>
      <c r="H114" s="15">
        <f t="shared" si="6"/>
        <v>0.1581602921912785</v>
      </c>
      <c r="I114" s="13">
        <f>G114+H114</f>
        <v>0.71531069219127863</v>
      </c>
      <c r="J114" s="2"/>
      <c r="K114" s="58"/>
      <c r="L114" s="39"/>
      <c r="M114" s="40"/>
      <c r="Q114" s="49"/>
      <c r="R114" s="49"/>
      <c r="V114" s="47"/>
    </row>
    <row r="115" spans="1:22" x14ac:dyDescent="0.25">
      <c r="A115" s="21">
        <v>99</v>
      </c>
      <c r="B115" s="7" t="s">
        <v>121</v>
      </c>
      <c r="C115" s="6">
        <v>97.3</v>
      </c>
      <c r="D115" s="10" t="s">
        <v>309</v>
      </c>
      <c r="E115" s="16">
        <v>8.3889999999999993</v>
      </c>
      <c r="F115" s="16">
        <v>8.3889999999999993</v>
      </c>
      <c r="G115" s="13">
        <f t="shared" si="5"/>
        <v>0</v>
      </c>
      <c r="H115" s="15">
        <f t="shared" si="6"/>
        <v>0.31342151589025247</v>
      </c>
      <c r="I115" s="13">
        <f t="shared" si="7"/>
        <v>0.31342151589025247</v>
      </c>
      <c r="J115" s="2"/>
      <c r="K115" s="58"/>
      <c r="L115" s="39"/>
      <c r="M115" s="40"/>
      <c r="Q115" s="49"/>
      <c r="R115" s="49"/>
      <c r="V115" s="47"/>
    </row>
    <row r="116" spans="1:22" x14ac:dyDescent="0.25">
      <c r="A116" s="21">
        <v>100</v>
      </c>
      <c r="B116" s="7" t="s">
        <v>122</v>
      </c>
      <c r="C116" s="6">
        <v>76.3</v>
      </c>
      <c r="D116" s="10" t="s">
        <v>309</v>
      </c>
      <c r="E116" s="16">
        <v>6.1260000000000003</v>
      </c>
      <c r="F116" s="16">
        <v>6.5339999999999998</v>
      </c>
      <c r="G116" s="13">
        <f t="shared" si="5"/>
        <v>0.35079839999999957</v>
      </c>
      <c r="H116" s="15">
        <f t="shared" si="6"/>
        <v>0.24577658440314762</v>
      </c>
      <c r="I116" s="13">
        <f t="shared" si="7"/>
        <v>0.59657498440314716</v>
      </c>
      <c r="J116" s="2"/>
      <c r="K116" s="58"/>
      <c r="L116" s="39"/>
      <c r="M116" s="40"/>
      <c r="Q116" s="49"/>
      <c r="R116" s="49"/>
      <c r="V116" s="47"/>
    </row>
    <row r="117" spans="1:22" x14ac:dyDescent="0.25">
      <c r="A117" s="21">
        <v>101</v>
      </c>
      <c r="B117" s="7" t="s">
        <v>123</v>
      </c>
      <c r="C117" s="6">
        <v>44.6</v>
      </c>
      <c r="D117" s="10" t="s">
        <v>309</v>
      </c>
      <c r="E117" s="16">
        <v>5.3179999999999996</v>
      </c>
      <c r="F117" s="16">
        <v>6.5119999999999996</v>
      </c>
      <c r="G117" s="13">
        <f t="shared" si="5"/>
        <v>1.0266012</v>
      </c>
      <c r="H117" s="15">
        <f t="shared" si="6"/>
        <v>0.14366494972975602</v>
      </c>
      <c r="I117" s="13">
        <f>G117+H117</f>
        <v>1.170266149729756</v>
      </c>
      <c r="L117" s="39"/>
      <c r="M117" s="40"/>
      <c r="Q117" s="49"/>
      <c r="R117" s="49"/>
      <c r="V117" s="47"/>
    </row>
    <row r="118" spans="1:22" x14ac:dyDescent="0.25">
      <c r="A118" s="21">
        <v>102</v>
      </c>
      <c r="B118" s="7" t="s">
        <v>124</v>
      </c>
      <c r="C118" s="6">
        <v>73.099999999999994</v>
      </c>
      <c r="D118" s="10" t="s">
        <v>309</v>
      </c>
      <c r="E118" s="16">
        <v>7.1760000000000002</v>
      </c>
      <c r="F118" s="16">
        <v>8.5790000000000006</v>
      </c>
      <c r="G118" s="13">
        <f t="shared" si="5"/>
        <v>1.2062994000000005</v>
      </c>
      <c r="H118" s="15">
        <f t="shared" si="6"/>
        <v>0.2354687853193983</v>
      </c>
      <c r="I118" s="13">
        <f>G118+H118</f>
        <v>1.4417681853193987</v>
      </c>
      <c r="J118" s="2"/>
      <c r="K118" s="58"/>
      <c r="L118" s="39"/>
      <c r="M118" s="40"/>
      <c r="Q118" s="49"/>
      <c r="R118" s="49"/>
      <c r="V118" s="47"/>
    </row>
    <row r="119" spans="1:22" x14ac:dyDescent="0.25">
      <c r="A119" s="21">
        <v>103</v>
      </c>
      <c r="B119" s="7" t="s">
        <v>125</v>
      </c>
      <c r="C119" s="6">
        <v>49.5</v>
      </c>
      <c r="D119" s="10" t="s">
        <v>309</v>
      </c>
      <c r="E119" s="16">
        <v>3.86</v>
      </c>
      <c r="F119" s="16">
        <v>4.3010000000000002</v>
      </c>
      <c r="G119" s="13">
        <f t="shared" si="5"/>
        <v>0.37917180000000023</v>
      </c>
      <c r="H119" s="15">
        <f t="shared" si="6"/>
        <v>0.15944876707674716</v>
      </c>
      <c r="I119" s="13">
        <f>G119+H119</f>
        <v>0.53862056707674744</v>
      </c>
      <c r="J119" s="2"/>
      <c r="K119" s="58"/>
      <c r="L119" s="39"/>
      <c r="M119" s="40"/>
      <c r="Q119" s="49"/>
      <c r="R119" s="49"/>
      <c r="V119" s="47"/>
    </row>
    <row r="120" spans="1:22" x14ac:dyDescent="0.25">
      <c r="A120" s="21">
        <v>104</v>
      </c>
      <c r="B120" s="7" t="s">
        <v>126</v>
      </c>
      <c r="C120" s="6">
        <v>97.7</v>
      </c>
      <c r="D120" s="10" t="s">
        <v>309</v>
      </c>
      <c r="E120" s="16">
        <v>5.202</v>
      </c>
      <c r="F120" s="16">
        <v>5.2229999999999999</v>
      </c>
      <c r="G120" s="13">
        <f t="shared" si="5"/>
        <v>1.8055799999999921E-2</v>
      </c>
      <c r="H120" s="15">
        <f t="shared" si="6"/>
        <v>0.31470999077572115</v>
      </c>
      <c r="I120" s="13">
        <f t="shared" si="7"/>
        <v>0.33276579077572105</v>
      </c>
      <c r="J120" s="2"/>
      <c r="K120" s="58"/>
      <c r="L120" s="39"/>
      <c r="M120" s="40"/>
      <c r="Q120" s="49"/>
      <c r="R120" s="49"/>
      <c r="V120" s="47"/>
    </row>
    <row r="121" spans="1:22" x14ac:dyDescent="0.25">
      <c r="A121" s="21">
        <v>105</v>
      </c>
      <c r="B121" s="7" t="s">
        <v>127</v>
      </c>
      <c r="C121" s="6">
        <v>76.400000000000006</v>
      </c>
      <c r="D121" s="10" t="s">
        <v>309</v>
      </c>
      <c r="E121" s="16">
        <v>7.26</v>
      </c>
      <c r="F121" s="16">
        <v>7.26</v>
      </c>
      <c r="G121" s="13">
        <f t="shared" si="5"/>
        <v>0</v>
      </c>
      <c r="H121" s="15">
        <f t="shared" si="6"/>
        <v>0.24609870312451482</v>
      </c>
      <c r="I121" s="13">
        <f>G121+H121</f>
        <v>0.24609870312451482</v>
      </c>
      <c r="J121" s="2"/>
      <c r="K121" s="58"/>
      <c r="L121" s="39"/>
      <c r="M121" s="40"/>
      <c r="Q121" s="49"/>
      <c r="R121" s="49"/>
      <c r="V121" s="47"/>
    </row>
    <row r="122" spans="1:22" x14ac:dyDescent="0.25">
      <c r="A122" s="21">
        <v>106</v>
      </c>
      <c r="B122" s="7" t="s">
        <v>128</v>
      </c>
      <c r="C122" s="6">
        <v>44.7</v>
      </c>
      <c r="D122" s="10" t="s">
        <v>309</v>
      </c>
      <c r="E122" s="16">
        <v>3.093</v>
      </c>
      <c r="F122" s="16">
        <v>3.093</v>
      </c>
      <c r="G122" s="13">
        <f t="shared" si="5"/>
        <v>0</v>
      </c>
      <c r="H122" s="15">
        <f>$G$11/$C$303*C122</f>
        <v>0.14398706845112319</v>
      </c>
      <c r="I122" s="13">
        <f t="shared" si="7"/>
        <v>0.14398706845112319</v>
      </c>
      <c r="J122" s="2"/>
      <c r="K122" s="58"/>
      <c r="L122" s="39"/>
      <c r="M122" s="40"/>
      <c r="Q122" s="49"/>
      <c r="R122" s="49"/>
      <c r="V122" s="47"/>
    </row>
    <row r="123" spans="1:22" x14ac:dyDescent="0.25">
      <c r="A123" s="21">
        <v>107</v>
      </c>
      <c r="B123" s="7" t="s">
        <v>129</v>
      </c>
      <c r="C123" s="6">
        <v>72.8</v>
      </c>
      <c r="D123" s="10" t="s">
        <v>309</v>
      </c>
      <c r="E123" s="16">
        <v>3.6230000000000002</v>
      </c>
      <c r="F123" s="16">
        <v>4.0709999999999997</v>
      </c>
      <c r="G123" s="13">
        <f t="shared" si="5"/>
        <v>0.3851903999999996</v>
      </c>
      <c r="H123" s="15">
        <f t="shared" si="6"/>
        <v>0.23450242915529682</v>
      </c>
      <c r="I123" s="13">
        <f t="shared" si="7"/>
        <v>0.61969282915529644</v>
      </c>
      <c r="J123" s="2"/>
      <c r="K123" s="58"/>
      <c r="L123" s="39"/>
      <c r="M123" s="40"/>
      <c r="Q123" s="49"/>
      <c r="R123" s="49"/>
      <c r="V123" s="47"/>
    </row>
    <row r="124" spans="1:22" x14ac:dyDescent="0.25">
      <c r="A124" s="21">
        <v>108</v>
      </c>
      <c r="B124" s="7" t="s">
        <v>130</v>
      </c>
      <c r="C124" s="6">
        <v>49.4</v>
      </c>
      <c r="D124" s="10" t="s">
        <v>309</v>
      </c>
      <c r="E124" s="16">
        <v>2.742</v>
      </c>
      <c r="F124" s="16">
        <v>2.742</v>
      </c>
      <c r="G124" s="13">
        <f t="shared" si="5"/>
        <v>0</v>
      </c>
      <c r="H124" s="15">
        <f t="shared" si="6"/>
        <v>0.15912664835537998</v>
      </c>
      <c r="I124" s="13">
        <f>G124+H124</f>
        <v>0.15912664835537998</v>
      </c>
      <c r="J124" s="2"/>
      <c r="K124" s="58"/>
      <c r="L124" s="39"/>
      <c r="M124" s="40"/>
      <c r="Q124" s="49"/>
      <c r="R124" s="49"/>
      <c r="V124" s="47"/>
    </row>
    <row r="125" spans="1:22" x14ac:dyDescent="0.25">
      <c r="A125" s="21">
        <v>109</v>
      </c>
      <c r="B125" s="7" t="s">
        <v>131</v>
      </c>
      <c r="C125" s="6">
        <v>97.4</v>
      </c>
      <c r="D125" s="10" t="s">
        <v>309</v>
      </c>
      <c r="E125" s="16">
        <v>9.5370000000000008</v>
      </c>
      <c r="F125" s="16">
        <v>11.462</v>
      </c>
      <c r="G125" s="13">
        <f t="shared" si="5"/>
        <v>1.655114999999999</v>
      </c>
      <c r="H125" s="15">
        <f t="shared" si="6"/>
        <v>0.31374363461161969</v>
      </c>
      <c r="I125" s="13">
        <f t="shared" si="7"/>
        <v>1.9688586346116188</v>
      </c>
      <c r="J125" s="2"/>
      <c r="K125" s="58"/>
      <c r="L125" s="39"/>
      <c r="M125" s="40"/>
      <c r="Q125" s="49"/>
      <c r="R125" s="49"/>
      <c r="V125" s="47"/>
    </row>
    <row r="126" spans="1:22" x14ac:dyDescent="0.25">
      <c r="A126" s="21">
        <v>110</v>
      </c>
      <c r="B126" s="7" t="s">
        <v>132</v>
      </c>
      <c r="C126" s="6">
        <v>77.400000000000006</v>
      </c>
      <c r="D126" s="10" t="s">
        <v>309</v>
      </c>
      <c r="E126" s="16">
        <v>5.6210000000000004</v>
      </c>
      <c r="F126" s="16">
        <f>E126+C126*0.015</f>
        <v>6.782</v>
      </c>
      <c r="G126" s="13">
        <f t="shared" si="5"/>
        <v>0.99822779999999967</v>
      </c>
      <c r="H126" s="15">
        <f t="shared" si="6"/>
        <v>0.24931989033818647</v>
      </c>
      <c r="I126" s="13">
        <f>G126+H126</f>
        <v>1.2475476903381861</v>
      </c>
      <c r="J126" s="2"/>
      <c r="K126" s="58"/>
      <c r="L126" s="39"/>
      <c r="M126" s="40"/>
      <c r="Q126" s="49"/>
      <c r="R126" s="49"/>
      <c r="V126" s="47"/>
    </row>
    <row r="127" spans="1:22" x14ac:dyDescent="0.25">
      <c r="A127" s="21">
        <v>111</v>
      </c>
      <c r="B127" s="7" t="s">
        <v>133</v>
      </c>
      <c r="C127" s="6">
        <v>44.6</v>
      </c>
      <c r="D127" s="10" t="s">
        <v>309</v>
      </c>
      <c r="E127" s="16">
        <v>3.496</v>
      </c>
      <c r="F127" s="16">
        <v>3.508</v>
      </c>
      <c r="G127" s="13">
        <f t="shared" si="5"/>
        <v>1.031760000000001E-2</v>
      </c>
      <c r="H127" s="15">
        <f t="shared" si="6"/>
        <v>0.14366494972975602</v>
      </c>
      <c r="I127" s="13">
        <f t="shared" si="7"/>
        <v>0.15398254972975603</v>
      </c>
      <c r="J127" s="2"/>
      <c r="K127" s="58"/>
      <c r="L127" s="39"/>
      <c r="M127" s="40"/>
      <c r="Q127" s="49"/>
      <c r="V127" s="47"/>
    </row>
    <row r="128" spans="1:22" x14ac:dyDescent="0.25">
      <c r="A128" s="21">
        <v>112</v>
      </c>
      <c r="B128" s="7" t="s">
        <v>134</v>
      </c>
      <c r="C128" s="6">
        <v>72.8</v>
      </c>
      <c r="D128" s="10" t="s">
        <v>309</v>
      </c>
      <c r="E128" s="16">
        <v>14.058</v>
      </c>
      <c r="F128" s="16">
        <v>16.193999999999999</v>
      </c>
      <c r="G128" s="13">
        <f t="shared" si="5"/>
        <v>1.8365327999999994</v>
      </c>
      <c r="H128" s="15">
        <f t="shared" si="6"/>
        <v>0.23450242915529682</v>
      </c>
      <c r="I128" s="13">
        <f t="shared" si="7"/>
        <v>2.0710352291552963</v>
      </c>
      <c r="J128" s="2"/>
      <c r="K128" s="58"/>
      <c r="L128" s="39"/>
      <c r="M128" s="40"/>
      <c r="Q128" s="49"/>
      <c r="V128" s="47"/>
    </row>
    <row r="129" spans="1:22" x14ac:dyDescent="0.25">
      <c r="A129" s="21">
        <v>113</v>
      </c>
      <c r="B129" s="7" t="s">
        <v>135</v>
      </c>
      <c r="C129" s="6">
        <v>48.9</v>
      </c>
      <c r="D129" s="10" t="s">
        <v>309</v>
      </c>
      <c r="E129" s="16">
        <v>4.1920000000000002</v>
      </c>
      <c r="F129" s="16">
        <v>4.9169999999999998</v>
      </c>
      <c r="G129" s="13">
        <f t="shared" si="5"/>
        <v>0.62335499999999966</v>
      </c>
      <c r="H129" s="15">
        <f t="shared" si="6"/>
        <v>0.15751605474854416</v>
      </c>
      <c r="I129" s="13">
        <f t="shared" si="7"/>
        <v>0.78087105474854379</v>
      </c>
      <c r="J129" s="2"/>
      <c r="K129" s="58"/>
      <c r="L129" s="39"/>
      <c r="M129" s="40"/>
      <c r="Q129" s="49"/>
      <c r="V129" s="47"/>
    </row>
    <row r="130" spans="1:22" x14ac:dyDescent="0.25">
      <c r="A130" s="21">
        <v>114</v>
      </c>
      <c r="B130" s="7" t="s">
        <v>136</v>
      </c>
      <c r="C130" s="6">
        <v>96.9</v>
      </c>
      <c r="D130" s="10" t="s">
        <v>309</v>
      </c>
      <c r="E130" s="16">
        <v>8.6890000000000001</v>
      </c>
      <c r="F130" s="16">
        <v>10.875</v>
      </c>
      <c r="G130" s="13">
        <f t="shared" si="5"/>
        <v>1.8795227999999999</v>
      </c>
      <c r="H130" s="15">
        <f t="shared" si="6"/>
        <v>0.31213304100478384</v>
      </c>
      <c r="I130" s="13">
        <f t="shared" si="7"/>
        <v>2.1916558410047839</v>
      </c>
      <c r="J130" s="2"/>
      <c r="K130" s="58"/>
      <c r="L130" s="39"/>
      <c r="M130" s="40"/>
      <c r="Q130" s="49"/>
      <c r="V130" s="47"/>
    </row>
    <row r="131" spans="1:22" x14ac:dyDescent="0.25">
      <c r="A131" s="21">
        <v>115</v>
      </c>
      <c r="B131" s="7" t="s">
        <v>137</v>
      </c>
      <c r="C131" s="6">
        <v>77.099999999999994</v>
      </c>
      <c r="D131" s="10" t="s">
        <v>309</v>
      </c>
      <c r="E131" s="16">
        <v>7.32</v>
      </c>
      <c r="F131" s="16">
        <v>8.7010000000000005</v>
      </c>
      <c r="G131" s="13">
        <f t="shared" si="5"/>
        <v>1.1873838000000001</v>
      </c>
      <c r="H131" s="15">
        <f t="shared" si="6"/>
        <v>0.24835353417408496</v>
      </c>
      <c r="I131" s="13">
        <f t="shared" si="7"/>
        <v>1.4357373341740851</v>
      </c>
      <c r="J131" s="2"/>
      <c r="K131" s="58"/>
      <c r="L131" s="39"/>
      <c r="M131" s="40"/>
      <c r="Q131" s="49"/>
      <c r="V131" s="47"/>
    </row>
    <row r="132" spans="1:22" x14ac:dyDescent="0.25">
      <c r="A132" s="21">
        <v>116</v>
      </c>
      <c r="B132" s="7" t="s">
        <v>138</v>
      </c>
      <c r="C132" s="6">
        <v>45.3</v>
      </c>
      <c r="D132" s="10" t="s">
        <v>309</v>
      </c>
      <c r="E132" s="16">
        <v>7.4379999999999997</v>
      </c>
      <c r="F132" s="16">
        <v>7.4390000000000001</v>
      </c>
      <c r="G132" s="13">
        <f t="shared" si="5"/>
        <v>8.5980000000028718E-4</v>
      </c>
      <c r="H132" s="15">
        <f t="shared" si="6"/>
        <v>0.14591978077932619</v>
      </c>
      <c r="I132" s="13">
        <f>G132+H132</f>
        <v>0.14677958077932649</v>
      </c>
      <c r="J132" s="2"/>
      <c r="K132" s="58"/>
      <c r="L132" s="39"/>
      <c r="M132" s="40"/>
      <c r="Q132" s="49"/>
      <c r="V132" s="47"/>
    </row>
    <row r="133" spans="1:22" x14ac:dyDescent="0.25">
      <c r="A133" s="21">
        <v>117</v>
      </c>
      <c r="B133" s="7" t="s">
        <v>139</v>
      </c>
      <c r="C133" s="6">
        <v>74.099999999999994</v>
      </c>
      <c r="D133" s="10" t="s">
        <v>309</v>
      </c>
      <c r="E133" s="16">
        <v>6.867</v>
      </c>
      <c r="F133" s="16">
        <v>7.4359999999999999</v>
      </c>
      <c r="G133" s="13">
        <f t="shared" si="5"/>
        <v>0.48922619999999994</v>
      </c>
      <c r="H133" s="15">
        <f t="shared" si="6"/>
        <v>0.23868997253306998</v>
      </c>
      <c r="I133" s="13">
        <f t="shared" si="7"/>
        <v>0.72791617253306995</v>
      </c>
      <c r="J133" s="2"/>
      <c r="K133" s="58"/>
      <c r="L133" s="39"/>
      <c r="M133" s="40"/>
      <c r="Q133" s="49"/>
      <c r="V133" s="47"/>
    </row>
    <row r="134" spans="1:22" x14ac:dyDescent="0.25">
      <c r="A134" s="21">
        <v>118</v>
      </c>
      <c r="B134" s="7" t="s">
        <v>140</v>
      </c>
      <c r="C134" s="6">
        <v>48.8</v>
      </c>
      <c r="D134" s="10" t="s">
        <v>309</v>
      </c>
      <c r="E134" s="16">
        <v>1.835</v>
      </c>
      <c r="F134" s="16">
        <v>1.891</v>
      </c>
      <c r="G134" s="13">
        <f t="shared" si="5"/>
        <v>4.814880000000004E-2</v>
      </c>
      <c r="H134" s="15">
        <f t="shared" si="6"/>
        <v>0.15719393602717699</v>
      </c>
      <c r="I134" s="13">
        <f>G134+H134</f>
        <v>0.20534273602717704</v>
      </c>
      <c r="J134" s="2"/>
      <c r="K134" s="58"/>
      <c r="L134" s="39"/>
      <c r="M134" s="40"/>
      <c r="Q134" s="49"/>
      <c r="V134" s="47"/>
    </row>
    <row r="135" spans="1:22" x14ac:dyDescent="0.25">
      <c r="A135" s="21">
        <v>119</v>
      </c>
      <c r="B135" s="7" t="s">
        <v>141</v>
      </c>
      <c r="C135" s="6">
        <v>98.1</v>
      </c>
      <c r="D135" s="10" t="s">
        <v>309</v>
      </c>
      <c r="E135" s="16">
        <v>11.685</v>
      </c>
      <c r="F135" s="16">
        <v>12.276</v>
      </c>
      <c r="G135" s="13">
        <f t="shared" si="5"/>
        <v>0.50814179999999942</v>
      </c>
      <c r="H135" s="15">
        <f t="shared" si="6"/>
        <v>0.31599846566118978</v>
      </c>
      <c r="I135" s="13">
        <f>G135+H135</f>
        <v>0.82414026566118914</v>
      </c>
      <c r="J135" s="2"/>
      <c r="K135" s="58"/>
      <c r="L135" s="39"/>
      <c r="M135" s="40"/>
      <c r="Q135" s="49"/>
      <c r="V135" s="47"/>
    </row>
    <row r="136" spans="1:22" x14ac:dyDescent="0.25">
      <c r="A136" s="21">
        <v>120</v>
      </c>
      <c r="B136" s="7" t="s">
        <v>142</v>
      </c>
      <c r="C136" s="6">
        <v>76.8</v>
      </c>
      <c r="D136" s="10" t="s">
        <v>309</v>
      </c>
      <c r="E136" s="16">
        <v>9.2379999999999995</v>
      </c>
      <c r="F136" s="16">
        <v>9.2420000000000009</v>
      </c>
      <c r="G136" s="13">
        <f t="shared" si="5"/>
        <v>3.4392000000011487E-3</v>
      </c>
      <c r="H136" s="15">
        <f t="shared" si="6"/>
        <v>0.24738717800998344</v>
      </c>
      <c r="I136" s="13">
        <f t="shared" si="7"/>
        <v>0.25082637800998459</v>
      </c>
      <c r="J136" s="2"/>
      <c r="K136" s="58"/>
      <c r="L136" s="39"/>
      <c r="M136" s="40"/>
      <c r="Q136" s="49"/>
      <c r="V136" s="47"/>
    </row>
    <row r="137" spans="1:22" x14ac:dyDescent="0.25">
      <c r="A137" s="21">
        <v>121</v>
      </c>
      <c r="B137" s="7" t="s">
        <v>143</v>
      </c>
      <c r="C137" s="6">
        <v>44.9</v>
      </c>
      <c r="D137" s="10" t="s">
        <v>309</v>
      </c>
      <c r="E137" s="16">
        <v>2.6749999999999998</v>
      </c>
      <c r="F137" s="16">
        <v>2.6749999999999998</v>
      </c>
      <c r="G137" s="13">
        <f t="shared" si="5"/>
        <v>0</v>
      </c>
      <c r="H137" s="15">
        <f t="shared" si="6"/>
        <v>0.1446313058938575</v>
      </c>
      <c r="I137" s="13">
        <f>G137+H137</f>
        <v>0.1446313058938575</v>
      </c>
      <c r="J137" s="2"/>
      <c r="K137" s="58"/>
      <c r="L137" s="39"/>
      <c r="M137" s="40"/>
      <c r="Q137" s="49"/>
      <c r="V137" s="47"/>
    </row>
    <row r="138" spans="1:22" x14ac:dyDescent="0.25">
      <c r="A138" s="21">
        <v>122</v>
      </c>
      <c r="B138" s="7" t="s">
        <v>144</v>
      </c>
      <c r="C138" s="6">
        <v>73.400000000000006</v>
      </c>
      <c r="D138" s="10" t="s">
        <v>309</v>
      </c>
      <c r="E138" s="16">
        <v>6.6210000000000004</v>
      </c>
      <c r="F138" s="16">
        <v>7.6269999999999998</v>
      </c>
      <c r="G138" s="13">
        <f t="shared" si="5"/>
        <v>0.86495879999999947</v>
      </c>
      <c r="H138" s="15">
        <f t="shared" si="6"/>
        <v>0.23643514148349984</v>
      </c>
      <c r="I138" s="13">
        <f t="shared" si="7"/>
        <v>1.1013939414834992</v>
      </c>
      <c r="J138" s="2"/>
      <c r="K138" s="58"/>
      <c r="L138" s="39"/>
      <c r="M138" s="40"/>
      <c r="Q138" s="49"/>
      <c r="V138" s="47"/>
    </row>
    <row r="139" spans="1:22" x14ac:dyDescent="0.25">
      <c r="A139" s="21">
        <v>123</v>
      </c>
      <c r="B139" s="7" t="s">
        <v>145</v>
      </c>
      <c r="C139" s="6">
        <v>48.7</v>
      </c>
      <c r="D139" s="10" t="s">
        <v>309</v>
      </c>
      <c r="E139" s="16">
        <v>6.2670000000000003</v>
      </c>
      <c r="F139" s="16">
        <v>6.2729999999999997</v>
      </c>
      <c r="G139" s="13">
        <f t="shared" si="5"/>
        <v>5.1587999999994317E-3</v>
      </c>
      <c r="H139" s="15">
        <f t="shared" si="6"/>
        <v>0.15687181730580985</v>
      </c>
      <c r="I139" s="13">
        <f t="shared" si="7"/>
        <v>0.16203061730580928</v>
      </c>
      <c r="J139" s="2"/>
      <c r="K139" s="58"/>
      <c r="L139" s="39"/>
      <c r="M139" s="40"/>
      <c r="Q139" s="49"/>
      <c r="V139" s="47"/>
    </row>
    <row r="140" spans="1:22" x14ac:dyDescent="0.25">
      <c r="A140" s="21">
        <v>124</v>
      </c>
      <c r="B140" s="7" t="s">
        <v>146</v>
      </c>
      <c r="C140" s="6">
        <v>98</v>
      </c>
      <c r="D140" s="10" t="s">
        <v>309</v>
      </c>
      <c r="E140" s="16">
        <v>5.4539999999999997</v>
      </c>
      <c r="F140" s="16">
        <v>5.4589999999999996</v>
      </c>
      <c r="G140" s="13">
        <f t="shared" si="5"/>
        <v>4.2989999999999088E-3</v>
      </c>
      <c r="H140" s="15">
        <f t="shared" si="6"/>
        <v>0.31567634693982266</v>
      </c>
      <c r="I140" s="13">
        <f>G140+H140</f>
        <v>0.31997534693982255</v>
      </c>
      <c r="J140" s="2"/>
      <c r="K140" s="58"/>
      <c r="L140" s="39"/>
      <c r="M140" s="40"/>
      <c r="Q140" s="49"/>
      <c r="V140" s="47"/>
    </row>
    <row r="141" spans="1:22" x14ac:dyDescent="0.25">
      <c r="A141" s="21">
        <v>125</v>
      </c>
      <c r="B141" s="7" t="s">
        <v>147</v>
      </c>
      <c r="C141" s="6">
        <v>76.599999999999994</v>
      </c>
      <c r="D141" s="10" t="s">
        <v>309</v>
      </c>
      <c r="E141" s="16">
        <v>11.347</v>
      </c>
      <c r="F141" s="16">
        <v>12.507</v>
      </c>
      <c r="G141" s="13">
        <f t="shared" si="5"/>
        <v>0.99736800000000014</v>
      </c>
      <c r="H141" s="15">
        <f t="shared" si="6"/>
        <v>0.2467429405672491</v>
      </c>
      <c r="I141" s="13">
        <f>G141+H141</f>
        <v>1.2441109405672492</v>
      </c>
      <c r="J141" s="2"/>
      <c r="K141" s="58"/>
      <c r="L141" s="39"/>
      <c r="M141" s="40"/>
      <c r="Q141" s="49"/>
      <c r="V141" s="47"/>
    </row>
    <row r="142" spans="1:22" x14ac:dyDescent="0.25">
      <c r="A142" s="21">
        <v>126</v>
      </c>
      <c r="B142" s="7" t="s">
        <v>148</v>
      </c>
      <c r="C142" s="6">
        <v>44.8</v>
      </c>
      <c r="D142" s="10" t="s">
        <v>309</v>
      </c>
      <c r="E142" s="16">
        <v>3.129</v>
      </c>
      <c r="F142" s="16">
        <v>3.4529999999999998</v>
      </c>
      <c r="G142" s="13">
        <f t="shared" si="5"/>
        <v>0.27857519999999986</v>
      </c>
      <c r="H142" s="15">
        <f t="shared" si="6"/>
        <v>0.14430918717249033</v>
      </c>
      <c r="I142" s="13">
        <f t="shared" si="7"/>
        <v>0.42288438717249022</v>
      </c>
      <c r="J142" s="2"/>
      <c r="K142" s="58"/>
      <c r="L142" s="39"/>
      <c r="M142" s="40"/>
      <c r="Q142" s="49"/>
      <c r="V142" s="47"/>
    </row>
    <row r="143" spans="1:22" x14ac:dyDescent="0.25">
      <c r="A143" s="21">
        <v>127</v>
      </c>
      <c r="B143" s="7" t="s">
        <v>149</v>
      </c>
      <c r="C143" s="6">
        <v>73.400000000000006</v>
      </c>
      <c r="D143" s="10" t="s">
        <v>310</v>
      </c>
      <c r="E143" s="24">
        <v>12375</v>
      </c>
      <c r="F143" s="24">
        <v>13207</v>
      </c>
      <c r="G143" s="13">
        <f>(F143-E143)* 0.00086</f>
        <v>0.71551999999999993</v>
      </c>
      <c r="H143" s="15">
        <f t="shared" si="6"/>
        <v>0.23643514148349984</v>
      </c>
      <c r="I143" s="13">
        <f>G143+H143</f>
        <v>0.9519551414834998</v>
      </c>
      <c r="J143" s="2"/>
      <c r="K143" s="58"/>
      <c r="L143" s="39"/>
      <c r="M143" s="40"/>
      <c r="Q143" s="49"/>
      <c r="V143" s="47"/>
    </row>
    <row r="144" spans="1:22" x14ac:dyDescent="0.25">
      <c r="A144" s="21">
        <v>128</v>
      </c>
      <c r="B144" s="7" t="s">
        <v>150</v>
      </c>
      <c r="C144" s="6">
        <v>49.2</v>
      </c>
      <c r="D144" s="10" t="s">
        <v>309</v>
      </c>
      <c r="E144" s="16">
        <v>8.0250000000000004</v>
      </c>
      <c r="F144" s="16">
        <v>9.1999999999999993</v>
      </c>
      <c r="G144" s="13">
        <f t="shared" si="5"/>
        <v>1.0102649999999991</v>
      </c>
      <c r="H144" s="15">
        <f t="shared" si="6"/>
        <v>0.15848241091264567</v>
      </c>
      <c r="I144" s="13">
        <f>G144+H144</f>
        <v>1.1687474109126448</v>
      </c>
      <c r="J144" s="2"/>
      <c r="K144" s="58"/>
      <c r="L144" s="39"/>
      <c r="M144" s="40"/>
      <c r="N144" s="44"/>
      <c r="O144" s="44"/>
      <c r="Q144" s="49"/>
      <c r="V144" s="47"/>
    </row>
    <row r="145" spans="1:22" x14ac:dyDescent="0.25">
      <c r="A145" s="21">
        <v>129</v>
      </c>
      <c r="B145" s="7" t="s">
        <v>151</v>
      </c>
      <c r="C145" s="6">
        <v>97.8</v>
      </c>
      <c r="D145" s="10" t="s">
        <v>310</v>
      </c>
      <c r="E145" s="24">
        <v>6028</v>
      </c>
      <c r="F145" s="24">
        <v>6614</v>
      </c>
      <c r="G145" s="13">
        <f>(F145-E145)* 0.00086</f>
        <v>0.50395999999999996</v>
      </c>
      <c r="H145" s="15">
        <f t="shared" si="6"/>
        <v>0.31503210949708832</v>
      </c>
      <c r="I145" s="13">
        <f t="shared" si="7"/>
        <v>0.81899210949708823</v>
      </c>
      <c r="J145" s="2"/>
      <c r="K145" s="58"/>
      <c r="L145" s="39"/>
      <c r="M145" s="40"/>
      <c r="Q145" s="49"/>
      <c r="V145" s="47"/>
    </row>
    <row r="146" spans="1:22" x14ac:dyDescent="0.25">
      <c r="A146" s="21">
        <v>130</v>
      </c>
      <c r="B146" s="7" t="s">
        <v>152</v>
      </c>
      <c r="C146" s="6">
        <v>76.3</v>
      </c>
      <c r="D146" s="10" t="s">
        <v>309</v>
      </c>
      <c r="E146" s="16">
        <v>10.388</v>
      </c>
      <c r="F146" s="16">
        <v>11.162000000000001</v>
      </c>
      <c r="G146" s="13">
        <f t="shared" si="5"/>
        <v>0.66548520000000078</v>
      </c>
      <c r="H146" s="15">
        <f t="shared" ref="H146:H209" si="8">$G$11/$C$303*C146</f>
        <v>0.24577658440314762</v>
      </c>
      <c r="I146" s="13">
        <f t="shared" si="7"/>
        <v>0.91126178440314842</v>
      </c>
      <c r="J146" s="2"/>
      <c r="K146" s="58"/>
      <c r="L146" s="39"/>
      <c r="M146" s="40"/>
      <c r="Q146" s="49"/>
      <c r="V146" s="47"/>
    </row>
    <row r="147" spans="1:22" x14ac:dyDescent="0.25">
      <c r="A147" s="21">
        <v>131</v>
      </c>
      <c r="B147" s="7" t="s">
        <v>153</v>
      </c>
      <c r="C147" s="6">
        <v>44.2</v>
      </c>
      <c r="D147" s="10" t="s">
        <v>309</v>
      </c>
      <c r="E147" s="16">
        <v>2.157</v>
      </c>
      <c r="F147" s="16">
        <v>3.1179999999999999</v>
      </c>
      <c r="G147" s="13">
        <f t="shared" si="5"/>
        <v>0.82626779999999989</v>
      </c>
      <c r="H147" s="15">
        <f t="shared" si="8"/>
        <v>0.14237647484428737</v>
      </c>
      <c r="I147" s="13">
        <f t="shared" si="7"/>
        <v>0.96864427484428728</v>
      </c>
      <c r="J147" s="2"/>
      <c r="K147" s="58"/>
      <c r="L147" s="39"/>
      <c r="M147" s="40"/>
      <c r="Q147" s="49"/>
      <c r="V147" s="47"/>
    </row>
    <row r="148" spans="1:22" x14ac:dyDescent="0.25">
      <c r="A148" s="21">
        <v>132</v>
      </c>
      <c r="B148" s="7" t="s">
        <v>154</v>
      </c>
      <c r="C148" s="6">
        <v>73.3</v>
      </c>
      <c r="D148" s="10" t="s">
        <v>309</v>
      </c>
      <c r="E148" s="16">
        <v>4.7640000000000002</v>
      </c>
      <c r="F148" s="16">
        <v>5.4039999999999999</v>
      </c>
      <c r="G148" s="13">
        <f t="shared" ref="G148:G187" si="9">(F148-E148)*0.8598</f>
        <v>0.55027199999999976</v>
      </c>
      <c r="H148" s="15">
        <f t="shared" si="8"/>
        <v>0.23611302276213264</v>
      </c>
      <c r="I148" s="13">
        <f t="shared" si="7"/>
        <v>0.7863850227621324</v>
      </c>
      <c r="J148" s="2"/>
      <c r="K148" s="58"/>
      <c r="L148" s="39"/>
      <c r="M148" s="40"/>
      <c r="N148" s="44"/>
      <c r="O148" s="44"/>
      <c r="P148" s="44"/>
      <c r="Q148" s="44"/>
      <c r="R148" s="44"/>
      <c r="S148" s="44"/>
      <c r="V148" s="47"/>
    </row>
    <row r="149" spans="1:22" x14ac:dyDescent="0.25">
      <c r="A149" s="21">
        <v>133</v>
      </c>
      <c r="B149" s="7" t="s">
        <v>155</v>
      </c>
      <c r="C149" s="6">
        <v>49.5</v>
      </c>
      <c r="D149" s="10" t="s">
        <v>309</v>
      </c>
      <c r="E149" s="16">
        <v>3.5</v>
      </c>
      <c r="F149" s="16">
        <v>3.5</v>
      </c>
      <c r="G149" s="13">
        <f t="shared" si="9"/>
        <v>0</v>
      </c>
      <c r="H149" s="15">
        <f t="shared" si="8"/>
        <v>0.15944876707674716</v>
      </c>
      <c r="I149" s="13">
        <f>G149+H149</f>
        <v>0.15944876707674716</v>
      </c>
      <c r="J149" s="2"/>
      <c r="K149" s="58"/>
      <c r="L149" s="39"/>
      <c r="M149" s="40"/>
      <c r="N149" s="44"/>
      <c r="O149" s="44"/>
      <c r="P149" s="44"/>
      <c r="Q149" s="44"/>
      <c r="R149" s="44"/>
      <c r="S149" s="44"/>
      <c r="V149" s="47"/>
    </row>
    <row r="150" spans="1:22" ht="15" customHeight="1" x14ac:dyDescent="0.25">
      <c r="A150" s="21">
        <v>134</v>
      </c>
      <c r="B150" s="7" t="s">
        <v>156</v>
      </c>
      <c r="C150" s="6">
        <v>97.2</v>
      </c>
      <c r="D150" s="10" t="s">
        <v>309</v>
      </c>
      <c r="E150" s="16">
        <v>11.474</v>
      </c>
      <c r="F150" s="16">
        <f>E150+C150*0.015</f>
        <v>12.932</v>
      </c>
      <c r="G150" s="13">
        <f t="shared" si="9"/>
        <v>1.2535884000000002</v>
      </c>
      <c r="H150" s="15">
        <f t="shared" si="8"/>
        <v>0.31309939716888535</v>
      </c>
      <c r="I150" s="13">
        <f t="shared" si="7"/>
        <v>1.5666877971688855</v>
      </c>
      <c r="J150" s="2"/>
      <c r="K150" s="58"/>
      <c r="L150" s="39"/>
      <c r="M150" s="44"/>
      <c r="Q150" s="49"/>
      <c r="V150" s="47"/>
    </row>
    <row r="151" spans="1:22" x14ac:dyDescent="0.25">
      <c r="A151" s="21">
        <v>135</v>
      </c>
      <c r="B151" s="7" t="s">
        <v>157</v>
      </c>
      <c r="C151" s="6">
        <v>76.7</v>
      </c>
      <c r="D151" s="10" t="s">
        <v>309</v>
      </c>
      <c r="E151" s="16">
        <v>11.475</v>
      </c>
      <c r="F151" s="16">
        <v>13.285</v>
      </c>
      <c r="G151" s="13">
        <f t="shared" si="9"/>
        <v>1.5562380000000005</v>
      </c>
      <c r="H151" s="15">
        <f t="shared" si="8"/>
        <v>0.2470650592886163</v>
      </c>
      <c r="I151" s="13">
        <f t="shared" si="7"/>
        <v>1.8033030592886168</v>
      </c>
      <c r="J151" s="2"/>
      <c r="K151" s="58"/>
      <c r="L151" s="39"/>
      <c r="M151" s="40"/>
      <c r="N151" s="43"/>
      <c r="O151" s="43"/>
      <c r="P151" s="43"/>
      <c r="Q151" s="43"/>
      <c r="R151" s="43"/>
      <c r="S151" s="43"/>
      <c r="T151" s="43"/>
      <c r="U151" s="43"/>
      <c r="V151" s="47"/>
    </row>
    <row r="152" spans="1:22" x14ac:dyDescent="0.25">
      <c r="A152" s="21">
        <v>136</v>
      </c>
      <c r="B152" s="7" t="s">
        <v>158</v>
      </c>
      <c r="C152" s="6">
        <v>44.4</v>
      </c>
      <c r="D152" s="10" t="s">
        <v>309</v>
      </c>
      <c r="E152" s="16">
        <v>4.6529999999999996</v>
      </c>
      <c r="F152" s="16">
        <v>4.774</v>
      </c>
      <c r="G152" s="13">
        <f t="shared" si="9"/>
        <v>0.10403580000000039</v>
      </c>
      <c r="H152" s="15">
        <f t="shared" si="8"/>
        <v>0.14302071228702168</v>
      </c>
      <c r="I152" s="13">
        <f t="shared" si="7"/>
        <v>0.24705651228702208</v>
      </c>
      <c r="J152" s="2"/>
      <c r="K152" s="58"/>
      <c r="L152" s="39"/>
      <c r="M152" s="40"/>
      <c r="Q152" s="49"/>
      <c r="V152" s="47"/>
    </row>
    <row r="153" spans="1:22" x14ac:dyDescent="0.25">
      <c r="A153" s="21">
        <v>137</v>
      </c>
      <c r="B153" s="7" t="s">
        <v>159</v>
      </c>
      <c r="C153" s="6">
        <v>71.599999999999994</v>
      </c>
      <c r="D153" s="10" t="s">
        <v>309</v>
      </c>
      <c r="E153" s="16">
        <v>10.930999999999999</v>
      </c>
      <c r="F153" s="16">
        <v>10.933999999999999</v>
      </c>
      <c r="G153" s="13">
        <f t="shared" si="9"/>
        <v>2.5794000000000979E-3</v>
      </c>
      <c r="H153" s="15">
        <f t="shared" si="8"/>
        <v>0.23063700449889082</v>
      </c>
      <c r="I153" s="13">
        <f>G153+H153</f>
        <v>0.23321640449889092</v>
      </c>
      <c r="J153" s="2"/>
      <c r="K153" s="58"/>
      <c r="L153" s="39"/>
      <c r="M153" s="40"/>
      <c r="Q153" s="49"/>
      <c r="V153" s="47"/>
    </row>
    <row r="154" spans="1:22" ht="16.5" customHeight="1" x14ac:dyDescent="0.25">
      <c r="A154" s="21">
        <v>138</v>
      </c>
      <c r="B154" s="7" t="s">
        <v>160</v>
      </c>
      <c r="C154" s="6">
        <v>49.1</v>
      </c>
      <c r="D154" s="10" t="s">
        <v>309</v>
      </c>
      <c r="E154" s="16">
        <v>3.8279999999999998</v>
      </c>
      <c r="F154" s="16">
        <v>3.9420000000000002</v>
      </c>
      <c r="G154" s="13">
        <f t="shared" si="9"/>
        <v>9.8017200000000276E-2</v>
      </c>
      <c r="H154" s="15">
        <f t="shared" si="8"/>
        <v>0.1581602921912785</v>
      </c>
      <c r="I154" s="13">
        <f t="shared" ref="I154:I157" si="10">G154+H154</f>
        <v>0.25617749219127878</v>
      </c>
      <c r="J154" s="2"/>
      <c r="K154" s="58"/>
      <c r="L154" s="39"/>
      <c r="M154" s="44"/>
      <c r="Q154" s="49"/>
      <c r="V154" s="47"/>
    </row>
    <row r="155" spans="1:22" ht="17.25" customHeight="1" x14ac:dyDescent="0.25">
      <c r="A155" s="21">
        <v>139</v>
      </c>
      <c r="B155" s="7" t="s">
        <v>161</v>
      </c>
      <c r="C155" s="6">
        <v>97.3</v>
      </c>
      <c r="D155" s="10" t="s">
        <v>309</v>
      </c>
      <c r="E155" s="16">
        <v>6.2089999999999996</v>
      </c>
      <c r="F155" s="16">
        <v>7.2190000000000003</v>
      </c>
      <c r="G155" s="13">
        <f t="shared" si="9"/>
        <v>0.86839800000000056</v>
      </c>
      <c r="H155" s="15">
        <f t="shared" si="8"/>
        <v>0.31342151589025247</v>
      </c>
      <c r="I155" s="13">
        <f t="shared" si="10"/>
        <v>1.1818195158902531</v>
      </c>
      <c r="J155" s="2"/>
      <c r="K155" s="58"/>
      <c r="L155" s="39"/>
      <c r="M155" s="44"/>
      <c r="Q155" s="49"/>
      <c r="V155" s="47"/>
    </row>
    <row r="156" spans="1:22" x14ac:dyDescent="0.25">
      <c r="A156" s="21">
        <v>140</v>
      </c>
      <c r="B156" s="7" t="s">
        <v>162</v>
      </c>
      <c r="C156" s="6">
        <v>77</v>
      </c>
      <c r="D156" s="10" t="s">
        <v>309</v>
      </c>
      <c r="E156" s="16">
        <v>12.881</v>
      </c>
      <c r="F156" s="16">
        <v>14.311</v>
      </c>
      <c r="G156" s="13">
        <f t="shared" si="9"/>
        <v>1.2295139999999998</v>
      </c>
      <c r="H156" s="15">
        <f t="shared" si="8"/>
        <v>0.24803141545271779</v>
      </c>
      <c r="I156" s="13">
        <f t="shared" si="10"/>
        <v>1.4775454154527177</v>
      </c>
      <c r="J156" s="2"/>
      <c r="K156" s="58"/>
      <c r="L156" s="39"/>
      <c r="M156" s="40"/>
      <c r="Q156" s="49"/>
      <c r="V156" s="47"/>
    </row>
    <row r="157" spans="1:22" ht="16.5" customHeight="1" x14ac:dyDescent="0.25">
      <c r="A157" s="21">
        <v>141</v>
      </c>
      <c r="B157" s="7" t="s">
        <v>163</v>
      </c>
      <c r="C157" s="6">
        <v>44.6</v>
      </c>
      <c r="D157" s="10" t="s">
        <v>309</v>
      </c>
      <c r="E157" s="16">
        <v>7.3780000000000001</v>
      </c>
      <c r="F157" s="16">
        <v>7.3780000000000001</v>
      </c>
      <c r="G157" s="13">
        <f t="shared" si="9"/>
        <v>0</v>
      </c>
      <c r="H157" s="15">
        <f t="shared" si="8"/>
        <v>0.14366494972975602</v>
      </c>
      <c r="I157" s="13">
        <f t="shared" si="10"/>
        <v>0.14366494972975602</v>
      </c>
      <c r="J157" s="2"/>
      <c r="K157" s="58"/>
      <c r="L157" s="39"/>
      <c r="M157" s="43"/>
      <c r="Q157" s="49"/>
      <c r="V157" s="47"/>
    </row>
    <row r="158" spans="1:22" x14ac:dyDescent="0.25">
      <c r="A158" s="21">
        <v>142</v>
      </c>
      <c r="B158" s="7" t="s">
        <v>164</v>
      </c>
      <c r="C158" s="6">
        <v>72.5</v>
      </c>
      <c r="D158" s="10" t="s">
        <v>309</v>
      </c>
      <c r="E158" s="16">
        <v>9.0030000000000001</v>
      </c>
      <c r="F158" s="16">
        <v>9.0030000000000001</v>
      </c>
      <c r="G158" s="13">
        <f t="shared" si="9"/>
        <v>0</v>
      </c>
      <c r="H158" s="15">
        <f t="shared" si="8"/>
        <v>0.23353607299119533</v>
      </c>
      <c r="I158" s="13">
        <f>G158+H158</f>
        <v>0.23353607299119533</v>
      </c>
      <c r="J158" s="2"/>
      <c r="K158" s="58"/>
      <c r="L158" s="39"/>
      <c r="M158" s="40"/>
      <c r="Q158" s="49"/>
      <c r="V158" s="47"/>
    </row>
    <row r="159" spans="1:22" x14ac:dyDescent="0.25">
      <c r="A159" s="21">
        <v>143</v>
      </c>
      <c r="B159" s="7" t="s">
        <v>165</v>
      </c>
      <c r="C159" s="6">
        <v>49</v>
      </c>
      <c r="D159" s="10" t="s">
        <v>310</v>
      </c>
      <c r="E159" s="24">
        <v>5277</v>
      </c>
      <c r="F159" s="24">
        <v>6517</v>
      </c>
      <c r="G159" s="13">
        <f>(F159-E159)* 0.00086</f>
        <v>1.0664</v>
      </c>
      <c r="H159" s="15">
        <f t="shared" si="8"/>
        <v>0.15783817346991133</v>
      </c>
      <c r="I159" s="13">
        <f t="shared" ref="I159:I222" si="11">G159+H159</f>
        <v>1.2242381734699113</v>
      </c>
      <c r="J159" s="2"/>
      <c r="K159" s="58"/>
      <c r="L159" s="39"/>
      <c r="M159" s="40"/>
      <c r="Q159" s="49"/>
      <c r="V159" s="47"/>
    </row>
    <row r="160" spans="1:22" x14ac:dyDescent="0.25">
      <c r="A160" s="21">
        <v>144</v>
      </c>
      <c r="B160" s="7" t="s">
        <v>166</v>
      </c>
      <c r="C160" s="6">
        <v>96.9</v>
      </c>
      <c r="D160" s="10" t="s">
        <v>309</v>
      </c>
      <c r="E160" s="16">
        <v>13.388999999999999</v>
      </c>
      <c r="F160" s="16">
        <v>16.085000000000001</v>
      </c>
      <c r="G160" s="13">
        <f t="shared" si="9"/>
        <v>2.3180208000000011</v>
      </c>
      <c r="H160" s="15">
        <f t="shared" si="8"/>
        <v>0.31213304100478384</v>
      </c>
      <c r="I160" s="13">
        <f>G160+H160</f>
        <v>2.6301538410047849</v>
      </c>
      <c r="J160" s="2"/>
      <c r="K160" s="58"/>
      <c r="L160" s="39"/>
      <c r="M160" s="40"/>
      <c r="Q160" s="49"/>
      <c r="V160" s="47"/>
    </row>
    <row r="161" spans="1:22" x14ac:dyDescent="0.25">
      <c r="A161" s="21">
        <v>145</v>
      </c>
      <c r="B161" s="7" t="s">
        <v>167</v>
      </c>
      <c r="C161" s="6">
        <v>108.8</v>
      </c>
      <c r="D161" s="10" t="s">
        <v>309</v>
      </c>
      <c r="E161" s="16">
        <v>12.811999999999999</v>
      </c>
      <c r="F161" s="16">
        <v>14.782</v>
      </c>
      <c r="G161" s="13">
        <f t="shared" si="9"/>
        <v>1.6938060000000006</v>
      </c>
      <c r="H161" s="15">
        <f t="shared" si="8"/>
        <v>0.35046516884747658</v>
      </c>
      <c r="I161" s="13">
        <f t="shared" si="11"/>
        <v>2.0442711688474771</v>
      </c>
      <c r="J161" s="2"/>
      <c r="K161" s="58"/>
      <c r="L161" s="39"/>
      <c r="M161" s="40"/>
      <c r="Q161" s="49"/>
      <c r="V161" s="47"/>
    </row>
    <row r="162" spans="1:22" x14ac:dyDescent="0.25">
      <c r="A162" s="21">
        <v>146</v>
      </c>
      <c r="B162" s="7" t="s">
        <v>168</v>
      </c>
      <c r="C162" s="6">
        <v>43.6</v>
      </c>
      <c r="D162" s="10" t="s">
        <v>309</v>
      </c>
      <c r="E162" s="16">
        <v>7.6269999999999998</v>
      </c>
      <c r="F162" s="16">
        <v>8.7840000000000007</v>
      </c>
      <c r="G162" s="13">
        <f t="shared" si="9"/>
        <v>0.9947886000000008</v>
      </c>
      <c r="H162" s="15">
        <f t="shared" si="8"/>
        <v>0.14044376251608437</v>
      </c>
      <c r="I162" s="13">
        <f t="shared" si="11"/>
        <v>1.1352323625160852</v>
      </c>
      <c r="J162" s="2"/>
      <c r="K162" s="58"/>
      <c r="L162" s="39"/>
      <c r="M162" s="40"/>
      <c r="Q162" s="49"/>
      <c r="V162" s="47"/>
    </row>
    <row r="163" spans="1:22" x14ac:dyDescent="0.25">
      <c r="A163" s="21">
        <v>147</v>
      </c>
      <c r="B163" s="7" t="s">
        <v>169</v>
      </c>
      <c r="C163" s="6">
        <v>66.099999999999994</v>
      </c>
      <c r="D163" s="10" t="s">
        <v>309</v>
      </c>
      <c r="E163" s="16">
        <v>12.085000000000001</v>
      </c>
      <c r="F163" s="16">
        <v>13.768000000000001</v>
      </c>
      <c r="G163" s="13">
        <f t="shared" si="9"/>
        <v>1.4470433999999999</v>
      </c>
      <c r="H163" s="15">
        <f t="shared" si="8"/>
        <v>0.21292047482369669</v>
      </c>
      <c r="I163" s="13">
        <f>G163+H163</f>
        <v>1.6599638748236965</v>
      </c>
      <c r="J163" s="2"/>
      <c r="K163" s="58"/>
      <c r="L163" s="39"/>
      <c r="M163" s="40"/>
      <c r="Q163" s="49"/>
      <c r="V163" s="47"/>
    </row>
    <row r="164" spans="1:22" x14ac:dyDescent="0.25">
      <c r="A164" s="21">
        <v>148</v>
      </c>
      <c r="B164" s="7" t="s">
        <v>170</v>
      </c>
      <c r="C164" s="6">
        <v>107</v>
      </c>
      <c r="D164" s="10" t="s">
        <v>309</v>
      </c>
      <c r="E164" s="16">
        <v>14.06</v>
      </c>
      <c r="F164" s="16">
        <v>14.164</v>
      </c>
      <c r="G164" s="13">
        <f t="shared" si="9"/>
        <v>8.941919999999931E-2</v>
      </c>
      <c r="H164" s="15">
        <f t="shared" si="8"/>
        <v>0.34466703186286757</v>
      </c>
      <c r="I164" s="13">
        <f t="shared" si="11"/>
        <v>0.43408623186286688</v>
      </c>
      <c r="J164" s="2"/>
      <c r="K164" s="58"/>
      <c r="L164" s="39"/>
      <c r="M164" s="40"/>
      <c r="Q164" s="49"/>
      <c r="V164" s="47"/>
    </row>
    <row r="165" spans="1:22" x14ac:dyDescent="0.25">
      <c r="A165" s="21">
        <v>149</v>
      </c>
      <c r="B165" s="7" t="s">
        <v>171</v>
      </c>
      <c r="C165" s="6">
        <v>43.9</v>
      </c>
      <c r="D165" s="10" t="s">
        <v>309</v>
      </c>
      <c r="E165" s="16">
        <v>4.2779999999999996</v>
      </c>
      <c r="F165" s="16">
        <v>4.37</v>
      </c>
      <c r="G165" s="13">
        <f t="shared" si="9"/>
        <v>7.9101600000000452E-2</v>
      </c>
      <c r="H165" s="15">
        <f t="shared" si="8"/>
        <v>0.14141011868018585</v>
      </c>
      <c r="I165" s="13">
        <f>G165+H165</f>
        <v>0.22051171868018632</v>
      </c>
      <c r="J165" s="2"/>
      <c r="K165" s="58"/>
      <c r="L165" s="39"/>
      <c r="M165" s="40"/>
      <c r="Q165" s="49"/>
      <c r="V165" s="47"/>
    </row>
    <row r="166" spans="1:22" x14ac:dyDescent="0.25">
      <c r="A166" s="21">
        <v>150</v>
      </c>
      <c r="B166" s="7" t="s">
        <v>172</v>
      </c>
      <c r="C166" s="6">
        <v>65.599999999999994</v>
      </c>
      <c r="D166" s="10" t="s">
        <v>309</v>
      </c>
      <c r="E166" s="16">
        <v>8.1649999999999991</v>
      </c>
      <c r="F166" s="16">
        <v>8.6530000000000005</v>
      </c>
      <c r="G166" s="13">
        <f t="shared" si="9"/>
        <v>0.41958240000000113</v>
      </c>
      <c r="H166" s="15">
        <f t="shared" si="8"/>
        <v>0.21130988121686087</v>
      </c>
      <c r="I166" s="13">
        <f>G166+H166</f>
        <v>0.63089228121686203</v>
      </c>
      <c r="J166" s="2"/>
      <c r="K166" s="58"/>
      <c r="L166" s="39"/>
      <c r="M166" s="40"/>
      <c r="Q166" s="49"/>
      <c r="V166" s="47"/>
    </row>
    <row r="167" spans="1:22" x14ac:dyDescent="0.25">
      <c r="A167" s="21">
        <v>151</v>
      </c>
      <c r="B167" s="7" t="s">
        <v>173</v>
      </c>
      <c r="C167" s="6">
        <v>108.7</v>
      </c>
      <c r="D167" s="10" t="s">
        <v>309</v>
      </c>
      <c r="E167" s="16">
        <v>7.3550000000000004</v>
      </c>
      <c r="F167" s="16">
        <v>9.7460000000000004</v>
      </c>
      <c r="G167" s="13">
        <f t="shared" si="9"/>
        <v>2.0557818000000001</v>
      </c>
      <c r="H167" s="15">
        <f t="shared" si="8"/>
        <v>0.35014305012610941</v>
      </c>
      <c r="I167" s="13">
        <f t="shared" si="11"/>
        <v>2.4059248501261097</v>
      </c>
      <c r="J167" s="2"/>
      <c r="K167" s="58"/>
      <c r="L167" s="39"/>
      <c r="M167" s="40"/>
      <c r="Q167" s="49"/>
      <c r="V167" s="47"/>
    </row>
    <row r="168" spans="1:22" x14ac:dyDescent="0.25">
      <c r="A168" s="21">
        <v>152</v>
      </c>
      <c r="B168" s="7" t="s">
        <v>174</v>
      </c>
      <c r="C168" s="6">
        <v>43.5</v>
      </c>
      <c r="D168" s="10" t="s">
        <v>309</v>
      </c>
      <c r="E168" s="16">
        <v>3.016</v>
      </c>
      <c r="F168" s="16">
        <v>3.4260000000000002</v>
      </c>
      <c r="G168" s="13">
        <f t="shared" si="9"/>
        <v>0.35251800000000011</v>
      </c>
      <c r="H168" s="15">
        <f t="shared" si="8"/>
        <v>0.1401216437947172</v>
      </c>
      <c r="I168" s="13">
        <f>G168+H168</f>
        <v>0.49263964379471731</v>
      </c>
      <c r="J168" s="2"/>
      <c r="K168" s="58"/>
      <c r="L168" s="39"/>
      <c r="M168" s="40"/>
      <c r="Q168" s="49"/>
      <c r="V168" s="47"/>
    </row>
    <row r="169" spans="1:22" x14ac:dyDescent="0.25">
      <c r="A169" s="21">
        <v>153</v>
      </c>
      <c r="B169" s="7" t="s">
        <v>175</v>
      </c>
      <c r="C169" s="6">
        <v>65.8</v>
      </c>
      <c r="D169" s="10" t="s">
        <v>309</v>
      </c>
      <c r="E169" s="16">
        <v>8.6910000000000007</v>
      </c>
      <c r="F169" s="16">
        <v>9.86</v>
      </c>
      <c r="G169" s="13">
        <f t="shared" si="9"/>
        <v>1.0051061999999988</v>
      </c>
      <c r="H169" s="15">
        <f t="shared" si="8"/>
        <v>0.21195411865959521</v>
      </c>
      <c r="I169" s="13">
        <f t="shared" si="11"/>
        <v>1.2170603186595941</v>
      </c>
      <c r="J169" s="2"/>
      <c r="K169" s="58"/>
      <c r="L169" s="39"/>
      <c r="M169" s="40"/>
      <c r="Q169" s="49"/>
      <c r="V169" s="47"/>
    </row>
    <row r="170" spans="1:22" x14ac:dyDescent="0.25">
      <c r="A170" s="21">
        <v>154</v>
      </c>
      <c r="B170" s="7" t="s">
        <v>176</v>
      </c>
      <c r="C170" s="6">
        <v>108.7</v>
      </c>
      <c r="D170" s="10" t="s">
        <v>309</v>
      </c>
      <c r="E170" s="16">
        <v>15.355</v>
      </c>
      <c r="F170" s="16">
        <v>17.841999999999999</v>
      </c>
      <c r="G170" s="13">
        <f t="shared" si="9"/>
        <v>2.1383225999999986</v>
      </c>
      <c r="H170" s="15">
        <f t="shared" si="8"/>
        <v>0.35014305012610941</v>
      </c>
      <c r="I170" s="13">
        <f t="shared" si="11"/>
        <v>2.4884656501261082</v>
      </c>
      <c r="J170" s="2"/>
      <c r="K170" s="58"/>
      <c r="L170" s="39"/>
      <c r="M170" s="40"/>
      <c r="Q170" s="49"/>
      <c r="V170" s="47"/>
    </row>
    <row r="171" spans="1:22" x14ac:dyDescent="0.25">
      <c r="A171" s="21">
        <v>155</v>
      </c>
      <c r="B171" s="7" t="s">
        <v>177</v>
      </c>
      <c r="C171" s="6">
        <v>43.5</v>
      </c>
      <c r="D171" s="10" t="s">
        <v>309</v>
      </c>
      <c r="E171" s="16">
        <v>6.9539999999999997</v>
      </c>
      <c r="F171" s="16">
        <v>7.859</v>
      </c>
      <c r="G171" s="13">
        <f t="shared" si="9"/>
        <v>0.77811900000000023</v>
      </c>
      <c r="H171" s="15">
        <f t="shared" si="8"/>
        <v>0.1401216437947172</v>
      </c>
      <c r="I171" s="13">
        <f t="shared" si="11"/>
        <v>0.91824064379471748</v>
      </c>
      <c r="J171" s="2"/>
      <c r="K171" s="58"/>
      <c r="L171" s="39"/>
      <c r="M171" s="40"/>
      <c r="Q171" s="49"/>
      <c r="V171" s="47"/>
    </row>
    <row r="172" spans="1:22" x14ac:dyDescent="0.25">
      <c r="A172" s="21">
        <v>156</v>
      </c>
      <c r="B172" s="7" t="s">
        <v>178</v>
      </c>
      <c r="C172" s="6">
        <v>66.099999999999994</v>
      </c>
      <c r="D172" s="10" t="s">
        <v>309</v>
      </c>
      <c r="E172" s="16">
        <v>4.4740000000000002</v>
      </c>
      <c r="F172" s="16">
        <v>4.476</v>
      </c>
      <c r="G172" s="13">
        <f t="shared" si="9"/>
        <v>1.7195999999998106E-3</v>
      </c>
      <c r="H172" s="15">
        <f t="shared" si="8"/>
        <v>0.21292047482369669</v>
      </c>
      <c r="I172" s="13">
        <f t="shared" si="11"/>
        <v>0.21464007482369651</v>
      </c>
      <c r="J172" s="2"/>
      <c r="K172" s="58"/>
      <c r="L172" s="39"/>
      <c r="M172" s="40"/>
      <c r="Q172" s="49"/>
      <c r="V172" s="47"/>
    </row>
    <row r="173" spans="1:22" x14ac:dyDescent="0.25">
      <c r="A173" s="21">
        <v>157</v>
      </c>
      <c r="B173" s="7" t="s">
        <v>179</v>
      </c>
      <c r="C173" s="6">
        <v>108.8</v>
      </c>
      <c r="D173" s="10" t="s">
        <v>309</v>
      </c>
      <c r="E173" s="16">
        <v>11.308</v>
      </c>
      <c r="F173" s="16">
        <v>13.488</v>
      </c>
      <c r="G173" s="13">
        <f t="shared" si="9"/>
        <v>1.8743639999999997</v>
      </c>
      <c r="H173" s="15">
        <f t="shared" si="8"/>
        <v>0.35046516884747658</v>
      </c>
      <c r="I173" s="13">
        <f t="shared" si="11"/>
        <v>2.2248291688474762</v>
      </c>
      <c r="J173" s="2"/>
      <c r="K173" s="58"/>
      <c r="L173" s="39"/>
      <c r="M173" s="40"/>
      <c r="Q173" s="49"/>
      <c r="V173" s="47"/>
    </row>
    <row r="174" spans="1:22" x14ac:dyDescent="0.25">
      <c r="A174" s="21">
        <v>158</v>
      </c>
      <c r="B174" s="7" t="s">
        <v>180</v>
      </c>
      <c r="C174" s="6">
        <v>43.1</v>
      </c>
      <c r="D174" s="10" t="s">
        <v>309</v>
      </c>
      <c r="E174" s="16">
        <v>3.742</v>
      </c>
      <c r="F174" s="16">
        <v>3.7829999999999999</v>
      </c>
      <c r="G174" s="13">
        <f t="shared" si="9"/>
        <v>3.5251799999999937E-2</v>
      </c>
      <c r="H174" s="15">
        <f t="shared" si="8"/>
        <v>0.13883316890924854</v>
      </c>
      <c r="I174" s="13">
        <f t="shared" si="11"/>
        <v>0.17408496890924849</v>
      </c>
      <c r="J174" s="2"/>
      <c r="K174" s="58"/>
      <c r="L174" s="39"/>
      <c r="M174" s="40"/>
      <c r="Q174" s="49"/>
      <c r="V174" s="47"/>
    </row>
    <row r="175" spans="1:22" x14ac:dyDescent="0.25">
      <c r="A175" s="21">
        <v>159</v>
      </c>
      <c r="B175" s="7" t="s">
        <v>181</v>
      </c>
      <c r="C175" s="6">
        <v>66.099999999999994</v>
      </c>
      <c r="D175" s="10" t="s">
        <v>309</v>
      </c>
      <c r="E175" s="16">
        <v>11.679</v>
      </c>
      <c r="F175" s="16">
        <v>13.17</v>
      </c>
      <c r="G175" s="13">
        <f t="shared" si="9"/>
        <v>1.2819617999999997</v>
      </c>
      <c r="H175" s="15">
        <f t="shared" si="8"/>
        <v>0.21292047482369669</v>
      </c>
      <c r="I175" s="13">
        <f>G175+H175</f>
        <v>1.4948822748236963</v>
      </c>
      <c r="J175" s="2"/>
      <c r="K175" s="58"/>
      <c r="L175" s="39"/>
      <c r="M175" s="40"/>
      <c r="Q175" s="49"/>
      <c r="V175" s="47"/>
    </row>
    <row r="176" spans="1:22" x14ac:dyDescent="0.25">
      <c r="A176" s="21">
        <v>160</v>
      </c>
      <c r="B176" s="7" t="s">
        <v>182</v>
      </c>
      <c r="C176" s="6">
        <v>109.1</v>
      </c>
      <c r="D176" s="10" t="s">
        <v>309</v>
      </c>
      <c r="E176" s="16">
        <v>11.269</v>
      </c>
      <c r="F176" s="16">
        <v>11.289</v>
      </c>
      <c r="G176" s="13">
        <f t="shared" si="9"/>
        <v>1.7195999999999635E-2</v>
      </c>
      <c r="H176" s="15">
        <f t="shared" si="8"/>
        <v>0.35143152501157804</v>
      </c>
      <c r="I176" s="13">
        <f t="shared" si="11"/>
        <v>0.36862752501157769</v>
      </c>
      <c r="J176" s="2"/>
      <c r="K176" s="58"/>
      <c r="L176" s="39"/>
      <c r="M176" s="40"/>
      <c r="Q176" s="49"/>
      <c r="V176" s="47"/>
    </row>
    <row r="177" spans="1:22" x14ac:dyDescent="0.25">
      <c r="A177" s="21">
        <v>161</v>
      </c>
      <c r="B177" s="7" t="s">
        <v>183</v>
      </c>
      <c r="C177" s="6">
        <v>43.1</v>
      </c>
      <c r="D177" s="10" t="s">
        <v>309</v>
      </c>
      <c r="E177" s="16">
        <v>6.1369999999999996</v>
      </c>
      <c r="F177" s="16">
        <v>7.3230000000000004</v>
      </c>
      <c r="G177" s="13">
        <f t="shared" si="9"/>
        <v>1.0197228000000007</v>
      </c>
      <c r="H177" s="15">
        <f t="shared" si="8"/>
        <v>0.13883316890924854</v>
      </c>
      <c r="I177" s="13">
        <f t="shared" si="11"/>
        <v>1.1585559689092493</v>
      </c>
      <c r="J177" s="2"/>
      <c r="K177" s="58"/>
      <c r="L177" s="39"/>
      <c r="M177" s="40"/>
      <c r="Q177" s="49"/>
      <c r="V177" s="47"/>
    </row>
    <row r="178" spans="1:22" x14ac:dyDescent="0.25">
      <c r="A178" s="21">
        <v>162</v>
      </c>
      <c r="B178" s="7" t="s">
        <v>184</v>
      </c>
      <c r="C178" s="6">
        <v>65.8</v>
      </c>
      <c r="D178" s="10" t="s">
        <v>309</v>
      </c>
      <c r="E178" s="16">
        <v>5.5819999999999999</v>
      </c>
      <c r="F178" s="16">
        <v>5.8150000000000004</v>
      </c>
      <c r="G178" s="13">
        <f t="shared" si="9"/>
        <v>0.20033340000000047</v>
      </c>
      <c r="H178" s="15">
        <f t="shared" si="8"/>
        <v>0.21195411865959521</v>
      </c>
      <c r="I178" s="13">
        <f>G178+H178</f>
        <v>0.41228751865959568</v>
      </c>
      <c r="J178" s="2"/>
      <c r="K178" s="58"/>
      <c r="L178" s="39"/>
      <c r="M178" s="40"/>
      <c r="Q178" s="49"/>
      <c r="V178" s="47"/>
    </row>
    <row r="179" spans="1:22" x14ac:dyDescent="0.25">
      <c r="A179" s="21">
        <v>163</v>
      </c>
      <c r="B179" s="7" t="s">
        <v>185</v>
      </c>
      <c r="C179" s="6">
        <v>109.9</v>
      </c>
      <c r="D179" s="10" t="s">
        <v>309</v>
      </c>
      <c r="E179" s="16">
        <v>11.087999999999999</v>
      </c>
      <c r="F179" s="16">
        <v>12.33</v>
      </c>
      <c r="G179" s="13">
        <f t="shared" si="9"/>
        <v>1.0678716000000008</v>
      </c>
      <c r="H179" s="15">
        <f t="shared" si="8"/>
        <v>0.3540084747825154</v>
      </c>
      <c r="I179" s="13">
        <f t="shared" si="11"/>
        <v>1.4218800747825162</v>
      </c>
      <c r="J179" s="2"/>
      <c r="K179" s="58"/>
      <c r="L179" s="39"/>
      <c r="M179" s="40"/>
      <c r="Q179" s="49"/>
      <c r="V179" s="47"/>
    </row>
    <row r="180" spans="1:22" x14ac:dyDescent="0.25">
      <c r="A180" s="21">
        <v>164</v>
      </c>
      <c r="B180" s="7" t="s">
        <v>186</v>
      </c>
      <c r="C180" s="6">
        <v>43.8</v>
      </c>
      <c r="D180" s="10" t="s">
        <v>309</v>
      </c>
      <c r="E180" s="16">
        <v>6.2119999999999997</v>
      </c>
      <c r="F180" s="16">
        <v>6.4649999999999999</v>
      </c>
      <c r="G180" s="13">
        <f t="shared" si="9"/>
        <v>0.21752940000000009</v>
      </c>
      <c r="H180" s="15">
        <f t="shared" si="8"/>
        <v>0.14108799995881868</v>
      </c>
      <c r="I180" s="13">
        <f t="shared" si="11"/>
        <v>0.35861739995881881</v>
      </c>
      <c r="J180" s="2"/>
      <c r="K180" s="58"/>
      <c r="L180" s="39"/>
      <c r="M180" s="40"/>
      <c r="Q180" s="49"/>
      <c r="V180" s="47"/>
    </row>
    <row r="181" spans="1:22" x14ac:dyDescent="0.25">
      <c r="A181" s="21">
        <v>165</v>
      </c>
      <c r="B181" s="7" t="s">
        <v>187</v>
      </c>
      <c r="C181" s="6">
        <v>65.900000000000006</v>
      </c>
      <c r="D181" s="10" t="s">
        <v>309</v>
      </c>
      <c r="E181" s="16">
        <v>2.306</v>
      </c>
      <c r="F181" s="16">
        <v>2.3239999999999998</v>
      </c>
      <c r="G181" s="13">
        <f t="shared" si="9"/>
        <v>1.5476399999999823E-2</v>
      </c>
      <c r="H181" s="15">
        <f t="shared" si="8"/>
        <v>0.21227623738096241</v>
      </c>
      <c r="I181" s="13">
        <f t="shared" si="11"/>
        <v>0.22775263738096224</v>
      </c>
      <c r="J181" s="2"/>
      <c r="K181" s="58"/>
      <c r="L181" s="39"/>
      <c r="M181" s="40"/>
      <c r="Q181" s="49"/>
      <c r="V181" s="47"/>
    </row>
    <row r="182" spans="1:22" x14ac:dyDescent="0.25">
      <c r="A182" s="21">
        <v>166</v>
      </c>
      <c r="B182" s="7" t="s">
        <v>188</v>
      </c>
      <c r="C182" s="6">
        <v>109.5</v>
      </c>
      <c r="D182" s="10" t="s">
        <v>309</v>
      </c>
      <c r="E182" s="16">
        <v>17.908000000000001</v>
      </c>
      <c r="F182" s="16">
        <v>21.721</v>
      </c>
      <c r="G182" s="13">
        <f t="shared" si="9"/>
        <v>3.278417399999999</v>
      </c>
      <c r="H182" s="15">
        <f t="shared" si="8"/>
        <v>0.35271999989704672</v>
      </c>
      <c r="I182" s="13">
        <f t="shared" si="11"/>
        <v>3.631137399897046</v>
      </c>
      <c r="J182" s="2"/>
      <c r="K182" s="58"/>
      <c r="L182" s="39"/>
      <c r="M182" s="40"/>
      <c r="Q182" s="49"/>
      <c r="V182" s="47"/>
    </row>
    <row r="183" spans="1:22" x14ac:dyDescent="0.25">
      <c r="A183" s="21">
        <v>167</v>
      </c>
      <c r="B183" s="7" t="s">
        <v>189</v>
      </c>
      <c r="C183" s="6">
        <v>43.1</v>
      </c>
      <c r="D183" s="10" t="s">
        <v>309</v>
      </c>
      <c r="E183" s="16">
        <v>4.4489999999999998</v>
      </c>
      <c r="F183" s="16">
        <v>5.3440000000000003</v>
      </c>
      <c r="G183" s="13">
        <f t="shared" si="9"/>
        <v>0.76952100000000045</v>
      </c>
      <c r="H183" s="15">
        <f t="shared" si="8"/>
        <v>0.13883316890924854</v>
      </c>
      <c r="I183" s="13">
        <f t="shared" si="11"/>
        <v>0.90835416890924903</v>
      </c>
      <c r="J183" s="2"/>
      <c r="K183" s="58"/>
      <c r="L183" s="39"/>
      <c r="M183" s="40"/>
      <c r="Q183" s="49"/>
      <c r="V183" s="47"/>
    </row>
    <row r="184" spans="1:22" x14ac:dyDescent="0.25">
      <c r="A184" s="21">
        <v>168</v>
      </c>
      <c r="B184" s="7" t="s">
        <v>190</v>
      </c>
      <c r="C184" s="6">
        <v>66</v>
      </c>
      <c r="D184" s="10" t="s">
        <v>309</v>
      </c>
      <c r="E184" s="16">
        <v>9.0619999999999994</v>
      </c>
      <c r="F184" s="16">
        <v>10.534000000000001</v>
      </c>
      <c r="G184" s="13">
        <f t="shared" si="9"/>
        <v>1.2656256000000012</v>
      </c>
      <c r="H184" s="15">
        <f t="shared" si="8"/>
        <v>0.21259835610232955</v>
      </c>
      <c r="I184" s="13">
        <f>G184+H184</f>
        <v>1.4782239561023307</v>
      </c>
      <c r="J184" s="2"/>
      <c r="K184" s="58"/>
      <c r="L184" s="39"/>
      <c r="M184" s="40"/>
      <c r="Q184" s="49"/>
      <c r="V184" s="47"/>
    </row>
    <row r="185" spans="1:22" x14ac:dyDescent="0.25">
      <c r="A185" s="21">
        <v>169</v>
      </c>
      <c r="B185" s="7" t="s">
        <v>191</v>
      </c>
      <c r="C185" s="6">
        <v>109.6</v>
      </c>
      <c r="D185" s="10" t="s">
        <v>309</v>
      </c>
      <c r="E185" s="16">
        <v>7.7789999999999999</v>
      </c>
      <c r="F185" s="16">
        <v>9.4559999999999995</v>
      </c>
      <c r="G185" s="13">
        <f t="shared" si="9"/>
        <v>1.4418845999999996</v>
      </c>
      <c r="H185" s="15">
        <f t="shared" si="8"/>
        <v>0.35304211861841389</v>
      </c>
      <c r="I185" s="13">
        <f>G185+H185</f>
        <v>1.7949267186184135</v>
      </c>
      <c r="J185" s="2"/>
      <c r="K185" s="58"/>
      <c r="L185" s="39"/>
      <c r="M185" s="40"/>
      <c r="Q185" s="49"/>
      <c r="V185" s="47"/>
    </row>
    <row r="186" spans="1:22" x14ac:dyDescent="0.25">
      <c r="A186" s="21">
        <v>170</v>
      </c>
      <c r="B186" s="7" t="s">
        <v>192</v>
      </c>
      <c r="C186" s="6">
        <v>43</v>
      </c>
      <c r="D186" s="10" t="s">
        <v>309</v>
      </c>
      <c r="E186" s="16">
        <v>6.9669999999999996</v>
      </c>
      <c r="F186" s="16">
        <v>8.2919999999999998</v>
      </c>
      <c r="G186" s="13">
        <f t="shared" si="9"/>
        <v>1.1392350000000002</v>
      </c>
      <c r="H186" s="15">
        <f t="shared" si="8"/>
        <v>0.13851105018788137</v>
      </c>
      <c r="I186" s="13">
        <f t="shared" si="11"/>
        <v>1.2777460501878817</v>
      </c>
      <c r="J186" s="2"/>
      <c r="K186" s="58"/>
      <c r="L186" s="39"/>
      <c r="M186" s="40"/>
      <c r="Q186" s="49"/>
      <c r="V186" s="47"/>
    </row>
    <row r="187" spans="1:22" x14ac:dyDescent="0.25">
      <c r="A187" s="21">
        <v>171</v>
      </c>
      <c r="B187" s="7" t="s">
        <v>193</v>
      </c>
      <c r="C187" s="6">
        <v>65.900000000000006</v>
      </c>
      <c r="D187" s="10" t="s">
        <v>309</v>
      </c>
      <c r="E187" s="16">
        <v>11.138999999999999</v>
      </c>
      <c r="F187" s="16">
        <v>11.805</v>
      </c>
      <c r="G187" s="13">
        <f t="shared" si="9"/>
        <v>0.57262680000000032</v>
      </c>
      <c r="H187" s="15">
        <f t="shared" si="8"/>
        <v>0.21227623738096241</v>
      </c>
      <c r="I187" s="13">
        <f t="shared" si="11"/>
        <v>0.78490303738096268</v>
      </c>
      <c r="J187" s="2"/>
      <c r="K187" s="58"/>
      <c r="L187" s="39"/>
      <c r="M187" s="40"/>
      <c r="Q187" s="49"/>
      <c r="V187" s="47"/>
    </row>
    <row r="188" spans="1:22" x14ac:dyDescent="0.25">
      <c r="A188" s="21">
        <v>172</v>
      </c>
      <c r="B188" s="7" t="s">
        <v>194</v>
      </c>
      <c r="C188" s="6">
        <v>110</v>
      </c>
      <c r="D188" s="10" t="s">
        <v>310</v>
      </c>
      <c r="E188" s="24">
        <v>7557</v>
      </c>
      <c r="F188" s="24">
        <v>8974</v>
      </c>
      <c r="G188" s="13">
        <f>(F188-E188)* 0.00086</f>
        <v>1.21862</v>
      </c>
      <c r="H188" s="15">
        <f t="shared" si="8"/>
        <v>0.35433059350388257</v>
      </c>
      <c r="I188" s="13">
        <f>G188+H188</f>
        <v>1.5729505935038826</v>
      </c>
      <c r="J188" s="2"/>
      <c r="K188" s="58"/>
      <c r="L188" s="39"/>
      <c r="M188" s="40"/>
      <c r="N188" s="62"/>
      <c r="O188" s="62"/>
      <c r="P188" s="62"/>
      <c r="Q188" s="62"/>
      <c r="V188" s="47"/>
    </row>
    <row r="189" spans="1:22" x14ac:dyDescent="0.25">
      <c r="A189" s="21">
        <v>173</v>
      </c>
      <c r="B189" s="7" t="s">
        <v>195</v>
      </c>
      <c r="C189" s="6">
        <v>42.8</v>
      </c>
      <c r="D189" s="10" t="s">
        <v>310</v>
      </c>
      <c r="E189" s="24">
        <v>2117</v>
      </c>
      <c r="F189" s="24">
        <v>2526</v>
      </c>
      <c r="G189" s="13">
        <f>(F189-E189)* 0.00086</f>
        <v>0.35174</v>
      </c>
      <c r="H189" s="15">
        <f t="shared" si="8"/>
        <v>0.13786681274514703</v>
      </c>
      <c r="I189" s="13">
        <f>G189+H189</f>
        <v>0.48960681274514706</v>
      </c>
      <c r="J189" s="2"/>
      <c r="K189" s="58"/>
      <c r="L189" s="39"/>
      <c r="M189" s="40"/>
      <c r="Q189" s="49"/>
      <c r="V189" s="47"/>
    </row>
    <row r="190" spans="1:22" x14ac:dyDescent="0.25">
      <c r="A190" s="21">
        <v>174</v>
      </c>
      <c r="B190" s="7" t="s">
        <v>196</v>
      </c>
      <c r="C190" s="6">
        <v>66.099999999999994</v>
      </c>
      <c r="D190" s="10" t="s">
        <v>310</v>
      </c>
      <c r="E190" s="24">
        <v>4356</v>
      </c>
      <c r="F190" s="24">
        <v>4527</v>
      </c>
      <c r="G190" s="13">
        <f t="shared" ref="G190:G207" si="12">(F190-E190)* 0.00086</f>
        <v>0.14706</v>
      </c>
      <c r="H190" s="15">
        <f t="shared" si="8"/>
        <v>0.21292047482369669</v>
      </c>
      <c r="I190" s="13">
        <f t="shared" si="11"/>
        <v>0.35998047482369666</v>
      </c>
      <c r="J190" s="2"/>
      <c r="K190" s="58"/>
      <c r="L190" s="39"/>
      <c r="M190" s="40"/>
      <c r="Q190" s="49"/>
      <c r="V190" s="47"/>
    </row>
    <row r="191" spans="1:22" x14ac:dyDescent="0.25">
      <c r="A191" s="21">
        <v>175</v>
      </c>
      <c r="B191" s="7" t="s">
        <v>197</v>
      </c>
      <c r="C191" s="6">
        <v>109.9</v>
      </c>
      <c r="D191" s="10" t="s">
        <v>310</v>
      </c>
      <c r="E191" s="24">
        <v>16166</v>
      </c>
      <c r="F191" s="24">
        <v>17360</v>
      </c>
      <c r="G191" s="13">
        <f t="shared" si="12"/>
        <v>1.02684</v>
      </c>
      <c r="H191" s="15">
        <f t="shared" si="8"/>
        <v>0.3540084747825154</v>
      </c>
      <c r="I191" s="13">
        <f t="shared" si="11"/>
        <v>1.3808484747825154</v>
      </c>
      <c r="J191" s="2"/>
      <c r="K191" s="58"/>
      <c r="L191" s="39"/>
      <c r="M191" s="40"/>
      <c r="Q191" s="49"/>
      <c r="V191" s="47"/>
    </row>
    <row r="192" spans="1:22" x14ac:dyDescent="0.25">
      <c r="A192" s="21">
        <v>176</v>
      </c>
      <c r="B192" s="7" t="s">
        <v>198</v>
      </c>
      <c r="C192" s="6">
        <v>43.1</v>
      </c>
      <c r="D192" s="10" t="s">
        <v>310</v>
      </c>
      <c r="E192" s="24">
        <v>2176</v>
      </c>
      <c r="F192" s="24">
        <v>2441</v>
      </c>
      <c r="G192" s="13">
        <f t="shared" si="12"/>
        <v>0.22789999999999999</v>
      </c>
      <c r="H192" s="15">
        <f t="shared" si="8"/>
        <v>0.13883316890924854</v>
      </c>
      <c r="I192" s="13">
        <f t="shared" si="11"/>
        <v>0.36673316890924856</v>
      </c>
      <c r="J192" s="2"/>
      <c r="K192" s="58"/>
      <c r="L192" s="39"/>
      <c r="M192" s="40"/>
      <c r="Q192" s="49"/>
      <c r="V192" s="47"/>
    </row>
    <row r="193" spans="1:22" x14ac:dyDescent="0.25">
      <c r="A193" s="21">
        <v>177</v>
      </c>
      <c r="B193" s="7" t="s">
        <v>199</v>
      </c>
      <c r="C193" s="6">
        <v>65.8</v>
      </c>
      <c r="D193" s="10" t="s">
        <v>310</v>
      </c>
      <c r="E193" s="24">
        <v>5120</v>
      </c>
      <c r="F193" s="24">
        <v>5120</v>
      </c>
      <c r="G193" s="13">
        <f t="shared" si="12"/>
        <v>0</v>
      </c>
      <c r="H193" s="15">
        <f t="shared" si="8"/>
        <v>0.21195411865959521</v>
      </c>
      <c r="I193" s="13">
        <f t="shared" si="11"/>
        <v>0.21195411865959521</v>
      </c>
      <c r="J193" s="2"/>
      <c r="K193" s="58"/>
      <c r="L193" s="39"/>
      <c r="M193" s="40"/>
      <c r="Q193" s="49"/>
      <c r="V193" s="47"/>
    </row>
    <row r="194" spans="1:22" ht="15" customHeight="1" x14ac:dyDescent="0.25">
      <c r="A194" s="21">
        <v>178</v>
      </c>
      <c r="B194" s="7" t="s">
        <v>200</v>
      </c>
      <c r="C194" s="6">
        <v>108</v>
      </c>
      <c r="D194" s="10" t="s">
        <v>310</v>
      </c>
      <c r="E194" s="24">
        <v>7924</v>
      </c>
      <c r="F194" s="24">
        <v>9780</v>
      </c>
      <c r="G194" s="13">
        <f t="shared" si="12"/>
        <v>1.59616</v>
      </c>
      <c r="H194" s="15">
        <f t="shared" si="8"/>
        <v>0.34788821907653927</v>
      </c>
      <c r="I194" s="13">
        <f t="shared" si="11"/>
        <v>1.9440482190765394</v>
      </c>
      <c r="J194" s="2"/>
      <c r="K194" s="58"/>
      <c r="L194" s="39"/>
      <c r="M194" s="62"/>
      <c r="Q194" s="49"/>
      <c r="V194" s="47"/>
    </row>
    <row r="195" spans="1:22" x14ac:dyDescent="0.25">
      <c r="A195" s="21">
        <v>179</v>
      </c>
      <c r="B195" s="7" t="s">
        <v>201</v>
      </c>
      <c r="C195" s="6">
        <v>43</v>
      </c>
      <c r="D195" s="10" t="s">
        <v>310</v>
      </c>
      <c r="E195" s="24">
        <v>3884</v>
      </c>
      <c r="F195" s="24">
        <v>4142</v>
      </c>
      <c r="G195" s="13">
        <f t="shared" si="12"/>
        <v>0.22187999999999999</v>
      </c>
      <c r="H195" s="15">
        <f t="shared" si="8"/>
        <v>0.13851105018788137</v>
      </c>
      <c r="I195" s="13">
        <f>G195+H195</f>
        <v>0.36039105018788137</v>
      </c>
      <c r="J195" s="2"/>
      <c r="K195" s="58"/>
      <c r="L195" s="39"/>
      <c r="M195" s="40"/>
      <c r="Q195" s="49"/>
      <c r="V195" s="47"/>
    </row>
    <row r="196" spans="1:22" x14ac:dyDescent="0.25">
      <c r="A196" s="21">
        <v>180</v>
      </c>
      <c r="B196" s="17" t="s">
        <v>202</v>
      </c>
      <c r="C196" s="6">
        <v>66.3</v>
      </c>
      <c r="D196" s="10" t="s">
        <v>310</v>
      </c>
      <c r="E196" s="24">
        <v>7018</v>
      </c>
      <c r="F196" s="24">
        <v>7018</v>
      </c>
      <c r="G196" s="13">
        <f t="shared" si="12"/>
        <v>0</v>
      </c>
      <c r="H196" s="15">
        <f t="shared" si="8"/>
        <v>0.21356471226643103</v>
      </c>
      <c r="I196" s="13">
        <f>G196+H196</f>
        <v>0.21356471226643103</v>
      </c>
      <c r="J196" s="2"/>
      <c r="K196" s="58"/>
      <c r="L196" s="39"/>
      <c r="M196" s="40"/>
      <c r="Q196" s="49"/>
      <c r="V196" s="47"/>
    </row>
    <row r="197" spans="1:22" x14ac:dyDescent="0.25">
      <c r="A197" s="21">
        <v>181</v>
      </c>
      <c r="B197" s="7" t="s">
        <v>203</v>
      </c>
      <c r="C197" s="6">
        <v>110.9</v>
      </c>
      <c r="D197" s="10" t="s">
        <v>310</v>
      </c>
      <c r="E197" s="24">
        <v>10343</v>
      </c>
      <c r="F197" s="24">
        <v>10343</v>
      </c>
      <c r="G197" s="13">
        <f t="shared" si="12"/>
        <v>0</v>
      </c>
      <c r="H197" s="15">
        <f t="shared" si="8"/>
        <v>0.35722966199618705</v>
      </c>
      <c r="I197" s="13">
        <f t="shared" si="11"/>
        <v>0.35722966199618705</v>
      </c>
      <c r="J197" s="2"/>
      <c r="K197" s="58"/>
      <c r="L197" s="39"/>
      <c r="M197" s="40"/>
      <c r="N197" s="44"/>
      <c r="O197" s="44"/>
      <c r="Q197" s="49"/>
      <c r="V197" s="47"/>
    </row>
    <row r="198" spans="1:22" x14ac:dyDescent="0.25">
      <c r="A198" s="21">
        <v>182</v>
      </c>
      <c r="B198" s="7" t="s">
        <v>204</v>
      </c>
      <c r="C198" s="6">
        <v>42.6</v>
      </c>
      <c r="D198" s="10" t="s">
        <v>310</v>
      </c>
      <c r="E198" s="24">
        <v>6459</v>
      </c>
      <c r="F198" s="24">
        <v>7602</v>
      </c>
      <c r="G198" s="13">
        <f t="shared" si="12"/>
        <v>0.98297999999999996</v>
      </c>
      <c r="H198" s="15">
        <f t="shared" si="8"/>
        <v>0.13722257530241272</v>
      </c>
      <c r="I198" s="13">
        <f>G198+H198</f>
        <v>1.1202025753024127</v>
      </c>
      <c r="J198" s="2"/>
      <c r="K198" s="58"/>
      <c r="L198" s="39"/>
      <c r="M198" s="40"/>
      <c r="Q198" s="49"/>
      <c r="V198" s="47"/>
    </row>
    <row r="199" spans="1:22" x14ac:dyDescent="0.25">
      <c r="A199" s="21">
        <v>183</v>
      </c>
      <c r="B199" s="7" t="s">
        <v>205</v>
      </c>
      <c r="C199" s="6">
        <v>65.3</v>
      </c>
      <c r="D199" s="10" t="s">
        <v>310</v>
      </c>
      <c r="E199" s="24">
        <v>9635</v>
      </c>
      <c r="F199" s="24">
        <v>11008</v>
      </c>
      <c r="G199" s="13">
        <f t="shared" si="12"/>
        <v>1.1807799999999999</v>
      </c>
      <c r="H199" s="15">
        <f t="shared" si="8"/>
        <v>0.21034352505275938</v>
      </c>
      <c r="I199" s="13">
        <f t="shared" si="11"/>
        <v>1.3911235250527594</v>
      </c>
      <c r="J199" s="2"/>
      <c r="K199" s="58"/>
      <c r="L199" s="39"/>
      <c r="M199" s="40"/>
      <c r="Q199" s="49"/>
      <c r="V199" s="47"/>
    </row>
    <row r="200" spans="1:22" x14ac:dyDescent="0.25">
      <c r="A200" s="21">
        <v>184</v>
      </c>
      <c r="B200" s="7" t="s">
        <v>206</v>
      </c>
      <c r="C200" s="6">
        <v>110</v>
      </c>
      <c r="D200" s="10" t="s">
        <v>310</v>
      </c>
      <c r="E200" s="24">
        <v>19131</v>
      </c>
      <c r="F200" s="24">
        <v>21872</v>
      </c>
      <c r="G200" s="13">
        <f t="shared" si="12"/>
        <v>2.3572600000000001</v>
      </c>
      <c r="H200" s="15">
        <f t="shared" si="8"/>
        <v>0.35433059350388257</v>
      </c>
      <c r="I200" s="13">
        <f t="shared" si="11"/>
        <v>2.7115905935038827</v>
      </c>
      <c r="J200" s="2"/>
      <c r="K200" s="58"/>
      <c r="L200" s="39"/>
      <c r="M200" s="40"/>
      <c r="Q200" s="49"/>
      <c r="V200" s="47"/>
    </row>
    <row r="201" spans="1:22" x14ac:dyDescent="0.25">
      <c r="A201" s="21">
        <v>185</v>
      </c>
      <c r="B201" s="7" t="s">
        <v>207</v>
      </c>
      <c r="C201" s="6">
        <v>42.6</v>
      </c>
      <c r="D201" s="10" t="s">
        <v>310</v>
      </c>
      <c r="E201" s="24">
        <v>5927</v>
      </c>
      <c r="F201" s="24">
        <v>6564</v>
      </c>
      <c r="G201" s="13">
        <f t="shared" si="12"/>
        <v>0.54781999999999997</v>
      </c>
      <c r="H201" s="15">
        <f t="shared" si="8"/>
        <v>0.13722257530241272</v>
      </c>
      <c r="I201" s="13">
        <f>G201+H201</f>
        <v>0.68504257530241275</v>
      </c>
      <c r="J201" s="2"/>
      <c r="K201" s="58"/>
      <c r="L201" s="39"/>
      <c r="M201" s="40"/>
      <c r="Q201" s="49"/>
      <c r="V201" s="47"/>
    </row>
    <row r="202" spans="1:22" x14ac:dyDescent="0.25">
      <c r="A202" s="21">
        <v>186</v>
      </c>
      <c r="B202" s="7" t="s">
        <v>208</v>
      </c>
      <c r="C202" s="6">
        <v>65.3</v>
      </c>
      <c r="D202" s="10" t="s">
        <v>310</v>
      </c>
      <c r="E202" s="24">
        <v>10526</v>
      </c>
      <c r="F202" s="24">
        <v>12082</v>
      </c>
      <c r="G202" s="13">
        <f t="shared" si="12"/>
        <v>1.33816</v>
      </c>
      <c r="H202" s="15">
        <f t="shared" si="8"/>
        <v>0.21034352505275938</v>
      </c>
      <c r="I202" s="13">
        <f t="shared" ref="I202:I204" si="13">G202+H202</f>
        <v>1.5485035250527595</v>
      </c>
      <c r="J202" s="2"/>
      <c r="K202" s="58"/>
      <c r="L202" s="39"/>
      <c r="M202" s="40"/>
      <c r="Q202" s="49"/>
      <c r="V202" s="47"/>
    </row>
    <row r="203" spans="1:22" ht="15" customHeight="1" x14ac:dyDescent="0.25">
      <c r="A203" s="21">
        <v>187</v>
      </c>
      <c r="B203" s="7" t="s">
        <v>209</v>
      </c>
      <c r="C203" s="6">
        <v>109.9</v>
      </c>
      <c r="D203" s="10" t="s">
        <v>310</v>
      </c>
      <c r="E203" s="24">
        <v>15822</v>
      </c>
      <c r="F203" s="24">
        <v>17928</v>
      </c>
      <c r="G203" s="13">
        <f t="shared" si="12"/>
        <v>1.8111599999999999</v>
      </c>
      <c r="H203" s="15">
        <f t="shared" si="8"/>
        <v>0.3540084747825154</v>
      </c>
      <c r="I203" s="13">
        <f t="shared" si="13"/>
        <v>2.1651684747825151</v>
      </c>
      <c r="J203" s="2"/>
      <c r="K203" s="58"/>
      <c r="L203" s="58"/>
      <c r="M203" s="44"/>
      <c r="N203" s="2"/>
      <c r="Q203" s="49"/>
      <c r="V203" s="47"/>
    </row>
    <row r="204" spans="1:22" x14ac:dyDescent="0.25">
      <c r="A204" s="21">
        <v>188</v>
      </c>
      <c r="B204" s="7" t="s">
        <v>210</v>
      </c>
      <c r="C204" s="6">
        <v>42.8</v>
      </c>
      <c r="D204" s="10" t="s">
        <v>310</v>
      </c>
      <c r="E204" s="24">
        <v>7098</v>
      </c>
      <c r="F204" s="24">
        <v>8440</v>
      </c>
      <c r="G204" s="13">
        <f t="shared" si="12"/>
        <v>1.15412</v>
      </c>
      <c r="H204" s="15">
        <f t="shared" si="8"/>
        <v>0.13786681274514703</v>
      </c>
      <c r="I204" s="13">
        <f t="shared" si="13"/>
        <v>1.291986812745147</v>
      </c>
      <c r="J204" s="2"/>
      <c r="K204" s="58"/>
      <c r="L204" s="58"/>
      <c r="M204" s="40"/>
      <c r="Q204" s="49"/>
      <c r="V204" s="47"/>
    </row>
    <row r="205" spans="1:22" x14ac:dyDescent="0.25">
      <c r="A205" s="21">
        <v>189</v>
      </c>
      <c r="B205" s="7" t="s">
        <v>211</v>
      </c>
      <c r="C205" s="6">
        <v>65.5</v>
      </c>
      <c r="D205" s="10" t="s">
        <v>310</v>
      </c>
      <c r="E205" s="24">
        <v>3958</v>
      </c>
      <c r="F205" s="24">
        <v>4103</v>
      </c>
      <c r="G205" s="13">
        <f t="shared" si="12"/>
        <v>0.12469999999999999</v>
      </c>
      <c r="H205" s="15">
        <f t="shared" si="8"/>
        <v>0.21098776249549372</v>
      </c>
      <c r="I205" s="13">
        <f t="shared" si="11"/>
        <v>0.3356877624954937</v>
      </c>
      <c r="J205" s="2"/>
      <c r="K205" s="58"/>
      <c r="L205" s="58"/>
      <c r="M205" s="40"/>
      <c r="Q205" s="49"/>
      <c r="V205" s="47"/>
    </row>
    <row r="206" spans="1:22" x14ac:dyDescent="0.25">
      <c r="A206" s="21">
        <v>190</v>
      </c>
      <c r="B206" s="9" t="s">
        <v>212</v>
      </c>
      <c r="C206" s="6">
        <v>109.5</v>
      </c>
      <c r="D206" s="10" t="s">
        <v>310</v>
      </c>
      <c r="E206" s="24">
        <v>10206</v>
      </c>
      <c r="F206" s="24">
        <v>11478</v>
      </c>
      <c r="G206" s="13">
        <f t="shared" si="12"/>
        <v>1.09392</v>
      </c>
      <c r="H206" s="15">
        <f t="shared" si="8"/>
        <v>0.35271999989704672</v>
      </c>
      <c r="I206" s="13">
        <f t="shared" si="11"/>
        <v>1.4466399998970467</v>
      </c>
      <c r="J206" s="2"/>
      <c r="K206" s="58"/>
      <c r="L206" s="39"/>
      <c r="M206" s="40"/>
      <c r="Q206" s="49"/>
      <c r="V206" s="47"/>
    </row>
    <row r="207" spans="1:22" x14ac:dyDescent="0.25">
      <c r="A207" s="21">
        <v>191</v>
      </c>
      <c r="B207" s="7" t="s">
        <v>213</v>
      </c>
      <c r="C207" s="6">
        <v>43</v>
      </c>
      <c r="D207" s="10" t="s">
        <v>310</v>
      </c>
      <c r="E207" s="24">
        <v>5829</v>
      </c>
      <c r="F207" s="24">
        <v>5899</v>
      </c>
      <c r="G207" s="13">
        <f t="shared" si="12"/>
        <v>6.0199999999999997E-2</v>
      </c>
      <c r="H207" s="15">
        <f t="shared" si="8"/>
        <v>0.13851105018788137</v>
      </c>
      <c r="I207" s="13">
        <f t="shared" si="11"/>
        <v>0.19871105018788138</v>
      </c>
      <c r="J207" s="2"/>
      <c r="K207" s="58"/>
      <c r="L207" s="39"/>
      <c r="M207" s="40"/>
      <c r="Q207" s="49"/>
      <c r="V207" s="47"/>
    </row>
    <row r="208" spans="1:22" x14ac:dyDescent="0.25">
      <c r="A208" s="21">
        <v>192</v>
      </c>
      <c r="B208" s="7" t="s">
        <v>214</v>
      </c>
      <c r="C208" s="6">
        <v>65.3</v>
      </c>
      <c r="D208" s="10" t="s">
        <v>310</v>
      </c>
      <c r="E208" s="24">
        <v>9353</v>
      </c>
      <c r="F208" s="24">
        <v>10325</v>
      </c>
      <c r="G208" s="13">
        <f>(F208-E208)* 0.00086</f>
        <v>0.83592</v>
      </c>
      <c r="H208" s="15">
        <f t="shared" si="8"/>
        <v>0.21034352505275938</v>
      </c>
      <c r="I208" s="13">
        <f t="shared" si="11"/>
        <v>1.0462635250527594</v>
      </c>
      <c r="J208" s="2"/>
      <c r="K208" s="58"/>
      <c r="L208" s="39"/>
      <c r="M208" s="40"/>
      <c r="Q208" s="49"/>
      <c r="V208" s="47"/>
    </row>
    <row r="209" spans="1:22" x14ac:dyDescent="0.25">
      <c r="A209" s="21">
        <v>196</v>
      </c>
      <c r="B209" s="7" t="s">
        <v>215</v>
      </c>
      <c r="C209" s="6">
        <v>52.8</v>
      </c>
      <c r="D209" s="10" t="s">
        <v>309</v>
      </c>
      <c r="E209" s="16">
        <v>5.7249999999999996</v>
      </c>
      <c r="F209" s="16">
        <v>5.7249999999999996</v>
      </c>
      <c r="G209" s="13">
        <f>(F209-E209)*0.8598</f>
        <v>0</v>
      </c>
      <c r="H209" s="15">
        <f t="shared" si="8"/>
        <v>0.17007868488186362</v>
      </c>
      <c r="I209" s="13">
        <f t="shared" si="11"/>
        <v>0.17007868488186362</v>
      </c>
      <c r="J209" s="2"/>
      <c r="K209" s="58"/>
      <c r="L209" s="39"/>
      <c r="M209" s="40"/>
      <c r="Q209" s="49"/>
      <c r="V209" s="47"/>
    </row>
    <row r="210" spans="1:22" x14ac:dyDescent="0.25">
      <c r="A210" s="21">
        <v>197</v>
      </c>
      <c r="B210" s="7" t="s">
        <v>216</v>
      </c>
      <c r="C210" s="6">
        <v>51.2</v>
      </c>
      <c r="D210" s="10" t="s">
        <v>309</v>
      </c>
      <c r="E210" s="16">
        <v>6.476</v>
      </c>
      <c r="F210" s="16">
        <v>6.9880000000000004</v>
      </c>
      <c r="G210" s="13">
        <f t="shared" ref="G210:G273" si="14">(F210-E210)*0.8598</f>
        <v>0.44021760000000038</v>
      </c>
      <c r="H210" s="15">
        <f t="shared" ref="H210:H273" si="15">$G$11/$C$303*C210</f>
        <v>0.164924785339989</v>
      </c>
      <c r="I210" s="13">
        <f t="shared" si="11"/>
        <v>0.60514238533998932</v>
      </c>
      <c r="J210" s="2"/>
      <c r="K210" s="58"/>
      <c r="L210" s="39"/>
      <c r="M210" s="40"/>
      <c r="Q210" s="49"/>
      <c r="V210" s="47"/>
    </row>
    <row r="211" spans="1:22" x14ac:dyDescent="0.25">
      <c r="A211" s="21">
        <v>198</v>
      </c>
      <c r="B211" s="7" t="s">
        <v>217</v>
      </c>
      <c r="C211" s="6">
        <v>113.6</v>
      </c>
      <c r="D211" s="10" t="s">
        <v>309</v>
      </c>
      <c r="E211" s="16">
        <v>22.074999999999999</v>
      </c>
      <c r="F211" s="16">
        <v>25.684999999999999</v>
      </c>
      <c r="G211" s="13">
        <f t="shared" si="14"/>
        <v>3.1038779999999995</v>
      </c>
      <c r="H211" s="15">
        <f t="shared" si="15"/>
        <v>0.36592686747310055</v>
      </c>
      <c r="I211" s="13">
        <f t="shared" si="11"/>
        <v>3.4698048674730999</v>
      </c>
      <c r="J211" s="2"/>
      <c r="K211" s="58"/>
      <c r="L211" s="39"/>
      <c r="M211" s="40"/>
      <c r="Q211" s="49"/>
      <c r="V211" s="47"/>
    </row>
    <row r="212" spans="1:22" x14ac:dyDescent="0.25">
      <c r="A212" s="21">
        <v>199</v>
      </c>
      <c r="B212" s="7" t="s">
        <v>218</v>
      </c>
      <c r="C212" s="6">
        <v>106.7</v>
      </c>
      <c r="D212" s="10" t="s">
        <v>309</v>
      </c>
      <c r="E212" s="16">
        <v>18.010000000000002</v>
      </c>
      <c r="F212" s="16">
        <v>19.202999999999999</v>
      </c>
      <c r="G212" s="13">
        <f t="shared" si="14"/>
        <v>1.0257413999999982</v>
      </c>
      <c r="H212" s="15">
        <f t="shared" si="15"/>
        <v>0.34370067569876611</v>
      </c>
      <c r="I212" s="13">
        <f t="shared" si="11"/>
        <v>1.3694420756987644</v>
      </c>
      <c r="J212" s="2"/>
      <c r="K212" s="58"/>
      <c r="L212" s="39"/>
      <c r="M212" s="40"/>
      <c r="Q212" s="49"/>
      <c r="V212" s="47"/>
    </row>
    <row r="213" spans="1:22" x14ac:dyDescent="0.25">
      <c r="A213" s="21">
        <v>200</v>
      </c>
      <c r="B213" s="7" t="s">
        <v>219</v>
      </c>
      <c r="C213" s="6">
        <v>92.7</v>
      </c>
      <c r="D213" s="10" t="s">
        <v>309</v>
      </c>
      <c r="E213" s="16">
        <v>5.8559999999999999</v>
      </c>
      <c r="F213" s="16">
        <v>6.8559999999999999</v>
      </c>
      <c r="G213" s="13">
        <f t="shared" si="14"/>
        <v>0.85980000000000001</v>
      </c>
      <c r="H213" s="15">
        <f t="shared" si="15"/>
        <v>0.29860405470736284</v>
      </c>
      <c r="I213" s="13">
        <f t="shared" si="11"/>
        <v>1.1584040547073629</v>
      </c>
      <c r="J213" s="2"/>
      <c r="K213" s="58"/>
      <c r="L213" s="39"/>
      <c r="M213" s="40"/>
      <c r="Q213" s="49"/>
      <c r="V213" s="47"/>
    </row>
    <row r="214" spans="1:22" x14ac:dyDescent="0.25">
      <c r="A214" s="21">
        <v>201</v>
      </c>
      <c r="B214" s="7" t="s">
        <v>220</v>
      </c>
      <c r="C214" s="6">
        <v>81.8</v>
      </c>
      <c r="D214" s="10" t="s">
        <v>309</v>
      </c>
      <c r="E214" s="16">
        <v>11.13</v>
      </c>
      <c r="F214" s="16">
        <v>13.137</v>
      </c>
      <c r="G214" s="13">
        <f t="shared" si="14"/>
        <v>1.7256185999999998</v>
      </c>
      <c r="H214" s="15">
        <f t="shared" si="15"/>
        <v>0.26349311407834175</v>
      </c>
      <c r="I214" s="13">
        <f t="shared" si="11"/>
        <v>1.9891117140783416</v>
      </c>
      <c r="J214" s="2"/>
      <c r="K214" s="58"/>
      <c r="L214" s="39"/>
      <c r="M214" s="40"/>
      <c r="Q214" s="49"/>
      <c r="V214" s="47"/>
    </row>
    <row r="215" spans="1:22" x14ac:dyDescent="0.25">
      <c r="A215" s="21">
        <v>202</v>
      </c>
      <c r="B215" s="7" t="s">
        <v>221</v>
      </c>
      <c r="C215" s="6">
        <v>52.3</v>
      </c>
      <c r="D215" s="10" t="s">
        <v>309</v>
      </c>
      <c r="E215" s="16">
        <v>2.391</v>
      </c>
      <c r="F215" s="16">
        <v>3.254</v>
      </c>
      <c r="G215" s="13">
        <f t="shared" si="14"/>
        <v>0.74200739999999998</v>
      </c>
      <c r="H215" s="15">
        <f t="shared" si="15"/>
        <v>0.16846809127502779</v>
      </c>
      <c r="I215" s="13">
        <f t="shared" si="11"/>
        <v>0.9104754912750278</v>
      </c>
      <c r="J215" s="2"/>
      <c r="K215" s="58"/>
      <c r="L215" s="39"/>
      <c r="M215" s="40"/>
      <c r="Q215" s="49"/>
      <c r="V215" s="47"/>
    </row>
    <row r="216" spans="1:22" x14ac:dyDescent="0.25">
      <c r="A216" s="21">
        <v>203</v>
      </c>
      <c r="B216" s="7" t="s">
        <v>222</v>
      </c>
      <c r="C216" s="6">
        <v>51.3</v>
      </c>
      <c r="D216" s="10" t="s">
        <v>309</v>
      </c>
      <c r="E216" s="16">
        <v>6.4039999999999999</v>
      </c>
      <c r="F216" s="16">
        <v>7.1180000000000003</v>
      </c>
      <c r="G216" s="13">
        <f t="shared" si="14"/>
        <v>0.61389720000000036</v>
      </c>
      <c r="H216" s="15">
        <f t="shared" si="15"/>
        <v>0.16524690406135614</v>
      </c>
      <c r="I216" s="13">
        <f t="shared" si="11"/>
        <v>0.77914410406135648</v>
      </c>
      <c r="J216" s="2"/>
      <c r="K216" s="58"/>
      <c r="L216" s="39"/>
      <c r="M216" s="40"/>
      <c r="Q216" s="49"/>
      <c r="V216" s="47"/>
    </row>
    <row r="217" spans="1:22" x14ac:dyDescent="0.25">
      <c r="A217" s="21">
        <v>204</v>
      </c>
      <c r="B217" s="7" t="s">
        <v>223</v>
      </c>
      <c r="C217" s="6">
        <v>113.7</v>
      </c>
      <c r="D217" s="10" t="s">
        <v>309</v>
      </c>
      <c r="E217" s="16">
        <v>24.873999999999999</v>
      </c>
      <c r="F217" s="16">
        <v>28.184999999999999</v>
      </c>
      <c r="G217" s="13">
        <f t="shared" si="14"/>
        <v>2.8467978</v>
      </c>
      <c r="H217" s="15">
        <f t="shared" si="15"/>
        <v>0.36624898619446772</v>
      </c>
      <c r="I217" s="13">
        <f t="shared" si="11"/>
        <v>3.2130467861944676</v>
      </c>
      <c r="J217" s="2"/>
      <c r="K217" s="58"/>
      <c r="L217" s="39"/>
      <c r="M217" s="40"/>
      <c r="Q217" s="49"/>
      <c r="V217" s="47"/>
    </row>
    <row r="218" spans="1:22" x14ac:dyDescent="0.25">
      <c r="A218" s="21">
        <v>205</v>
      </c>
      <c r="B218" s="7" t="s">
        <v>224</v>
      </c>
      <c r="C218" s="6">
        <v>107</v>
      </c>
      <c r="D218" s="10" t="s">
        <v>309</v>
      </c>
      <c r="E218" s="16">
        <v>8.9359999999999999</v>
      </c>
      <c r="F218" s="16">
        <v>10.33</v>
      </c>
      <c r="G218" s="13">
        <f t="shared" si="14"/>
        <v>1.1985612000000001</v>
      </c>
      <c r="H218" s="15">
        <f t="shared" si="15"/>
        <v>0.34466703186286757</v>
      </c>
      <c r="I218" s="13">
        <f t="shared" si="11"/>
        <v>1.5432282318628676</v>
      </c>
      <c r="J218" s="2"/>
      <c r="K218" s="58"/>
      <c r="L218" s="39"/>
      <c r="M218" s="40"/>
      <c r="Q218" s="49"/>
      <c r="V218" s="47"/>
    </row>
    <row r="219" spans="1:22" x14ac:dyDescent="0.25">
      <c r="A219" s="21">
        <v>206</v>
      </c>
      <c r="B219" s="7" t="s">
        <v>225</v>
      </c>
      <c r="C219" s="6">
        <v>92.7</v>
      </c>
      <c r="D219" s="10" t="s">
        <v>309</v>
      </c>
      <c r="E219" s="16">
        <v>12.026</v>
      </c>
      <c r="F219" s="16">
        <v>13.87</v>
      </c>
      <c r="G219" s="13">
        <f t="shared" si="14"/>
        <v>1.5854711999999995</v>
      </c>
      <c r="H219" s="15">
        <f t="shared" si="15"/>
        <v>0.29860405470736284</v>
      </c>
      <c r="I219" s="13">
        <f t="shared" si="11"/>
        <v>1.8840752547073625</v>
      </c>
      <c r="J219" s="2"/>
      <c r="K219" s="58"/>
      <c r="L219" s="39"/>
      <c r="M219" s="40"/>
      <c r="Q219" s="49"/>
      <c r="V219" s="47"/>
    </row>
    <row r="220" spans="1:22" x14ac:dyDescent="0.25">
      <c r="A220" s="21">
        <v>207</v>
      </c>
      <c r="B220" s="7" t="s">
        <v>226</v>
      </c>
      <c r="C220" s="6">
        <v>81</v>
      </c>
      <c r="D220" s="10" t="s">
        <v>309</v>
      </c>
      <c r="E220" s="16">
        <v>7.93</v>
      </c>
      <c r="F220" s="16">
        <v>9.8160000000000007</v>
      </c>
      <c r="G220" s="13">
        <f t="shared" si="14"/>
        <v>1.621582800000001</v>
      </c>
      <c r="H220" s="15">
        <f t="shared" si="15"/>
        <v>0.26091616430740444</v>
      </c>
      <c r="I220" s="13">
        <f t="shared" si="11"/>
        <v>1.8824989643074055</v>
      </c>
      <c r="J220" s="2"/>
      <c r="K220" s="58"/>
      <c r="L220" s="39"/>
      <c r="M220" s="40"/>
      <c r="Q220" s="49"/>
      <c r="V220" s="47"/>
    </row>
    <row r="221" spans="1:22" x14ac:dyDescent="0.25">
      <c r="A221" s="21">
        <v>208</v>
      </c>
      <c r="B221" s="7" t="s">
        <v>227</v>
      </c>
      <c r="C221" s="6">
        <v>53.2</v>
      </c>
      <c r="D221" s="10" t="s">
        <v>309</v>
      </c>
      <c r="E221" s="16">
        <v>6.7919999999999998</v>
      </c>
      <c r="F221" s="16">
        <v>6.8529999999999998</v>
      </c>
      <c r="G221" s="13">
        <f t="shared" si="14"/>
        <v>5.2447799999999954E-2</v>
      </c>
      <c r="H221" s="15">
        <f t="shared" si="15"/>
        <v>0.1713671597673323</v>
      </c>
      <c r="I221" s="13">
        <f t="shared" si="11"/>
        <v>0.22381495976733226</v>
      </c>
      <c r="J221" s="2"/>
      <c r="K221" s="58"/>
      <c r="L221" s="39"/>
      <c r="M221" s="40"/>
      <c r="Q221" s="49"/>
      <c r="V221" s="47"/>
    </row>
    <row r="222" spans="1:22" x14ac:dyDescent="0.25">
      <c r="A222" s="21">
        <v>209</v>
      </c>
      <c r="B222" s="7" t="s">
        <v>228</v>
      </c>
      <c r="C222" s="6">
        <v>51.1</v>
      </c>
      <c r="D222" s="10" t="s">
        <v>309</v>
      </c>
      <c r="E222" s="16">
        <v>9.5540000000000003</v>
      </c>
      <c r="F222" s="16">
        <v>11.742000000000001</v>
      </c>
      <c r="G222" s="13">
        <f t="shared" si="14"/>
        <v>1.8812424000000005</v>
      </c>
      <c r="H222" s="15">
        <f t="shared" si="15"/>
        <v>0.16460266661862183</v>
      </c>
      <c r="I222" s="13">
        <f t="shared" si="11"/>
        <v>2.0458450666186225</v>
      </c>
      <c r="J222" s="2"/>
      <c r="K222" s="58"/>
      <c r="L222" s="39"/>
      <c r="M222" s="40"/>
      <c r="Q222" s="49"/>
      <c r="V222" s="47"/>
    </row>
    <row r="223" spans="1:22" x14ac:dyDescent="0.25">
      <c r="A223" s="21">
        <v>210</v>
      </c>
      <c r="B223" s="7" t="s">
        <v>229</v>
      </c>
      <c r="C223" s="6">
        <v>113.8</v>
      </c>
      <c r="D223" s="10" t="s">
        <v>309</v>
      </c>
      <c r="E223" s="16">
        <v>19.673999999999999</v>
      </c>
      <c r="F223" s="16">
        <v>20.001000000000001</v>
      </c>
      <c r="G223" s="13">
        <f t="shared" si="14"/>
        <v>0.28115460000000148</v>
      </c>
      <c r="H223" s="15">
        <f t="shared" si="15"/>
        <v>0.36657110491583489</v>
      </c>
      <c r="I223" s="13">
        <f t="shared" ref="I223:I280" si="16">G223+H223</f>
        <v>0.64772570491583636</v>
      </c>
      <c r="J223" s="2"/>
      <c r="K223" s="58"/>
      <c r="L223" s="39"/>
      <c r="M223" s="40"/>
      <c r="Q223" s="49"/>
      <c r="V223" s="47"/>
    </row>
    <row r="224" spans="1:22" x14ac:dyDescent="0.25">
      <c r="A224" s="21">
        <v>211</v>
      </c>
      <c r="B224" s="7" t="s">
        <v>230</v>
      </c>
      <c r="C224" s="6">
        <v>106.9</v>
      </c>
      <c r="D224" s="10" t="s">
        <v>309</v>
      </c>
      <c r="E224" s="16">
        <v>5.16</v>
      </c>
      <c r="F224" s="16">
        <v>5.16</v>
      </c>
      <c r="G224" s="13">
        <f t="shared" si="14"/>
        <v>0</v>
      </c>
      <c r="H224" s="15">
        <f t="shared" si="15"/>
        <v>0.34434491314150045</v>
      </c>
      <c r="I224" s="13">
        <f t="shared" si="16"/>
        <v>0.34434491314150045</v>
      </c>
      <c r="J224" s="2"/>
      <c r="K224" s="58"/>
      <c r="L224" s="39"/>
      <c r="M224" s="40"/>
      <c r="Q224" s="49"/>
      <c r="V224" s="47"/>
    </row>
    <row r="225" spans="1:22" x14ac:dyDescent="0.25">
      <c r="A225" s="21">
        <v>212</v>
      </c>
      <c r="B225" s="7" t="s">
        <v>231</v>
      </c>
      <c r="C225" s="6">
        <v>93.2</v>
      </c>
      <c r="D225" s="10" t="s">
        <v>309</v>
      </c>
      <c r="E225" s="16">
        <v>10.861000000000001</v>
      </c>
      <c r="F225" s="16">
        <v>12.814</v>
      </c>
      <c r="G225" s="13">
        <f t="shared" si="14"/>
        <v>1.6791893999999996</v>
      </c>
      <c r="H225" s="15">
        <f t="shared" si="15"/>
        <v>0.3002146483141987</v>
      </c>
      <c r="I225" s="13">
        <f t="shared" si="16"/>
        <v>1.9794040483141984</v>
      </c>
      <c r="J225" s="2"/>
      <c r="K225" s="58"/>
      <c r="L225" s="39"/>
      <c r="M225" s="40"/>
      <c r="Q225" s="49"/>
      <c r="V225" s="47"/>
    </row>
    <row r="226" spans="1:22" x14ac:dyDescent="0.25">
      <c r="A226" s="21">
        <v>213</v>
      </c>
      <c r="B226" s="7" t="s">
        <v>232</v>
      </c>
      <c r="C226" s="6">
        <v>80.7</v>
      </c>
      <c r="D226" s="10" t="s">
        <v>309</v>
      </c>
      <c r="E226" s="16">
        <v>5.274</v>
      </c>
      <c r="F226" s="16">
        <v>5.476</v>
      </c>
      <c r="G226" s="13">
        <f t="shared" si="14"/>
        <v>0.17367959999999996</v>
      </c>
      <c r="H226" s="15">
        <f t="shared" si="15"/>
        <v>0.25994980814330293</v>
      </c>
      <c r="I226" s="13">
        <f t="shared" si="16"/>
        <v>0.43362940814330286</v>
      </c>
      <c r="J226" s="2"/>
      <c r="K226" s="58"/>
      <c r="L226" s="39"/>
      <c r="M226" s="40"/>
      <c r="Q226" s="49"/>
      <c r="V226" s="47"/>
    </row>
    <row r="227" spans="1:22" x14ac:dyDescent="0.25">
      <c r="A227" s="21">
        <v>214</v>
      </c>
      <c r="B227" s="7" t="s">
        <v>233</v>
      </c>
      <c r="C227" s="6">
        <v>52.5</v>
      </c>
      <c r="D227" s="10" t="s">
        <v>309</v>
      </c>
      <c r="E227" s="16">
        <v>5.7350000000000003</v>
      </c>
      <c r="F227" s="16">
        <v>6.85</v>
      </c>
      <c r="G227" s="13">
        <f t="shared" si="14"/>
        <v>0.95867699999999945</v>
      </c>
      <c r="H227" s="15">
        <f t="shared" si="15"/>
        <v>0.16911232871776213</v>
      </c>
      <c r="I227" s="13">
        <f t="shared" si="16"/>
        <v>1.1277893287177616</v>
      </c>
      <c r="J227" s="2"/>
      <c r="K227" s="58"/>
      <c r="L227" s="39"/>
      <c r="M227" s="40"/>
      <c r="Q227" s="49"/>
      <c r="V227" s="47"/>
    </row>
    <row r="228" spans="1:22" x14ac:dyDescent="0.25">
      <c r="A228" s="21">
        <v>215</v>
      </c>
      <c r="B228" s="7" t="s">
        <v>234</v>
      </c>
      <c r="C228" s="6">
        <v>51</v>
      </c>
      <c r="D228" s="10" t="s">
        <v>309</v>
      </c>
      <c r="E228" s="16">
        <v>0.39</v>
      </c>
      <c r="F228" s="16">
        <v>0.42199999999999999</v>
      </c>
      <c r="G228" s="13">
        <f t="shared" si="14"/>
        <v>2.7513599999999978E-2</v>
      </c>
      <c r="H228" s="15">
        <f t="shared" si="15"/>
        <v>0.16428054789725466</v>
      </c>
      <c r="I228" s="13">
        <f t="shared" si="16"/>
        <v>0.19179414789725463</v>
      </c>
      <c r="K228" s="58"/>
      <c r="L228" s="39"/>
      <c r="M228" s="40"/>
      <c r="Q228" s="49"/>
      <c r="V228" s="47"/>
    </row>
    <row r="229" spans="1:22" x14ac:dyDescent="0.25">
      <c r="A229" s="21">
        <v>216</v>
      </c>
      <c r="B229" s="7" t="s">
        <v>235</v>
      </c>
      <c r="C229" s="6">
        <v>113.9</v>
      </c>
      <c r="D229" s="10" t="s">
        <v>309</v>
      </c>
      <c r="E229" s="16">
        <v>24.617000000000001</v>
      </c>
      <c r="F229" s="16">
        <v>28.41</v>
      </c>
      <c r="G229" s="13">
        <f t="shared" si="14"/>
        <v>3.2612213999999993</v>
      </c>
      <c r="H229" s="15">
        <f t="shared" si="15"/>
        <v>0.36689322363720206</v>
      </c>
      <c r="I229" s="13">
        <f t="shared" si="16"/>
        <v>3.6281146236372015</v>
      </c>
      <c r="J229" s="2"/>
      <c r="K229" s="58"/>
      <c r="L229" s="39"/>
      <c r="M229" s="40"/>
      <c r="Q229" s="49"/>
      <c r="V229" s="47"/>
    </row>
    <row r="230" spans="1:22" x14ac:dyDescent="0.25">
      <c r="A230" s="21">
        <v>217</v>
      </c>
      <c r="B230" s="7" t="s">
        <v>236</v>
      </c>
      <c r="C230" s="6">
        <v>106.5</v>
      </c>
      <c r="D230" s="10" t="s">
        <v>309</v>
      </c>
      <c r="E230" s="16">
        <v>9.3290000000000006</v>
      </c>
      <c r="F230" s="16">
        <v>10.132999999999999</v>
      </c>
      <c r="G230" s="13">
        <f t="shared" si="14"/>
        <v>0.69127919999999876</v>
      </c>
      <c r="H230" s="15">
        <f t="shared" si="15"/>
        <v>0.34305643825603177</v>
      </c>
      <c r="I230" s="13">
        <f t="shared" si="16"/>
        <v>1.0343356382560305</v>
      </c>
      <c r="J230" s="2"/>
      <c r="K230" s="58"/>
      <c r="L230" s="39"/>
      <c r="M230" s="40"/>
      <c r="Q230" s="49"/>
      <c r="V230" s="47"/>
    </row>
    <row r="231" spans="1:22" x14ac:dyDescent="0.25">
      <c r="A231" s="21">
        <v>218</v>
      </c>
      <c r="B231" s="7" t="s">
        <v>237</v>
      </c>
      <c r="C231" s="6">
        <v>92.6</v>
      </c>
      <c r="D231" s="10" t="s">
        <v>309</v>
      </c>
      <c r="E231" s="16">
        <v>6.8970000000000002</v>
      </c>
      <c r="F231" s="16">
        <v>7.8109999999999999</v>
      </c>
      <c r="G231" s="13">
        <f t="shared" si="14"/>
        <v>0.7858571999999997</v>
      </c>
      <c r="H231" s="15">
        <f t="shared" si="15"/>
        <v>0.29828193598599567</v>
      </c>
      <c r="I231" s="13">
        <f t="shared" si="16"/>
        <v>1.0841391359859953</v>
      </c>
      <c r="J231" s="2"/>
      <c r="K231" s="58"/>
      <c r="L231" s="39"/>
      <c r="M231" s="40"/>
      <c r="Q231" s="49"/>
      <c r="V231" s="47"/>
    </row>
    <row r="232" spans="1:22" x14ac:dyDescent="0.25">
      <c r="A232" s="21">
        <v>219</v>
      </c>
      <c r="B232" s="7" t="s">
        <v>238</v>
      </c>
      <c r="C232" s="6">
        <v>81.400000000000006</v>
      </c>
      <c r="D232" s="10" t="s">
        <v>309</v>
      </c>
      <c r="E232" s="16">
        <v>7.5380000000000003</v>
      </c>
      <c r="F232" s="16">
        <v>8.9420000000000002</v>
      </c>
      <c r="G232" s="13">
        <f t="shared" si="14"/>
        <v>1.2071592</v>
      </c>
      <c r="H232" s="15">
        <f t="shared" si="15"/>
        <v>0.26220463919287312</v>
      </c>
      <c r="I232" s="13">
        <f t="shared" si="16"/>
        <v>1.4693638391928732</v>
      </c>
      <c r="J232" s="2"/>
      <c r="K232" s="58"/>
      <c r="L232" s="39"/>
      <c r="M232" s="40"/>
      <c r="Q232" s="49"/>
      <c r="V232" s="47"/>
    </row>
    <row r="233" spans="1:22" x14ac:dyDescent="0.25">
      <c r="A233" s="21">
        <v>220</v>
      </c>
      <c r="B233" s="7" t="s">
        <v>239</v>
      </c>
      <c r="C233" s="6">
        <v>52.9</v>
      </c>
      <c r="D233" s="10" t="s">
        <v>309</v>
      </c>
      <c r="E233" s="16">
        <v>6.6</v>
      </c>
      <c r="F233" s="16">
        <v>7.5170000000000003</v>
      </c>
      <c r="G233" s="13">
        <f t="shared" si="14"/>
        <v>0.7884366000000006</v>
      </c>
      <c r="H233" s="15">
        <f t="shared" si="15"/>
        <v>0.17040080360323079</v>
      </c>
      <c r="I233" s="13">
        <f t="shared" si="16"/>
        <v>0.95883740360323144</v>
      </c>
      <c r="J233" s="2"/>
      <c r="K233" s="58"/>
      <c r="L233" s="39"/>
      <c r="M233" s="40"/>
      <c r="Q233" s="49"/>
      <c r="V233" s="47"/>
    </row>
    <row r="234" spans="1:22" x14ac:dyDescent="0.25">
      <c r="A234" s="21">
        <v>221</v>
      </c>
      <c r="B234" s="7" t="s">
        <v>240</v>
      </c>
      <c r="C234" s="6">
        <v>51.4</v>
      </c>
      <c r="D234" s="10" t="s">
        <v>309</v>
      </c>
      <c r="E234" s="16">
        <v>9.4789999999999992</v>
      </c>
      <c r="F234" s="16">
        <v>10.725</v>
      </c>
      <c r="G234" s="13">
        <f t="shared" si="14"/>
        <v>1.0713108000000005</v>
      </c>
      <c r="H234" s="15">
        <f t="shared" si="15"/>
        <v>0.16556902278272331</v>
      </c>
      <c r="I234" s="13">
        <f t="shared" si="16"/>
        <v>1.2368798227827238</v>
      </c>
      <c r="J234" s="2"/>
      <c r="K234" s="58"/>
      <c r="L234" s="39"/>
      <c r="M234" s="40"/>
      <c r="Q234" s="49"/>
      <c r="V234" s="47"/>
    </row>
    <row r="235" spans="1:22" x14ac:dyDescent="0.25">
      <c r="A235" s="21">
        <v>222</v>
      </c>
      <c r="B235" s="7" t="s">
        <v>241</v>
      </c>
      <c r="C235" s="6">
        <v>115</v>
      </c>
      <c r="D235" s="10" t="s">
        <v>309</v>
      </c>
      <c r="E235" s="16">
        <v>7.9660000000000002</v>
      </c>
      <c r="F235" s="16">
        <v>7.9660000000000002</v>
      </c>
      <c r="G235" s="13">
        <f t="shared" si="14"/>
        <v>0</v>
      </c>
      <c r="H235" s="15">
        <f t="shared" si="15"/>
        <v>0.37043652957224088</v>
      </c>
      <c r="I235" s="13">
        <f t="shared" si="16"/>
        <v>0.37043652957224088</v>
      </c>
      <c r="J235" s="2"/>
      <c r="K235" s="58"/>
      <c r="L235" s="39"/>
      <c r="M235" s="40"/>
      <c r="Q235" s="49"/>
      <c r="V235" s="47"/>
    </row>
    <row r="236" spans="1:22" x14ac:dyDescent="0.25">
      <c r="A236" s="21">
        <v>223</v>
      </c>
      <c r="B236" s="7" t="s">
        <v>242</v>
      </c>
      <c r="C236" s="6">
        <v>106.7</v>
      </c>
      <c r="D236" s="10" t="s">
        <v>309</v>
      </c>
      <c r="E236" s="16">
        <v>12.688000000000001</v>
      </c>
      <c r="F236" s="16">
        <v>13.743</v>
      </c>
      <c r="G236" s="13">
        <f t="shared" si="14"/>
        <v>0.90708899999999981</v>
      </c>
      <c r="H236" s="15">
        <f t="shared" si="15"/>
        <v>0.34370067569876611</v>
      </c>
      <c r="I236" s="13">
        <f t="shared" si="16"/>
        <v>1.250789675698766</v>
      </c>
      <c r="J236" s="2"/>
      <c r="K236" s="58"/>
      <c r="L236" s="39"/>
      <c r="M236" s="40"/>
      <c r="Q236" s="49"/>
      <c r="V236" s="47"/>
    </row>
    <row r="237" spans="1:22" x14ac:dyDescent="0.25">
      <c r="A237" s="21">
        <v>224</v>
      </c>
      <c r="B237" s="7" t="s">
        <v>243</v>
      </c>
      <c r="C237" s="6">
        <v>92.4</v>
      </c>
      <c r="D237" s="10" t="s">
        <v>309</v>
      </c>
      <c r="E237" s="16">
        <v>7.5880000000000001</v>
      </c>
      <c r="F237" s="16">
        <v>8.0289999999999999</v>
      </c>
      <c r="G237" s="13">
        <f t="shared" si="14"/>
        <v>0.37917179999999984</v>
      </c>
      <c r="H237" s="15">
        <f t="shared" si="15"/>
        <v>0.29763769854326139</v>
      </c>
      <c r="I237" s="13">
        <f t="shared" si="16"/>
        <v>0.67680949854326122</v>
      </c>
      <c r="J237" s="2"/>
      <c r="K237" s="58"/>
      <c r="L237" s="39"/>
      <c r="M237" s="40"/>
      <c r="Q237" s="49"/>
      <c r="V237" s="47"/>
    </row>
    <row r="238" spans="1:22" x14ac:dyDescent="0.25">
      <c r="A238" s="21">
        <v>225</v>
      </c>
      <c r="B238" s="7" t="s">
        <v>244</v>
      </c>
      <c r="C238" s="6">
        <v>81.2</v>
      </c>
      <c r="D238" s="10" t="s">
        <v>309</v>
      </c>
      <c r="E238" s="16">
        <v>8.5050000000000008</v>
      </c>
      <c r="F238" s="16">
        <v>9.4499999999999993</v>
      </c>
      <c r="G238" s="13">
        <f t="shared" si="14"/>
        <v>0.81251099999999876</v>
      </c>
      <c r="H238" s="15">
        <f t="shared" si="15"/>
        <v>0.26156040175013878</v>
      </c>
      <c r="I238" s="13">
        <f t="shared" si="16"/>
        <v>1.0740714017501376</v>
      </c>
      <c r="J238" s="2"/>
      <c r="K238" s="58"/>
      <c r="L238" s="39"/>
      <c r="M238" s="40"/>
      <c r="Q238" s="49"/>
      <c r="V238" s="47"/>
    </row>
    <row r="239" spans="1:22" x14ac:dyDescent="0.25">
      <c r="A239" s="21">
        <v>226</v>
      </c>
      <c r="B239" s="7" t="s">
        <v>245</v>
      </c>
      <c r="C239" s="6">
        <v>52.7</v>
      </c>
      <c r="D239" s="10" t="s">
        <v>309</v>
      </c>
      <c r="E239" s="16">
        <v>2.87</v>
      </c>
      <c r="F239" s="16">
        <v>3.5760000000000001</v>
      </c>
      <c r="G239" s="13">
        <f t="shared" si="14"/>
        <v>0.60701879999999997</v>
      </c>
      <c r="H239" s="15">
        <f t="shared" si="15"/>
        <v>0.16975656616049647</v>
      </c>
      <c r="I239" s="13">
        <f t="shared" si="16"/>
        <v>0.77677536616049647</v>
      </c>
      <c r="J239" s="2"/>
      <c r="K239" s="58"/>
      <c r="L239" s="39"/>
      <c r="M239" s="40"/>
      <c r="Q239" s="49"/>
      <c r="V239" s="47"/>
    </row>
    <row r="240" spans="1:22" x14ac:dyDescent="0.25">
      <c r="A240" s="21">
        <v>227</v>
      </c>
      <c r="B240" s="7" t="s">
        <v>246</v>
      </c>
      <c r="C240" s="6">
        <v>51.5</v>
      </c>
      <c r="D240" s="10" t="s">
        <v>309</v>
      </c>
      <c r="E240" s="16">
        <v>7.3780000000000001</v>
      </c>
      <c r="F240" s="16">
        <v>8.1180000000000003</v>
      </c>
      <c r="G240" s="13">
        <f t="shared" si="14"/>
        <v>0.63625200000000015</v>
      </c>
      <c r="H240" s="15">
        <f t="shared" si="15"/>
        <v>0.16589114150409048</v>
      </c>
      <c r="I240" s="13">
        <f t="shared" si="16"/>
        <v>0.80214314150409061</v>
      </c>
      <c r="J240" s="2"/>
      <c r="K240" s="58"/>
      <c r="L240" s="39"/>
      <c r="M240" s="40"/>
      <c r="Q240" s="49"/>
      <c r="V240" s="47"/>
    </row>
    <row r="241" spans="1:22" x14ac:dyDescent="0.25">
      <c r="A241" s="21">
        <v>228</v>
      </c>
      <c r="B241" s="7" t="s">
        <v>247</v>
      </c>
      <c r="C241" s="6">
        <v>113.5</v>
      </c>
      <c r="D241" s="10" t="s">
        <v>309</v>
      </c>
      <c r="E241" s="16">
        <v>25.09</v>
      </c>
      <c r="F241" s="16">
        <v>28.141999999999999</v>
      </c>
      <c r="G241" s="13">
        <f t="shared" si="14"/>
        <v>2.6241095999999997</v>
      </c>
      <c r="H241" s="15">
        <f t="shared" si="15"/>
        <v>0.36560474875173338</v>
      </c>
      <c r="I241" s="13">
        <f t="shared" si="16"/>
        <v>2.989714348751733</v>
      </c>
      <c r="J241" s="2"/>
      <c r="K241" s="58"/>
      <c r="L241" s="39"/>
      <c r="M241" s="40"/>
      <c r="Q241" s="49"/>
      <c r="V241" s="47"/>
    </row>
    <row r="242" spans="1:22" x14ac:dyDescent="0.25">
      <c r="A242" s="21">
        <v>229</v>
      </c>
      <c r="B242" s="7" t="s">
        <v>248</v>
      </c>
      <c r="C242" s="6">
        <v>107.4</v>
      </c>
      <c r="D242" s="10" t="s">
        <v>309</v>
      </c>
      <c r="E242" s="16">
        <v>13.321999999999999</v>
      </c>
      <c r="F242" s="16">
        <v>14.759</v>
      </c>
      <c r="G242" s="13">
        <f t="shared" si="14"/>
        <v>1.2355326000000011</v>
      </c>
      <c r="H242" s="15">
        <f t="shared" si="15"/>
        <v>0.34595550674833625</v>
      </c>
      <c r="I242" s="13">
        <f t="shared" si="16"/>
        <v>1.5814881067483373</v>
      </c>
      <c r="J242" s="2"/>
      <c r="K242" s="58"/>
      <c r="L242" s="39"/>
      <c r="M242" s="40"/>
      <c r="Q242" s="49"/>
      <c r="V242" s="47"/>
    </row>
    <row r="243" spans="1:22" x14ac:dyDescent="0.25">
      <c r="A243" s="21">
        <v>230</v>
      </c>
      <c r="B243" s="7" t="s">
        <v>249</v>
      </c>
      <c r="C243" s="6">
        <v>93</v>
      </c>
      <c r="D243" s="10" t="s">
        <v>309</v>
      </c>
      <c r="E243" s="16">
        <v>10.425000000000001</v>
      </c>
      <c r="F243" s="16">
        <v>12.394</v>
      </c>
      <c r="G243" s="13">
        <f t="shared" si="14"/>
        <v>1.6929461999999995</v>
      </c>
      <c r="H243" s="15">
        <f t="shared" si="15"/>
        <v>0.29957041087146435</v>
      </c>
      <c r="I243" s="13">
        <f t="shared" si="16"/>
        <v>1.9925166108714638</v>
      </c>
      <c r="J243" s="2"/>
      <c r="K243" s="58"/>
      <c r="L243" s="39"/>
      <c r="M243" s="40"/>
      <c r="Q243" s="49"/>
      <c r="V243" s="47"/>
    </row>
    <row r="244" spans="1:22" x14ac:dyDescent="0.25">
      <c r="A244" s="21">
        <v>231</v>
      </c>
      <c r="B244" s="7" t="s">
        <v>250</v>
      </c>
      <c r="C244" s="6">
        <v>80.900000000000006</v>
      </c>
      <c r="D244" s="10" t="s">
        <v>309</v>
      </c>
      <c r="E244" s="16">
        <v>12.868</v>
      </c>
      <c r="F244" s="16">
        <v>14.914999999999999</v>
      </c>
      <c r="G244" s="13">
        <f t="shared" si="14"/>
        <v>1.7600105999999991</v>
      </c>
      <c r="H244" s="15">
        <f t="shared" si="15"/>
        <v>0.26059404558603727</v>
      </c>
      <c r="I244" s="13">
        <f t="shared" si="16"/>
        <v>2.0206046455860363</v>
      </c>
      <c r="J244" s="2"/>
      <c r="K244" s="58"/>
      <c r="L244" s="39"/>
      <c r="M244" s="40"/>
      <c r="Q244" s="49"/>
      <c r="V244" s="47"/>
    </row>
    <row r="245" spans="1:22" x14ac:dyDescent="0.25">
      <c r="A245" s="21">
        <v>232</v>
      </c>
      <c r="B245" s="7" t="s">
        <v>251</v>
      </c>
      <c r="C245" s="6">
        <v>52.5</v>
      </c>
      <c r="D245" s="10" t="s">
        <v>309</v>
      </c>
      <c r="E245" s="16">
        <v>8.6769999999999996</v>
      </c>
      <c r="F245" s="16">
        <v>10.144</v>
      </c>
      <c r="G245" s="13">
        <f t="shared" si="14"/>
        <v>1.2613266000000005</v>
      </c>
      <c r="H245" s="15">
        <f t="shared" si="15"/>
        <v>0.16911232871776213</v>
      </c>
      <c r="I245" s="13">
        <f t="shared" si="16"/>
        <v>1.4304389287177626</v>
      </c>
      <c r="J245" s="2"/>
      <c r="K245" s="58"/>
      <c r="L245" s="39"/>
      <c r="M245" s="40"/>
      <c r="Q245" s="49"/>
      <c r="V245" s="47"/>
    </row>
    <row r="246" spans="1:22" x14ac:dyDescent="0.25">
      <c r="A246" s="21">
        <v>233</v>
      </c>
      <c r="B246" s="7" t="s">
        <v>252</v>
      </c>
      <c r="C246" s="6">
        <v>50.7</v>
      </c>
      <c r="D246" s="10" t="s">
        <v>309</v>
      </c>
      <c r="E246" s="16">
        <v>7.9480000000000004</v>
      </c>
      <c r="F246" s="16">
        <v>8.7669999999999995</v>
      </c>
      <c r="G246" s="13">
        <f t="shared" si="14"/>
        <v>0.70417619999999925</v>
      </c>
      <c r="H246" s="15">
        <f t="shared" si="15"/>
        <v>0.16331419173315315</v>
      </c>
      <c r="I246" s="13">
        <f t="shared" si="16"/>
        <v>0.86749039173315245</v>
      </c>
      <c r="J246" s="2"/>
      <c r="K246" s="58"/>
      <c r="L246" s="39"/>
      <c r="M246" s="40"/>
      <c r="Q246" s="49"/>
      <c r="V246" s="47"/>
    </row>
    <row r="247" spans="1:22" x14ac:dyDescent="0.25">
      <c r="A247" s="21">
        <v>234</v>
      </c>
      <c r="B247" s="7" t="s">
        <v>253</v>
      </c>
      <c r="C247" s="6">
        <v>113.8</v>
      </c>
      <c r="D247" s="10" t="s">
        <v>309</v>
      </c>
      <c r="E247" s="16">
        <v>7.5549999999999997</v>
      </c>
      <c r="F247" s="16">
        <v>10.234</v>
      </c>
      <c r="G247" s="13">
        <f t="shared" si="14"/>
        <v>2.3034042000000001</v>
      </c>
      <c r="H247" s="15">
        <f t="shared" si="15"/>
        <v>0.36657110491583489</v>
      </c>
      <c r="I247" s="13">
        <f t="shared" si="16"/>
        <v>2.6699753049158348</v>
      </c>
      <c r="J247" s="2"/>
      <c r="K247" s="58"/>
      <c r="L247" s="39"/>
      <c r="M247" s="40"/>
      <c r="Q247" s="49"/>
      <c r="V247" s="47"/>
    </row>
    <row r="248" spans="1:22" x14ac:dyDescent="0.25">
      <c r="A248" s="21">
        <v>235</v>
      </c>
      <c r="B248" s="7" t="s">
        <v>254</v>
      </c>
      <c r="C248" s="6">
        <v>106.4</v>
      </c>
      <c r="D248" s="10" t="s">
        <v>309</v>
      </c>
      <c r="E248" s="16">
        <v>6.5030000000000001</v>
      </c>
      <c r="F248" s="16">
        <v>7.9980000000000002</v>
      </c>
      <c r="G248" s="13">
        <f t="shared" si="14"/>
        <v>1.285401</v>
      </c>
      <c r="H248" s="15">
        <f t="shared" si="15"/>
        <v>0.3427343195346646</v>
      </c>
      <c r="I248" s="13">
        <f t="shared" si="16"/>
        <v>1.6281353195346646</v>
      </c>
      <c r="J248" s="2"/>
      <c r="K248" s="58"/>
      <c r="L248" s="39"/>
      <c r="M248" s="40"/>
      <c r="Q248" s="49"/>
      <c r="V248" s="47"/>
    </row>
    <row r="249" spans="1:22" x14ac:dyDescent="0.25">
      <c r="A249" s="21">
        <v>236</v>
      </c>
      <c r="B249" s="7" t="s">
        <v>255</v>
      </c>
      <c r="C249" s="6">
        <v>93.5</v>
      </c>
      <c r="D249" s="10" t="s">
        <v>309</v>
      </c>
      <c r="E249" s="16">
        <v>10.561999999999999</v>
      </c>
      <c r="F249" s="16">
        <v>11.722</v>
      </c>
      <c r="G249" s="13">
        <f t="shared" si="14"/>
        <v>0.99736800000000014</v>
      </c>
      <c r="H249" s="15">
        <f t="shared" si="15"/>
        <v>0.30118100447830021</v>
      </c>
      <c r="I249" s="13">
        <f t="shared" si="16"/>
        <v>1.2985490044783004</v>
      </c>
      <c r="J249" s="2"/>
      <c r="K249" s="58"/>
      <c r="L249" s="39"/>
      <c r="M249" s="40"/>
      <c r="Q249" s="49"/>
      <c r="V249" s="47"/>
    </row>
    <row r="250" spans="1:22" x14ac:dyDescent="0.25">
      <c r="A250" s="21">
        <v>237</v>
      </c>
      <c r="B250" s="7" t="s">
        <v>256</v>
      </c>
      <c r="C250" s="6">
        <v>80.3</v>
      </c>
      <c r="D250" s="10" t="s">
        <v>309</v>
      </c>
      <c r="E250" s="16">
        <v>5.9340000000000002</v>
      </c>
      <c r="F250" s="16">
        <v>5.9340000000000002</v>
      </c>
      <c r="G250" s="13">
        <f t="shared" si="14"/>
        <v>0</v>
      </c>
      <c r="H250" s="15">
        <f t="shared" si="15"/>
        <v>0.25866133325783425</v>
      </c>
      <c r="I250" s="13">
        <f t="shared" si="16"/>
        <v>0.25866133325783425</v>
      </c>
      <c r="J250" s="2"/>
      <c r="K250" s="58"/>
      <c r="L250" s="39"/>
      <c r="M250" s="40"/>
      <c r="Q250" s="49"/>
      <c r="V250" s="47"/>
    </row>
    <row r="251" spans="1:22" x14ac:dyDescent="0.25">
      <c r="A251" s="21">
        <v>238</v>
      </c>
      <c r="B251" s="7" t="s">
        <v>257</v>
      </c>
      <c r="C251" s="6">
        <v>52.4</v>
      </c>
      <c r="D251" s="10" t="s">
        <v>309</v>
      </c>
      <c r="E251" s="16">
        <v>3.3029999999999999</v>
      </c>
      <c r="F251" s="16">
        <v>3.32</v>
      </c>
      <c r="G251" s="13">
        <f t="shared" si="14"/>
        <v>1.4616599999999917E-2</v>
      </c>
      <c r="H251" s="15">
        <f t="shared" si="15"/>
        <v>0.16879020999639496</v>
      </c>
      <c r="I251" s="13">
        <f t="shared" si="16"/>
        <v>0.18340680999639489</v>
      </c>
      <c r="J251" s="2"/>
      <c r="K251" s="58"/>
      <c r="L251" s="39"/>
      <c r="M251" s="40"/>
      <c r="Q251" s="49"/>
      <c r="V251" s="47"/>
    </row>
    <row r="252" spans="1:22" x14ac:dyDescent="0.25">
      <c r="A252" s="21">
        <v>239</v>
      </c>
      <c r="B252" s="7" t="s">
        <v>258</v>
      </c>
      <c r="C252" s="6">
        <v>50.9</v>
      </c>
      <c r="D252" s="10" t="s">
        <v>309</v>
      </c>
      <c r="E252" s="16">
        <v>5.1239999999999997</v>
      </c>
      <c r="F252" s="16">
        <v>6.7729999999999997</v>
      </c>
      <c r="G252" s="13">
        <f t="shared" si="14"/>
        <v>1.4178102000000001</v>
      </c>
      <c r="H252" s="15">
        <f t="shared" si="15"/>
        <v>0.16395842917588749</v>
      </c>
      <c r="I252" s="13">
        <f t="shared" si="16"/>
        <v>1.5817686291758877</v>
      </c>
      <c r="J252" s="2"/>
      <c r="K252" s="58"/>
      <c r="L252" s="39"/>
      <c r="M252" s="40"/>
      <c r="Q252" s="49"/>
      <c r="V252" s="47"/>
    </row>
    <row r="253" spans="1:22" x14ac:dyDescent="0.25">
      <c r="A253" s="21">
        <v>240</v>
      </c>
      <c r="B253" s="7" t="s">
        <v>259</v>
      </c>
      <c r="C253" s="6">
        <v>114.5</v>
      </c>
      <c r="D253" s="10" t="s">
        <v>309</v>
      </c>
      <c r="E253" s="16">
        <v>23.786999999999999</v>
      </c>
      <c r="F253" s="16">
        <v>26.585999999999999</v>
      </c>
      <c r="G253" s="13">
        <f t="shared" si="14"/>
        <v>2.4065801999999996</v>
      </c>
      <c r="H253" s="15">
        <f t="shared" si="15"/>
        <v>0.36882593596540503</v>
      </c>
      <c r="I253" s="13">
        <f t="shared" si="16"/>
        <v>2.7754061359654045</v>
      </c>
      <c r="J253" s="2"/>
      <c r="K253" s="58"/>
      <c r="L253" s="39"/>
      <c r="M253" s="40"/>
      <c r="Q253" s="49"/>
      <c r="V253" s="47"/>
    </row>
    <row r="254" spans="1:22" x14ac:dyDescent="0.25">
      <c r="A254" s="21">
        <v>241</v>
      </c>
      <c r="B254" s="7" t="s">
        <v>260</v>
      </c>
      <c r="C254" s="6">
        <v>106.5</v>
      </c>
      <c r="D254" s="10" t="s">
        <v>309</v>
      </c>
      <c r="E254" s="16">
        <v>7.1120000000000001</v>
      </c>
      <c r="F254" s="16">
        <v>7.7290000000000001</v>
      </c>
      <c r="G254" s="13">
        <f>(F254-E254)*0.8598</f>
        <v>0.53049659999999998</v>
      </c>
      <c r="H254" s="15">
        <f t="shared" si="15"/>
        <v>0.34305643825603177</v>
      </c>
      <c r="I254" s="13">
        <f t="shared" si="16"/>
        <v>0.8735530382560317</v>
      </c>
      <c r="J254" s="2"/>
      <c r="K254" s="58"/>
      <c r="L254" s="39"/>
      <c r="M254" s="40"/>
      <c r="Q254" s="49"/>
      <c r="V254" s="47"/>
    </row>
    <row r="255" spans="1:22" x14ac:dyDescent="0.25">
      <c r="A255" s="21">
        <v>242</v>
      </c>
      <c r="B255" s="7" t="s">
        <v>261</v>
      </c>
      <c r="C255" s="6">
        <v>93.5</v>
      </c>
      <c r="D255" s="10" t="s">
        <v>309</v>
      </c>
      <c r="E255" s="16">
        <v>13.824</v>
      </c>
      <c r="F255" s="16">
        <v>15.154999999999999</v>
      </c>
      <c r="G255" s="13">
        <f>(F255-E255)*0.8598</f>
        <v>1.1443937999999996</v>
      </c>
      <c r="H255" s="15">
        <f t="shared" si="15"/>
        <v>0.30118100447830021</v>
      </c>
      <c r="I255" s="13">
        <f t="shared" si="16"/>
        <v>1.4455748044782997</v>
      </c>
      <c r="J255" s="2"/>
      <c r="K255" s="58"/>
      <c r="L255" s="39"/>
      <c r="M255" s="40"/>
      <c r="Q255" s="49"/>
      <c r="V255" s="47"/>
    </row>
    <row r="256" spans="1:22" x14ac:dyDescent="0.25">
      <c r="A256" s="21">
        <v>243</v>
      </c>
      <c r="B256" s="7" t="s">
        <v>262</v>
      </c>
      <c r="C256" s="6">
        <v>80.5</v>
      </c>
      <c r="D256" s="10" t="s">
        <v>309</v>
      </c>
      <c r="E256" s="16">
        <v>4.8330000000000002</v>
      </c>
      <c r="F256" s="16">
        <v>5.53</v>
      </c>
      <c r="G256" s="13">
        <f t="shared" si="14"/>
        <v>0.59928060000000005</v>
      </c>
      <c r="H256" s="15">
        <f t="shared" si="15"/>
        <v>0.25930557070056859</v>
      </c>
      <c r="I256" s="13">
        <f t="shared" si="16"/>
        <v>0.85858617070056864</v>
      </c>
      <c r="J256" s="2"/>
      <c r="K256" s="58"/>
      <c r="L256" s="39"/>
      <c r="M256" s="40"/>
      <c r="Q256" s="49"/>
      <c r="V256" s="47"/>
    </row>
    <row r="257" spans="1:22" x14ac:dyDescent="0.25">
      <c r="A257" s="21">
        <v>244</v>
      </c>
      <c r="B257" s="7" t="s">
        <v>263</v>
      </c>
      <c r="C257" s="6">
        <v>52.7</v>
      </c>
      <c r="D257" s="10" t="s">
        <v>309</v>
      </c>
      <c r="E257" s="16">
        <v>6.0620000000000003</v>
      </c>
      <c r="F257" s="16">
        <v>6.5810000000000004</v>
      </c>
      <c r="G257" s="13">
        <f t="shared" si="14"/>
        <v>0.44623620000000014</v>
      </c>
      <c r="H257" s="15">
        <f t="shared" si="15"/>
        <v>0.16975656616049647</v>
      </c>
      <c r="I257" s="13">
        <f t="shared" si="16"/>
        <v>0.61599276616049659</v>
      </c>
      <c r="J257" s="2"/>
      <c r="K257" s="58"/>
      <c r="L257" s="39"/>
      <c r="M257" s="40"/>
      <c r="Q257" s="49"/>
      <c r="V257" s="47"/>
    </row>
    <row r="258" spans="1:22" x14ac:dyDescent="0.25">
      <c r="A258" s="21">
        <v>245</v>
      </c>
      <c r="B258" s="7" t="s">
        <v>264</v>
      </c>
      <c r="C258" s="6">
        <v>50.3</v>
      </c>
      <c r="D258" s="10" t="s">
        <v>309</v>
      </c>
      <c r="E258" s="16">
        <v>8.4640000000000004</v>
      </c>
      <c r="F258" s="16">
        <v>8.4640000000000004</v>
      </c>
      <c r="G258" s="13">
        <f t="shared" si="14"/>
        <v>0</v>
      </c>
      <c r="H258" s="15">
        <f t="shared" si="15"/>
        <v>0.16202571684768446</v>
      </c>
      <c r="I258" s="13">
        <f t="shared" si="16"/>
        <v>0.16202571684768446</v>
      </c>
      <c r="J258" s="2"/>
      <c r="K258" s="58"/>
      <c r="L258" s="39"/>
      <c r="M258" s="40"/>
      <c r="Q258" s="49"/>
      <c r="V258" s="47"/>
    </row>
    <row r="259" spans="1:22" x14ac:dyDescent="0.25">
      <c r="A259" s="21">
        <v>246</v>
      </c>
      <c r="B259" s="7" t="s">
        <v>265</v>
      </c>
      <c r="C259" s="6">
        <v>113.9</v>
      </c>
      <c r="D259" s="10" t="s">
        <v>309</v>
      </c>
      <c r="E259" s="16">
        <v>15.079000000000001</v>
      </c>
      <c r="F259" s="16">
        <v>17.640999999999998</v>
      </c>
      <c r="G259" s="13">
        <f t="shared" si="14"/>
        <v>2.2028075999999981</v>
      </c>
      <c r="H259" s="15">
        <f t="shared" si="15"/>
        <v>0.36689322363720206</v>
      </c>
      <c r="I259" s="13">
        <f t="shared" si="16"/>
        <v>2.5697008236372003</v>
      </c>
      <c r="J259" s="2"/>
      <c r="K259" s="58"/>
      <c r="L259" s="39"/>
      <c r="M259" s="40"/>
      <c r="Q259" s="49"/>
      <c r="V259" s="47"/>
    </row>
    <row r="260" spans="1:22" x14ac:dyDescent="0.25">
      <c r="A260" s="21">
        <v>247</v>
      </c>
      <c r="B260" s="7" t="s">
        <v>266</v>
      </c>
      <c r="C260" s="6">
        <v>106.3</v>
      </c>
      <c r="D260" s="10" t="s">
        <v>309</v>
      </c>
      <c r="E260" s="16">
        <v>9.3190000000000008</v>
      </c>
      <c r="F260" s="16">
        <v>11.303000000000001</v>
      </c>
      <c r="G260" s="13">
        <f t="shared" si="14"/>
        <v>1.7058432000000001</v>
      </c>
      <c r="H260" s="15">
        <f t="shared" si="15"/>
        <v>0.34241220081329743</v>
      </c>
      <c r="I260" s="13">
        <f t="shared" si="16"/>
        <v>2.0482554008132974</v>
      </c>
      <c r="J260" s="2"/>
      <c r="K260" s="58"/>
      <c r="L260" s="39"/>
      <c r="M260" s="40"/>
      <c r="Q260" s="49"/>
      <c r="V260" s="47"/>
    </row>
    <row r="261" spans="1:22" x14ac:dyDescent="0.25">
      <c r="A261" s="21">
        <v>248</v>
      </c>
      <c r="B261" s="7" t="s">
        <v>267</v>
      </c>
      <c r="C261" s="6">
        <v>92.5</v>
      </c>
      <c r="D261" s="10" t="s">
        <v>309</v>
      </c>
      <c r="E261" s="16">
        <v>11.863</v>
      </c>
      <c r="F261" s="16">
        <v>13.577</v>
      </c>
      <c r="G261" s="13">
        <f t="shared" si="14"/>
        <v>1.4736972000000004</v>
      </c>
      <c r="H261" s="15">
        <f t="shared" si="15"/>
        <v>0.2979598172646285</v>
      </c>
      <c r="I261" s="13">
        <f t="shared" si="16"/>
        <v>1.7716570172646289</v>
      </c>
      <c r="J261" s="2"/>
      <c r="K261" s="58"/>
      <c r="L261" s="39"/>
      <c r="M261" s="40"/>
      <c r="Q261" s="49"/>
      <c r="V261" s="47"/>
    </row>
    <row r="262" spans="1:22" x14ac:dyDescent="0.25">
      <c r="A262" s="21">
        <v>249</v>
      </c>
      <c r="B262" s="7" t="s">
        <v>268</v>
      </c>
      <c r="C262" s="6">
        <v>85.1</v>
      </c>
      <c r="D262" s="10" t="s">
        <v>309</v>
      </c>
      <c r="E262" s="16">
        <v>6.6769999999999996</v>
      </c>
      <c r="F262" s="16">
        <v>7.8659999999999997</v>
      </c>
      <c r="G262" s="13">
        <f t="shared" si="14"/>
        <v>1.0223022000000002</v>
      </c>
      <c r="H262" s="15">
        <f t="shared" si="15"/>
        <v>0.27412303188345821</v>
      </c>
      <c r="I262" s="13">
        <f t="shared" si="16"/>
        <v>1.2964252318834584</v>
      </c>
      <c r="J262" s="2"/>
      <c r="K262" s="58"/>
      <c r="L262" s="39"/>
      <c r="M262" s="40"/>
      <c r="Q262" s="49"/>
      <c r="V262" s="47"/>
    </row>
    <row r="263" spans="1:22" x14ac:dyDescent="0.25">
      <c r="A263" s="21">
        <v>250</v>
      </c>
      <c r="B263" s="7" t="s">
        <v>269</v>
      </c>
      <c r="C263" s="6">
        <v>52.4</v>
      </c>
      <c r="D263" s="10" t="s">
        <v>309</v>
      </c>
      <c r="E263" s="16">
        <v>8.2799999999999994</v>
      </c>
      <c r="F263" s="16">
        <v>9.7929999999999993</v>
      </c>
      <c r="G263" s="13">
        <f t="shared" si="14"/>
        <v>1.3008773999999999</v>
      </c>
      <c r="H263" s="15">
        <f t="shared" si="15"/>
        <v>0.16879020999639496</v>
      </c>
      <c r="I263" s="13">
        <f t="shared" si="16"/>
        <v>1.4696676099963948</v>
      </c>
      <c r="J263" s="2"/>
      <c r="K263" s="58"/>
      <c r="L263" s="39"/>
      <c r="M263" s="40"/>
      <c r="Q263" s="49"/>
      <c r="V263" s="47"/>
    </row>
    <row r="264" spans="1:22" x14ac:dyDescent="0.25">
      <c r="A264" s="21">
        <v>251</v>
      </c>
      <c r="B264" s="7" t="s">
        <v>270</v>
      </c>
      <c r="C264" s="6">
        <v>50.9</v>
      </c>
      <c r="D264" s="10" t="s">
        <v>309</v>
      </c>
      <c r="E264" s="16">
        <v>9.5909999999999993</v>
      </c>
      <c r="F264" s="16">
        <v>11.255000000000001</v>
      </c>
      <c r="G264" s="13">
        <f t="shared" si="14"/>
        <v>1.4307072000000012</v>
      </c>
      <c r="H264" s="15">
        <f t="shared" si="15"/>
        <v>0.16395842917588749</v>
      </c>
      <c r="I264" s="13">
        <f t="shared" si="16"/>
        <v>1.5946656291758887</v>
      </c>
      <c r="J264" s="2"/>
      <c r="K264" s="58"/>
      <c r="L264" s="39"/>
      <c r="M264" s="40"/>
      <c r="Q264" s="49"/>
      <c r="V264" s="47"/>
    </row>
    <row r="265" spans="1:22" x14ac:dyDescent="0.25">
      <c r="A265" s="21">
        <v>252</v>
      </c>
      <c r="B265" s="7" t="s">
        <v>271</v>
      </c>
      <c r="C265" s="6">
        <v>113.9</v>
      </c>
      <c r="D265" s="10" t="s">
        <v>309</v>
      </c>
      <c r="E265" s="16">
        <v>18.649999999999999</v>
      </c>
      <c r="F265" s="16">
        <v>20.523</v>
      </c>
      <c r="G265" s="13">
        <f t="shared" si="14"/>
        <v>1.610405400000001</v>
      </c>
      <c r="H265" s="15">
        <f t="shared" si="15"/>
        <v>0.36689322363720206</v>
      </c>
      <c r="I265" s="13">
        <f t="shared" si="16"/>
        <v>1.977298623637203</v>
      </c>
      <c r="J265" s="2"/>
      <c r="K265" s="58"/>
      <c r="L265" s="39"/>
      <c r="M265" s="40"/>
      <c r="Q265" s="49"/>
      <c r="V265" s="47"/>
    </row>
    <row r="266" spans="1:22" x14ac:dyDescent="0.25">
      <c r="A266" s="21">
        <v>253</v>
      </c>
      <c r="B266" s="7" t="s">
        <v>272</v>
      </c>
      <c r="C266" s="6">
        <v>106.8</v>
      </c>
      <c r="D266" s="10" t="s">
        <v>309</v>
      </c>
      <c r="E266" s="16">
        <v>6.1840000000000002</v>
      </c>
      <c r="F266" s="16">
        <v>6.1840000000000002</v>
      </c>
      <c r="G266" s="13">
        <f t="shared" si="14"/>
        <v>0</v>
      </c>
      <c r="H266" s="15">
        <f t="shared" si="15"/>
        <v>0.34402279442013323</v>
      </c>
      <c r="I266" s="13">
        <f t="shared" si="16"/>
        <v>0.34402279442013323</v>
      </c>
      <c r="J266" s="2"/>
      <c r="K266" s="58"/>
      <c r="L266" s="39"/>
      <c r="M266" s="40"/>
      <c r="Q266" s="49"/>
      <c r="V266" s="47"/>
    </row>
    <row r="267" spans="1:22" x14ac:dyDescent="0.25">
      <c r="A267" s="21">
        <v>254</v>
      </c>
      <c r="B267" s="7" t="s">
        <v>273</v>
      </c>
      <c r="C267" s="6">
        <v>92.5</v>
      </c>
      <c r="D267" s="10" t="s">
        <v>309</v>
      </c>
      <c r="E267" s="16">
        <v>8.6709999999999994</v>
      </c>
      <c r="F267" s="16">
        <v>9.6039999999999992</v>
      </c>
      <c r="G267" s="13">
        <f t="shared" si="14"/>
        <v>0.80219339999999983</v>
      </c>
      <c r="H267" s="15">
        <f t="shared" si="15"/>
        <v>0.2979598172646285</v>
      </c>
      <c r="I267" s="13">
        <f t="shared" si="16"/>
        <v>1.1001532172646282</v>
      </c>
      <c r="J267" s="2"/>
      <c r="K267" s="58"/>
      <c r="L267" s="39"/>
      <c r="M267" s="40"/>
      <c r="Q267" s="49"/>
      <c r="V267" s="47"/>
    </row>
    <row r="268" spans="1:22" x14ac:dyDescent="0.25">
      <c r="A268" s="21">
        <v>255</v>
      </c>
      <c r="B268" s="7" t="s">
        <v>274</v>
      </c>
      <c r="C268" s="6">
        <v>81</v>
      </c>
      <c r="D268" s="10" t="s">
        <v>309</v>
      </c>
      <c r="E268" s="16">
        <v>10.074</v>
      </c>
      <c r="F268" s="16">
        <v>10.917999999999999</v>
      </c>
      <c r="G268" s="13">
        <f t="shared" si="14"/>
        <v>0.72567119999999952</v>
      </c>
      <c r="H268" s="15">
        <f t="shared" si="15"/>
        <v>0.26091616430740444</v>
      </c>
      <c r="I268" s="13">
        <f t="shared" si="16"/>
        <v>0.9865873643074039</v>
      </c>
      <c r="J268" s="2"/>
      <c r="K268" s="58"/>
      <c r="L268" s="39"/>
      <c r="M268" s="40"/>
      <c r="Q268" s="49"/>
      <c r="V268" s="47"/>
    </row>
    <row r="269" spans="1:22" x14ac:dyDescent="0.25">
      <c r="A269" s="21">
        <v>256</v>
      </c>
      <c r="B269" s="7" t="s">
        <v>275</v>
      </c>
      <c r="C269" s="6">
        <v>52.2</v>
      </c>
      <c r="D269" s="10" t="s">
        <v>309</v>
      </c>
      <c r="E269" s="16">
        <v>4.7460000000000004</v>
      </c>
      <c r="F269" s="16">
        <v>5.625</v>
      </c>
      <c r="G269" s="13">
        <f t="shared" si="14"/>
        <v>0.75576419999999966</v>
      </c>
      <c r="H269" s="15">
        <f t="shared" si="15"/>
        <v>0.16814597255366065</v>
      </c>
      <c r="I269" s="13">
        <f t="shared" si="16"/>
        <v>0.92391017255366026</v>
      </c>
      <c r="J269" s="2"/>
      <c r="K269" s="58"/>
      <c r="L269" s="39"/>
      <c r="M269" s="40"/>
      <c r="Q269" s="49"/>
      <c r="V269" s="47"/>
    </row>
    <row r="270" spans="1:22" x14ac:dyDescent="0.25">
      <c r="A270" s="21">
        <v>257</v>
      </c>
      <c r="B270" s="7" t="s">
        <v>276</v>
      </c>
      <c r="C270" s="6">
        <v>50.7</v>
      </c>
      <c r="D270" s="10" t="s">
        <v>309</v>
      </c>
      <c r="E270" s="16">
        <v>5.1539999999999999</v>
      </c>
      <c r="F270" s="16">
        <v>5.75</v>
      </c>
      <c r="G270" s="13">
        <f t="shared" si="14"/>
        <v>0.51244080000000003</v>
      </c>
      <c r="H270" s="15">
        <f t="shared" si="15"/>
        <v>0.16331419173315315</v>
      </c>
      <c r="I270" s="13">
        <f t="shared" si="16"/>
        <v>0.67575499173315312</v>
      </c>
      <c r="J270" s="2"/>
      <c r="K270" s="58"/>
      <c r="L270" s="39"/>
      <c r="M270" s="40"/>
      <c r="Q270" s="49"/>
      <c r="V270" s="47"/>
    </row>
    <row r="271" spans="1:22" x14ac:dyDescent="0.25">
      <c r="A271" s="21">
        <v>258</v>
      </c>
      <c r="B271" s="7" t="s">
        <v>277</v>
      </c>
      <c r="C271" s="6">
        <v>113.9</v>
      </c>
      <c r="D271" s="10" t="s">
        <v>309</v>
      </c>
      <c r="E271" s="16">
        <v>13.372</v>
      </c>
      <c r="F271" s="16">
        <v>16.265000000000001</v>
      </c>
      <c r="G271" s="13">
        <f t="shared" si="14"/>
        <v>2.4874014000000004</v>
      </c>
      <c r="H271" s="15">
        <f t="shared" si="15"/>
        <v>0.36689322363720206</v>
      </c>
      <c r="I271" s="13">
        <f t="shared" si="16"/>
        <v>2.8542946236372027</v>
      </c>
      <c r="J271" s="2"/>
      <c r="K271" s="58"/>
      <c r="L271" s="39"/>
      <c r="M271" s="40"/>
      <c r="Q271" s="49"/>
      <c r="V271" s="47"/>
    </row>
    <row r="272" spans="1:22" x14ac:dyDescent="0.25">
      <c r="A272" s="21">
        <v>259</v>
      </c>
      <c r="B272" s="7" t="s">
        <v>278</v>
      </c>
      <c r="C272" s="6">
        <v>106.9</v>
      </c>
      <c r="D272" s="10" t="s">
        <v>309</v>
      </c>
      <c r="E272" s="16">
        <v>10.62</v>
      </c>
      <c r="F272" s="16">
        <v>10.62</v>
      </c>
      <c r="G272" s="13">
        <f t="shared" si="14"/>
        <v>0</v>
      </c>
      <c r="H272" s="15">
        <f t="shared" si="15"/>
        <v>0.34434491314150045</v>
      </c>
      <c r="I272" s="13">
        <f t="shared" si="16"/>
        <v>0.34434491314150045</v>
      </c>
      <c r="J272" s="2"/>
      <c r="K272" s="58"/>
      <c r="L272" s="39"/>
      <c r="M272" s="40"/>
      <c r="Q272" s="49"/>
      <c r="V272" s="47"/>
    </row>
    <row r="273" spans="1:22" x14ac:dyDescent="0.25">
      <c r="A273" s="21">
        <v>260</v>
      </c>
      <c r="B273" s="7" t="s">
        <v>279</v>
      </c>
      <c r="C273" s="6">
        <v>92.5</v>
      </c>
      <c r="D273" s="10" t="s">
        <v>309</v>
      </c>
      <c r="E273" s="16">
        <v>5.9390000000000001</v>
      </c>
      <c r="F273" s="16">
        <v>5.9390000000000001</v>
      </c>
      <c r="G273" s="13">
        <f t="shared" si="14"/>
        <v>0</v>
      </c>
      <c r="H273" s="15">
        <f t="shared" si="15"/>
        <v>0.2979598172646285</v>
      </c>
      <c r="I273" s="13">
        <f t="shared" si="16"/>
        <v>0.2979598172646285</v>
      </c>
      <c r="J273" s="2"/>
      <c r="K273" s="58"/>
      <c r="L273" s="39"/>
      <c r="M273" s="40"/>
      <c r="Q273" s="49"/>
      <c r="V273" s="47"/>
    </row>
    <row r="274" spans="1:22" x14ac:dyDescent="0.25">
      <c r="A274" s="21">
        <v>261</v>
      </c>
      <c r="B274" s="7" t="s">
        <v>280</v>
      </c>
      <c r="C274" s="6">
        <v>80.900000000000006</v>
      </c>
      <c r="D274" s="10" t="s">
        <v>309</v>
      </c>
      <c r="E274" s="16">
        <v>9.702</v>
      </c>
      <c r="F274" s="16">
        <v>11.962</v>
      </c>
      <c r="G274" s="13">
        <f t="shared" ref="G274:G301" si="17">(F274-E274)*0.8598</f>
        <v>1.9431479999999999</v>
      </c>
      <c r="H274" s="15">
        <f t="shared" ref="H274:H301" si="18">$G$11/$C$303*C274</f>
        <v>0.26059404558603727</v>
      </c>
      <c r="I274" s="13">
        <f t="shared" si="16"/>
        <v>2.2037420455860373</v>
      </c>
      <c r="J274" s="2"/>
      <c r="K274" s="58"/>
      <c r="L274" s="39"/>
      <c r="M274" s="40"/>
      <c r="N274" s="39"/>
      <c r="Q274" s="49"/>
      <c r="V274" s="47"/>
    </row>
    <row r="275" spans="1:22" x14ac:dyDescent="0.25">
      <c r="A275" s="21">
        <v>262</v>
      </c>
      <c r="B275" s="7" t="s">
        <v>281</v>
      </c>
      <c r="C275" s="6">
        <v>52.1</v>
      </c>
      <c r="D275" s="10" t="s">
        <v>309</v>
      </c>
      <c r="E275" s="16">
        <v>2.0179999999999998</v>
      </c>
      <c r="F275" s="16">
        <v>2.0179999999999998</v>
      </c>
      <c r="G275" s="13">
        <f t="shared" si="17"/>
        <v>0</v>
      </c>
      <c r="H275" s="15">
        <f t="shared" si="18"/>
        <v>0.16782385383229348</v>
      </c>
      <c r="I275" s="13">
        <f t="shared" si="16"/>
        <v>0.16782385383229348</v>
      </c>
      <c r="J275" s="2"/>
      <c r="K275" s="58"/>
      <c r="L275" s="39"/>
      <c r="M275" s="40"/>
      <c r="Q275" s="49"/>
      <c r="V275" s="47"/>
    </row>
    <row r="276" spans="1:22" x14ac:dyDescent="0.25">
      <c r="A276" s="21">
        <v>263</v>
      </c>
      <c r="B276" s="7" t="s">
        <v>282</v>
      </c>
      <c r="C276" s="6">
        <v>50.6</v>
      </c>
      <c r="D276" s="10" t="s">
        <v>309</v>
      </c>
      <c r="E276" s="16">
        <v>1.5189999999999999</v>
      </c>
      <c r="F276" s="16">
        <v>1.9690000000000001</v>
      </c>
      <c r="G276" s="13">
        <f t="shared" si="17"/>
        <v>0.38691000000000014</v>
      </c>
      <c r="H276" s="15">
        <f t="shared" si="18"/>
        <v>0.16299207301178598</v>
      </c>
      <c r="I276" s="13">
        <f t="shared" si="16"/>
        <v>0.54990207301178606</v>
      </c>
      <c r="J276" s="2"/>
      <c r="K276" s="58"/>
      <c r="L276" s="39"/>
      <c r="M276" s="40"/>
      <c r="Q276" s="49"/>
      <c r="V276" s="47"/>
    </row>
    <row r="277" spans="1:22" x14ac:dyDescent="0.25">
      <c r="A277" s="21">
        <v>264</v>
      </c>
      <c r="B277" s="7" t="s">
        <v>283</v>
      </c>
      <c r="C277" s="6">
        <v>114.3</v>
      </c>
      <c r="D277" s="10" t="s">
        <v>309</v>
      </c>
      <c r="E277" s="16">
        <v>12.313000000000001</v>
      </c>
      <c r="F277" s="16">
        <v>13.803000000000001</v>
      </c>
      <c r="G277" s="13">
        <f t="shared" si="17"/>
        <v>1.2811020000000002</v>
      </c>
      <c r="H277" s="15">
        <f t="shared" si="18"/>
        <v>0.36818169852267069</v>
      </c>
      <c r="I277" s="13">
        <f t="shared" si="16"/>
        <v>1.6492836985226709</v>
      </c>
      <c r="J277" s="2"/>
      <c r="K277" s="58"/>
      <c r="L277" s="39"/>
      <c r="M277" s="40"/>
      <c r="Q277" s="49"/>
      <c r="V277" s="47"/>
    </row>
    <row r="278" spans="1:22" x14ac:dyDescent="0.25">
      <c r="A278" s="21">
        <v>265</v>
      </c>
      <c r="B278" s="7" t="s">
        <v>284</v>
      </c>
      <c r="C278" s="6">
        <v>107</v>
      </c>
      <c r="D278" s="10" t="s">
        <v>309</v>
      </c>
      <c r="E278" s="16">
        <v>8.4909999999999997</v>
      </c>
      <c r="F278" s="16">
        <v>10.561</v>
      </c>
      <c r="G278" s="13">
        <f t="shared" si="17"/>
        <v>1.7797860000000003</v>
      </c>
      <c r="H278" s="15">
        <f t="shared" si="18"/>
        <v>0.34466703186286757</v>
      </c>
      <c r="I278" s="13">
        <f t="shared" si="16"/>
        <v>2.1244530318628678</v>
      </c>
      <c r="J278" s="2"/>
      <c r="K278" s="58"/>
      <c r="L278" s="39"/>
      <c r="M278" s="40"/>
      <c r="Q278" s="49"/>
      <c r="V278" s="47"/>
    </row>
    <row r="279" spans="1:22" x14ac:dyDescent="0.25">
      <c r="A279" s="21">
        <v>266</v>
      </c>
      <c r="B279" s="7" t="s">
        <v>285</v>
      </c>
      <c r="C279" s="6">
        <v>92.8</v>
      </c>
      <c r="D279" s="10" t="s">
        <v>309</v>
      </c>
      <c r="E279" s="16">
        <v>8.6080000000000005</v>
      </c>
      <c r="F279" s="16">
        <v>9.0050000000000008</v>
      </c>
      <c r="G279" s="13">
        <f t="shared" si="17"/>
        <v>0.34134060000000022</v>
      </c>
      <c r="H279" s="15">
        <f t="shared" si="18"/>
        <v>0.29892617342873001</v>
      </c>
      <c r="I279" s="13">
        <f t="shared" si="16"/>
        <v>0.64026677342873017</v>
      </c>
      <c r="J279" s="2"/>
      <c r="K279" s="58"/>
      <c r="L279" s="39"/>
      <c r="M279" s="40"/>
      <c r="Q279" s="49"/>
      <c r="V279" s="47"/>
    </row>
    <row r="280" spans="1:22" x14ac:dyDescent="0.25">
      <c r="A280" s="21">
        <v>267</v>
      </c>
      <c r="B280" s="7" t="s">
        <v>286</v>
      </c>
      <c r="C280" s="6">
        <v>80.3</v>
      </c>
      <c r="D280" s="10" t="s">
        <v>309</v>
      </c>
      <c r="E280" s="16">
        <v>8.2769999999999992</v>
      </c>
      <c r="F280" s="16">
        <v>10.715999999999999</v>
      </c>
      <c r="G280" s="13">
        <f>(F280-E280)*0.8598</f>
        <v>2.0970522000000003</v>
      </c>
      <c r="H280" s="15">
        <f t="shared" si="18"/>
        <v>0.25866133325783425</v>
      </c>
      <c r="I280" s="13">
        <f t="shared" si="16"/>
        <v>2.3557135332578345</v>
      </c>
      <c r="J280" s="2"/>
      <c r="K280" s="58"/>
      <c r="L280" s="39"/>
      <c r="M280" s="40"/>
      <c r="Q280" s="49"/>
      <c r="V280" s="47"/>
    </row>
    <row r="281" spans="1:22" ht="15" customHeight="1" x14ac:dyDescent="0.25">
      <c r="A281" s="21">
        <v>268</v>
      </c>
      <c r="B281" s="7" t="s">
        <v>287</v>
      </c>
      <c r="C281" s="6">
        <v>52</v>
      </c>
      <c r="D281" s="10" t="s">
        <v>309</v>
      </c>
      <c r="E281" s="16">
        <v>1.054</v>
      </c>
      <c r="F281" s="16">
        <v>1.573</v>
      </c>
      <c r="G281" s="13">
        <f>(F281-E281)*0.8598</f>
        <v>0.44623619999999992</v>
      </c>
      <c r="H281" s="15">
        <f t="shared" si="18"/>
        <v>0.16750173511092631</v>
      </c>
      <c r="I281" s="13">
        <f>G281+H281</f>
        <v>0.61373793511092622</v>
      </c>
      <c r="L281" s="39"/>
      <c r="M281" s="40"/>
      <c r="Q281" s="49"/>
      <c r="V281" s="47"/>
    </row>
    <row r="282" spans="1:22" x14ac:dyDescent="0.25">
      <c r="A282" s="21">
        <v>269</v>
      </c>
      <c r="B282" s="7" t="s">
        <v>288</v>
      </c>
      <c r="C282" s="6">
        <v>50.4</v>
      </c>
      <c r="D282" s="10" t="s">
        <v>309</v>
      </c>
      <c r="E282" s="16">
        <v>5.593</v>
      </c>
      <c r="F282" s="16">
        <v>5.6740000000000004</v>
      </c>
      <c r="G282" s="13">
        <f t="shared" si="17"/>
        <v>6.9643800000000353E-2</v>
      </c>
      <c r="H282" s="15">
        <f t="shared" si="18"/>
        <v>0.16234783556905164</v>
      </c>
      <c r="I282" s="13">
        <f t="shared" ref="I282:I301" si="19">G282+H282</f>
        <v>0.231991635569052</v>
      </c>
      <c r="J282" s="2"/>
      <c r="K282" s="58"/>
      <c r="L282" s="39"/>
      <c r="M282" s="40"/>
      <c r="Q282" s="49"/>
      <c r="V282" s="47"/>
    </row>
    <row r="283" spans="1:22" x14ac:dyDescent="0.25">
      <c r="A283" s="21">
        <v>270</v>
      </c>
      <c r="B283" s="7" t="s">
        <v>289</v>
      </c>
      <c r="C283" s="6">
        <v>113.4</v>
      </c>
      <c r="D283" s="10" t="s">
        <v>309</v>
      </c>
      <c r="E283" s="16">
        <v>8.548</v>
      </c>
      <c r="F283" s="16">
        <v>10.567</v>
      </c>
      <c r="G283" s="13">
        <f t="shared" si="17"/>
        <v>1.7359362</v>
      </c>
      <c r="H283" s="15">
        <f t="shared" si="18"/>
        <v>0.36528263003036621</v>
      </c>
      <c r="I283" s="13">
        <f t="shared" si="19"/>
        <v>2.1012188300303665</v>
      </c>
      <c r="J283" s="2"/>
      <c r="K283" s="58"/>
      <c r="L283" s="39"/>
      <c r="M283" s="40"/>
      <c r="Q283" s="49"/>
      <c r="V283" s="47"/>
    </row>
    <row r="284" spans="1:22" x14ac:dyDescent="0.25">
      <c r="A284" s="21">
        <v>271</v>
      </c>
      <c r="B284" s="7" t="s">
        <v>290</v>
      </c>
      <c r="C284" s="6">
        <v>106.2</v>
      </c>
      <c r="D284" s="10" t="s">
        <v>309</v>
      </c>
      <c r="E284" s="16">
        <v>9.4280000000000008</v>
      </c>
      <c r="F284" s="16">
        <v>9.532</v>
      </c>
      <c r="G284" s="13">
        <f t="shared" si="17"/>
        <v>8.941919999999931E-2</v>
      </c>
      <c r="H284" s="15">
        <f t="shared" si="18"/>
        <v>0.34209008209193026</v>
      </c>
      <c r="I284" s="13">
        <f t="shared" si="19"/>
        <v>0.43150928209192957</v>
      </c>
      <c r="J284" s="2"/>
      <c r="K284" s="58"/>
      <c r="L284" s="39"/>
      <c r="M284" s="40"/>
      <c r="Q284" s="49"/>
      <c r="V284" s="47"/>
    </row>
    <row r="285" spans="1:22" x14ac:dyDescent="0.25">
      <c r="A285" s="21">
        <v>272</v>
      </c>
      <c r="B285" s="7" t="s">
        <v>291</v>
      </c>
      <c r="C285" s="6">
        <v>92.7</v>
      </c>
      <c r="D285" s="10" t="s">
        <v>309</v>
      </c>
      <c r="E285" s="16">
        <v>8.9930000000000003</v>
      </c>
      <c r="F285" s="16">
        <v>9.0660000000000007</v>
      </c>
      <c r="G285" s="13">
        <f t="shared" si="17"/>
        <v>6.2765400000000346E-2</v>
      </c>
      <c r="H285" s="15">
        <f t="shared" si="18"/>
        <v>0.29860405470736284</v>
      </c>
      <c r="I285" s="13">
        <f t="shared" si="19"/>
        <v>0.3613694547073632</v>
      </c>
      <c r="J285" s="2"/>
      <c r="K285" s="58"/>
      <c r="L285" s="39"/>
      <c r="M285" s="40"/>
      <c r="Q285" s="49"/>
      <c r="V285" s="47"/>
    </row>
    <row r="286" spans="1:22" x14ac:dyDescent="0.25">
      <c r="A286" s="21">
        <v>273</v>
      </c>
      <c r="B286" s="7" t="s">
        <v>292</v>
      </c>
      <c r="C286" s="6">
        <v>81.5</v>
      </c>
      <c r="D286" s="10" t="s">
        <v>309</v>
      </c>
      <c r="E286" s="16">
        <v>11.348000000000001</v>
      </c>
      <c r="F286" s="16">
        <v>12.744</v>
      </c>
      <c r="G286" s="13">
        <f t="shared" si="17"/>
        <v>1.2002807999999991</v>
      </c>
      <c r="H286" s="15">
        <f t="shared" si="18"/>
        <v>0.26252675791424029</v>
      </c>
      <c r="I286" s="13">
        <f t="shared" si="19"/>
        <v>1.4628075579142394</v>
      </c>
      <c r="J286" s="2"/>
      <c r="K286" s="58"/>
      <c r="L286" s="39"/>
      <c r="M286" s="40"/>
      <c r="Q286" s="49"/>
      <c r="V286" s="47"/>
    </row>
    <row r="287" spans="1:22" x14ac:dyDescent="0.25">
      <c r="A287" s="21">
        <v>274</v>
      </c>
      <c r="B287" s="7" t="s">
        <v>293</v>
      </c>
      <c r="C287" s="6">
        <v>52</v>
      </c>
      <c r="D287" s="10" t="s">
        <v>309</v>
      </c>
      <c r="E287" s="16">
        <v>8.3219999999999992</v>
      </c>
      <c r="F287" s="16">
        <v>9.7070000000000007</v>
      </c>
      <c r="G287" s="13">
        <f t="shared" si="17"/>
        <v>1.1908230000000013</v>
      </c>
      <c r="H287" s="15">
        <f t="shared" si="18"/>
        <v>0.16750173511092631</v>
      </c>
      <c r="I287" s="13">
        <f t="shared" si="19"/>
        <v>1.3583247351109276</v>
      </c>
      <c r="J287" s="2"/>
      <c r="K287" s="58"/>
      <c r="L287" s="39"/>
      <c r="M287" s="40"/>
      <c r="Q287" s="49"/>
      <c r="V287" s="47"/>
    </row>
    <row r="288" spans="1:22" x14ac:dyDescent="0.25">
      <c r="A288" s="21">
        <v>275</v>
      </c>
      <c r="B288" s="7" t="s">
        <v>294</v>
      </c>
      <c r="C288" s="6">
        <v>50.1</v>
      </c>
      <c r="D288" s="10" t="s">
        <v>309</v>
      </c>
      <c r="E288" s="16">
        <v>5.6109999999999998</v>
      </c>
      <c r="F288" s="16">
        <v>6.7770000000000001</v>
      </c>
      <c r="G288" s="13">
        <f t="shared" si="17"/>
        <v>1.0025268000000003</v>
      </c>
      <c r="H288" s="15">
        <f t="shared" si="18"/>
        <v>0.16138147940495015</v>
      </c>
      <c r="I288" s="13">
        <f t="shared" si="19"/>
        <v>1.1639082794049505</v>
      </c>
      <c r="J288" s="2"/>
      <c r="K288" s="58"/>
      <c r="L288" s="39"/>
      <c r="M288" s="40"/>
      <c r="Q288" s="49"/>
      <c r="V288" s="47"/>
    </row>
    <row r="289" spans="1:22" x14ac:dyDescent="0.25">
      <c r="A289" s="21">
        <v>276</v>
      </c>
      <c r="B289" s="7" t="s">
        <v>295</v>
      </c>
      <c r="C289" s="6">
        <v>113.9</v>
      </c>
      <c r="D289" s="10" t="s">
        <v>309</v>
      </c>
      <c r="E289" s="16">
        <v>19.035</v>
      </c>
      <c r="F289" s="16">
        <v>21.288</v>
      </c>
      <c r="G289" s="13">
        <f t="shared" si="17"/>
        <v>1.9371294000000001</v>
      </c>
      <c r="H289" s="15">
        <f t="shared" si="18"/>
        <v>0.36689322363720206</v>
      </c>
      <c r="I289" s="13">
        <f t="shared" si="19"/>
        <v>2.3040226236372021</v>
      </c>
      <c r="J289" s="2"/>
      <c r="K289" s="58"/>
      <c r="L289" s="39"/>
      <c r="M289" s="40"/>
      <c r="Q289" s="49"/>
      <c r="V289" s="47"/>
    </row>
    <row r="290" spans="1:22" x14ac:dyDescent="0.25">
      <c r="A290" s="21">
        <v>277</v>
      </c>
      <c r="B290" s="7" t="s">
        <v>296</v>
      </c>
      <c r="C290" s="6">
        <v>107.4</v>
      </c>
      <c r="D290" s="10" t="s">
        <v>309</v>
      </c>
      <c r="E290" s="16">
        <v>18.161999999999999</v>
      </c>
      <c r="F290" s="16">
        <v>21.206</v>
      </c>
      <c r="G290" s="13">
        <f t="shared" si="17"/>
        <v>2.6172312000000004</v>
      </c>
      <c r="H290" s="15">
        <f t="shared" si="18"/>
        <v>0.34595550674833625</v>
      </c>
      <c r="I290" s="13">
        <f t="shared" si="19"/>
        <v>2.9631867067483366</v>
      </c>
      <c r="J290" s="2"/>
      <c r="K290" s="58"/>
      <c r="L290" s="39"/>
      <c r="M290" s="40"/>
      <c r="Q290" s="49"/>
      <c r="V290" s="47"/>
    </row>
    <row r="291" spans="1:22" x14ac:dyDescent="0.25">
      <c r="A291" s="21">
        <v>278</v>
      </c>
      <c r="B291" s="7" t="s">
        <v>297</v>
      </c>
      <c r="C291" s="6">
        <v>92.6</v>
      </c>
      <c r="D291" s="10" t="s">
        <v>309</v>
      </c>
      <c r="E291" s="16">
        <v>6.0620000000000003</v>
      </c>
      <c r="F291" s="16">
        <v>6.4240000000000004</v>
      </c>
      <c r="G291" s="13">
        <f t="shared" si="17"/>
        <v>0.31124760000000007</v>
      </c>
      <c r="H291" s="15">
        <f t="shared" si="18"/>
        <v>0.29828193598599567</v>
      </c>
      <c r="I291" s="13">
        <f t="shared" si="19"/>
        <v>0.6095295359859958</v>
      </c>
      <c r="J291" s="2"/>
      <c r="K291" s="58"/>
      <c r="L291" s="39"/>
      <c r="M291" s="40"/>
      <c r="Q291" s="49"/>
      <c r="V291" s="47"/>
    </row>
    <row r="292" spans="1:22" x14ac:dyDescent="0.25">
      <c r="A292" s="21">
        <v>279</v>
      </c>
      <c r="B292" s="7" t="s">
        <v>298</v>
      </c>
      <c r="C292" s="6">
        <v>80.5</v>
      </c>
      <c r="D292" s="10" t="s">
        <v>309</v>
      </c>
      <c r="E292" s="16">
        <v>8.85</v>
      </c>
      <c r="F292" s="16">
        <v>9.5259999999999998</v>
      </c>
      <c r="G292" s="13">
        <f t="shared" si="17"/>
        <v>0.5812248000000001</v>
      </c>
      <c r="H292" s="15">
        <f t="shared" si="18"/>
        <v>0.25930557070056859</v>
      </c>
      <c r="I292" s="13">
        <f t="shared" si="19"/>
        <v>0.84053037070056869</v>
      </c>
      <c r="J292" s="2"/>
      <c r="K292" s="58"/>
      <c r="L292" s="39"/>
      <c r="M292" s="40"/>
      <c r="Q292" s="49"/>
      <c r="V292" s="47"/>
    </row>
    <row r="293" spans="1:22" x14ac:dyDescent="0.25">
      <c r="A293" s="21">
        <v>280</v>
      </c>
      <c r="B293" s="7" t="s">
        <v>299</v>
      </c>
      <c r="C293" s="6">
        <v>52</v>
      </c>
      <c r="D293" s="10" t="s">
        <v>309</v>
      </c>
      <c r="E293" s="16">
        <v>5.8250000000000002</v>
      </c>
      <c r="F293" s="16">
        <v>6.6609999999999996</v>
      </c>
      <c r="G293" s="13">
        <f t="shared" si="17"/>
        <v>0.71879279999999945</v>
      </c>
      <c r="H293" s="15">
        <f t="shared" si="18"/>
        <v>0.16750173511092631</v>
      </c>
      <c r="I293" s="13">
        <f t="shared" si="19"/>
        <v>0.88629453511092571</v>
      </c>
      <c r="J293" s="2"/>
      <c r="K293" s="58"/>
      <c r="L293" s="39"/>
      <c r="M293" s="40"/>
      <c r="Q293" s="49"/>
      <c r="V293" s="47"/>
    </row>
    <row r="294" spans="1:22" x14ac:dyDescent="0.25">
      <c r="A294" s="21">
        <v>281</v>
      </c>
      <c r="B294" s="7" t="s">
        <v>300</v>
      </c>
      <c r="C294" s="6">
        <v>50.4</v>
      </c>
      <c r="D294" s="10" t="s">
        <v>309</v>
      </c>
      <c r="E294" s="16">
        <v>8.1470000000000002</v>
      </c>
      <c r="F294" s="16">
        <v>9.31</v>
      </c>
      <c r="G294" s="13">
        <f t="shared" si="17"/>
        <v>0.99994740000000026</v>
      </c>
      <c r="H294" s="15">
        <f t="shared" si="18"/>
        <v>0.16234783556905164</v>
      </c>
      <c r="I294" s="13">
        <f t="shared" si="19"/>
        <v>1.1622952355690519</v>
      </c>
      <c r="J294" s="2"/>
      <c r="K294" s="58"/>
      <c r="L294" s="39"/>
      <c r="M294" s="40"/>
      <c r="Q294" s="49"/>
      <c r="V294" s="47"/>
    </row>
    <row r="295" spans="1:22" x14ac:dyDescent="0.25">
      <c r="A295" s="21">
        <v>282</v>
      </c>
      <c r="B295" s="7" t="s">
        <v>301</v>
      </c>
      <c r="C295" s="6">
        <v>113.7</v>
      </c>
      <c r="D295" s="10" t="s">
        <v>309</v>
      </c>
      <c r="E295" s="16">
        <v>18.416</v>
      </c>
      <c r="F295" s="16">
        <v>22.166</v>
      </c>
      <c r="G295" s="13">
        <f t="shared" si="17"/>
        <v>3.2242500000000001</v>
      </c>
      <c r="H295" s="15">
        <f>$G$11/$C$303*C295</f>
        <v>0.36624898619446772</v>
      </c>
      <c r="I295" s="13">
        <f t="shared" si="19"/>
        <v>3.5904989861944676</v>
      </c>
      <c r="J295" s="2"/>
      <c r="K295" s="58"/>
      <c r="L295" s="39"/>
      <c r="M295" s="40"/>
      <c r="Q295" s="49"/>
      <c r="V295" s="47"/>
    </row>
    <row r="296" spans="1:22" x14ac:dyDescent="0.25">
      <c r="A296" s="21">
        <v>283</v>
      </c>
      <c r="B296" s="7" t="s">
        <v>302</v>
      </c>
      <c r="C296" s="6">
        <v>106.2</v>
      </c>
      <c r="D296" s="10" t="s">
        <v>309</v>
      </c>
      <c r="E296" s="16">
        <v>6.7370000000000001</v>
      </c>
      <c r="F296" s="16">
        <v>7.0490000000000004</v>
      </c>
      <c r="G296" s="13">
        <f t="shared" si="17"/>
        <v>0.26825760000000026</v>
      </c>
      <c r="H296" s="15">
        <f t="shared" si="18"/>
        <v>0.34209008209193026</v>
      </c>
      <c r="I296" s="13">
        <f t="shared" si="19"/>
        <v>0.61034768209193047</v>
      </c>
      <c r="J296" s="2"/>
      <c r="K296" s="58"/>
      <c r="L296" s="39"/>
      <c r="M296" s="40"/>
      <c r="Q296" s="49"/>
      <c r="V296" s="47"/>
    </row>
    <row r="297" spans="1:22" x14ac:dyDescent="0.25">
      <c r="A297" s="21">
        <v>284</v>
      </c>
      <c r="B297" s="7" t="s">
        <v>303</v>
      </c>
      <c r="C297" s="6">
        <v>92</v>
      </c>
      <c r="D297" s="10" t="s">
        <v>309</v>
      </c>
      <c r="E297" s="16">
        <v>4.4379999999999997</v>
      </c>
      <c r="F297" s="16">
        <v>5.9359999999999999</v>
      </c>
      <c r="G297" s="13">
        <f t="shared" si="17"/>
        <v>1.2879804000000001</v>
      </c>
      <c r="H297" s="15">
        <f t="shared" si="18"/>
        <v>0.2963492236577927</v>
      </c>
      <c r="I297" s="13">
        <f t="shared" si="19"/>
        <v>1.5843296236577928</v>
      </c>
      <c r="J297" s="2"/>
      <c r="K297" s="58"/>
      <c r="L297" s="39"/>
      <c r="M297" s="40"/>
      <c r="Q297" s="49"/>
    </row>
    <row r="298" spans="1:22" x14ac:dyDescent="0.25">
      <c r="A298" s="21">
        <v>285</v>
      </c>
      <c r="B298" s="7" t="s">
        <v>304</v>
      </c>
      <c r="C298" s="6">
        <v>79.7</v>
      </c>
      <c r="D298" s="10" t="s">
        <v>309</v>
      </c>
      <c r="E298" s="16">
        <v>8.0229999999999997</v>
      </c>
      <c r="F298" s="16">
        <v>9.0190000000000001</v>
      </c>
      <c r="G298" s="13">
        <f t="shared" si="17"/>
        <v>0.85636080000000037</v>
      </c>
      <c r="H298" s="15">
        <f>$G$11/$C$303*C298</f>
        <v>0.25672862092963128</v>
      </c>
      <c r="I298" s="13">
        <f t="shared" si="19"/>
        <v>1.1130894209296316</v>
      </c>
      <c r="J298" s="2"/>
      <c r="K298" s="58"/>
      <c r="L298" s="39"/>
      <c r="M298" s="40"/>
      <c r="Q298" s="49"/>
    </row>
    <row r="299" spans="1:22" x14ac:dyDescent="0.25">
      <c r="A299" s="21">
        <v>286</v>
      </c>
      <c r="B299" s="7" t="s">
        <v>305</v>
      </c>
      <c r="C299" s="6">
        <v>51.4</v>
      </c>
      <c r="D299" s="10" t="s">
        <v>309</v>
      </c>
      <c r="E299" s="16">
        <v>4.7290000000000001</v>
      </c>
      <c r="F299" s="16">
        <v>5.3869999999999996</v>
      </c>
      <c r="G299" s="13">
        <f t="shared" si="17"/>
        <v>0.5657483999999996</v>
      </c>
      <c r="H299" s="15">
        <f t="shared" si="18"/>
        <v>0.16556902278272331</v>
      </c>
      <c r="I299" s="13">
        <f>G299+H299</f>
        <v>0.73131742278272294</v>
      </c>
      <c r="J299" s="2"/>
      <c r="K299" s="58"/>
      <c r="L299" s="39"/>
      <c r="M299" s="40"/>
    </row>
    <row r="300" spans="1:22" x14ac:dyDescent="0.25">
      <c r="A300" s="21">
        <v>287</v>
      </c>
      <c r="B300" s="7" t="s">
        <v>306</v>
      </c>
      <c r="C300" s="6">
        <v>50.3</v>
      </c>
      <c r="D300" s="10" t="s">
        <v>309</v>
      </c>
      <c r="E300" s="16">
        <v>4.891</v>
      </c>
      <c r="F300" s="16">
        <v>5.8410000000000002</v>
      </c>
      <c r="G300" s="13">
        <f t="shared" si="17"/>
        <v>0.81681000000000015</v>
      </c>
      <c r="H300" s="15">
        <f t="shared" si="18"/>
        <v>0.16202571684768446</v>
      </c>
      <c r="I300" s="13">
        <f t="shared" si="19"/>
        <v>0.97883571684768467</v>
      </c>
      <c r="J300" s="2"/>
      <c r="K300" s="58"/>
      <c r="L300" s="39"/>
      <c r="M300" s="40"/>
    </row>
    <row r="301" spans="1:22" x14ac:dyDescent="0.25">
      <c r="A301" s="21">
        <v>288</v>
      </c>
      <c r="B301" s="7" t="s">
        <v>307</v>
      </c>
      <c r="C301" s="6">
        <v>114.8</v>
      </c>
      <c r="D301" s="10" t="s">
        <v>309</v>
      </c>
      <c r="E301" s="16">
        <v>18.765999999999998</v>
      </c>
      <c r="F301" s="16">
        <v>21.94</v>
      </c>
      <c r="G301" s="13">
        <f t="shared" si="17"/>
        <v>2.7290052000000027</v>
      </c>
      <c r="H301" s="15">
        <f t="shared" si="18"/>
        <v>0.36979229212950654</v>
      </c>
      <c r="I301" s="13">
        <f t="shared" si="19"/>
        <v>3.0987974921295094</v>
      </c>
      <c r="J301" s="2"/>
      <c r="K301" s="58"/>
      <c r="L301" s="39"/>
      <c r="M301" s="40"/>
    </row>
    <row r="302" spans="1:22" x14ac:dyDescent="0.25">
      <c r="A302" s="21" t="s">
        <v>315</v>
      </c>
      <c r="B302" s="22" t="s">
        <v>311</v>
      </c>
      <c r="C302" s="63">
        <v>296.85000000000002</v>
      </c>
      <c r="D302" s="10" t="s">
        <v>309</v>
      </c>
      <c r="E302" s="16">
        <v>27.411000000000001</v>
      </c>
      <c r="F302" s="16">
        <v>30.04</v>
      </c>
      <c r="G302" s="13">
        <f>(F302-E302)*0.8598</f>
        <v>2.2604141999999983</v>
      </c>
      <c r="H302" s="15">
        <f>$G$11/$C$303*C302</f>
        <v>0.95620942437843226</v>
      </c>
      <c r="I302" s="13">
        <f>G302+H302</f>
        <v>3.2166236243784305</v>
      </c>
      <c r="J302" s="2"/>
      <c r="K302" s="58"/>
      <c r="L302" s="39"/>
      <c r="M302" s="40"/>
    </row>
    <row r="303" spans="1:22" x14ac:dyDescent="0.25">
      <c r="A303" s="133" t="s">
        <v>3</v>
      </c>
      <c r="B303" s="134"/>
      <c r="C303" s="64">
        <f>SUM(C17:C302)</f>
        <v>20466.950000000008</v>
      </c>
      <c r="D303" s="23"/>
      <c r="E303" s="24"/>
      <c r="F303" s="24"/>
      <c r="G303" s="13">
        <f>SUM(G17:G302)</f>
        <v>256.78512235714282</v>
      </c>
      <c r="H303" s="13">
        <f>SUM(H17:H302)</f>
        <v>65.92787764285714</v>
      </c>
      <c r="I303" s="13">
        <f>SUM(I17:I302)</f>
        <v>322.71299999999997</v>
      </c>
      <c r="J303" s="2"/>
      <c r="K303" s="58"/>
      <c r="M303" s="58"/>
    </row>
    <row r="304" spans="1:22" ht="26.25" customHeight="1" x14ac:dyDescent="0.25">
      <c r="G304" s="36"/>
      <c r="I304" s="3"/>
      <c r="J304" s="3"/>
      <c r="K304" s="58"/>
      <c r="M304" s="58"/>
    </row>
  </sheetData>
  <autoFilter ref="A16:I303"/>
  <mergeCells count="22"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  <mergeCell ref="A9:D9"/>
    <mergeCell ref="E9:F9"/>
    <mergeCell ref="A10:D11"/>
    <mergeCell ref="E10:F10"/>
    <mergeCell ref="E11:F11"/>
    <mergeCell ref="A12:D12"/>
    <mergeCell ref="E12:F12"/>
    <mergeCell ref="A13:D13"/>
    <mergeCell ref="E13:F13"/>
    <mergeCell ref="A14:D14"/>
    <mergeCell ref="E14:F14"/>
    <mergeCell ref="A303:B303"/>
  </mergeCells>
  <pageMargins left="0" right="0" top="0" bottom="0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4"/>
  <sheetViews>
    <sheetView zoomScaleNormal="100" workbookViewId="0">
      <pane ySplit="16" topLeftCell="A17" activePane="bottomLeft" state="frozen"/>
      <selection pane="bottomLeft" activeCell="A3" sqref="A3:J3"/>
    </sheetView>
  </sheetViews>
  <sheetFormatPr defaultRowHeight="15" x14ac:dyDescent="0.25"/>
  <cols>
    <col min="1" max="1" width="7.7109375" style="60" customWidth="1"/>
    <col min="2" max="2" width="16.28515625" style="2" customWidth="1"/>
    <col min="3" max="3" width="8.5703125" style="2" customWidth="1"/>
    <col min="4" max="4" width="9.5703125" style="2" customWidth="1"/>
    <col min="5" max="5" width="10.5703125" style="2" customWidth="1"/>
    <col min="6" max="6" width="10.85546875" style="2" customWidth="1"/>
    <col min="7" max="7" width="11.42578125" style="12" customWidth="1"/>
    <col min="8" max="8" width="10.7109375" style="3" customWidth="1"/>
    <col min="9" max="9" width="11.28515625" style="2" customWidth="1"/>
    <col min="10" max="10" width="15.7109375" style="58" customWidth="1"/>
    <col min="11" max="11" width="9.42578125" style="2" customWidth="1"/>
    <col min="12" max="12" width="12" style="2" bestFit="1" customWidth="1"/>
    <col min="13" max="13" width="12" style="47" bestFit="1" customWidth="1"/>
    <col min="14" max="14" width="9.140625" style="48"/>
    <col min="15" max="15" width="11.42578125" style="48" bestFit="1" customWidth="1"/>
    <col min="16" max="16" width="14.140625" style="49" customWidth="1"/>
    <col min="17" max="17" width="9.5703125" style="48" bestFit="1" customWidth="1"/>
    <col min="18" max="20" width="9.140625" style="48"/>
    <col min="21" max="21" width="9.140625" style="47"/>
    <col min="22" max="16384" width="9.140625" style="48"/>
  </cols>
  <sheetData>
    <row r="1" spans="1:22" ht="20.25" x14ac:dyDescent="0.3">
      <c r="A1" s="141" t="s">
        <v>10</v>
      </c>
      <c r="B1" s="141"/>
      <c r="C1" s="141"/>
      <c r="D1" s="141"/>
      <c r="E1" s="141"/>
      <c r="F1" s="141"/>
      <c r="G1" s="141"/>
      <c r="H1" s="141"/>
      <c r="I1" s="141"/>
      <c r="J1" s="141"/>
      <c r="K1" s="46"/>
      <c r="L1" s="46"/>
    </row>
    <row r="2" spans="1:22" ht="14.45" customHeight="1" x14ac:dyDescent="0.3">
      <c r="A2" s="50"/>
      <c r="B2" s="45"/>
      <c r="C2" s="45"/>
      <c r="D2" s="45"/>
      <c r="E2" s="45"/>
      <c r="F2" s="45"/>
      <c r="G2" s="25"/>
      <c r="H2" s="26"/>
      <c r="I2" s="45"/>
      <c r="J2" s="51"/>
      <c r="K2" s="45"/>
      <c r="L2" s="45"/>
    </row>
    <row r="3" spans="1:22" ht="36.75" customHeight="1" x14ac:dyDescent="0.25">
      <c r="A3" s="153" t="s">
        <v>323</v>
      </c>
      <c r="B3" s="153"/>
      <c r="C3" s="153"/>
      <c r="D3" s="153"/>
      <c r="E3" s="153"/>
      <c r="F3" s="153"/>
      <c r="G3" s="153"/>
      <c r="H3" s="153"/>
      <c r="I3" s="153"/>
      <c r="J3" s="153"/>
      <c r="K3" s="27"/>
      <c r="L3" s="52"/>
    </row>
    <row r="4" spans="1:22" ht="12" customHeight="1" x14ac:dyDescent="0.25">
      <c r="A4" s="28"/>
      <c r="B4" s="28"/>
      <c r="C4" s="28"/>
      <c r="D4" s="28"/>
      <c r="E4" s="28"/>
      <c r="F4" s="28"/>
      <c r="G4" s="29"/>
      <c r="H4" s="28"/>
      <c r="I4" s="28"/>
      <c r="J4" s="53"/>
      <c r="K4" s="28"/>
      <c r="L4" s="28"/>
    </row>
    <row r="5" spans="1:22" ht="16.149999999999999" customHeight="1" x14ac:dyDescent="0.25">
      <c r="A5" s="130" t="s">
        <v>11</v>
      </c>
      <c r="B5" s="143"/>
      <c r="C5" s="143"/>
      <c r="D5" s="143"/>
      <c r="E5" s="143"/>
      <c r="F5" s="143"/>
      <c r="G5" s="131"/>
      <c r="H5" s="30"/>
      <c r="I5" s="144" t="s">
        <v>15</v>
      </c>
      <c r="J5" s="145"/>
      <c r="K5" s="28"/>
      <c r="L5" s="48"/>
    </row>
    <row r="6" spans="1:22" ht="37.9" customHeight="1" x14ac:dyDescent="0.25">
      <c r="A6" s="132" t="s">
        <v>4</v>
      </c>
      <c r="B6" s="132"/>
      <c r="C6" s="132"/>
      <c r="D6" s="132"/>
      <c r="E6" s="132" t="s">
        <v>5</v>
      </c>
      <c r="F6" s="132"/>
      <c r="G6" s="67" t="s">
        <v>322</v>
      </c>
      <c r="H6" s="54"/>
      <c r="I6" s="146"/>
      <c r="J6" s="147"/>
      <c r="K6" s="28"/>
      <c r="L6" s="48"/>
    </row>
    <row r="7" spans="1:22" ht="13.9" customHeight="1" x14ac:dyDescent="0.25">
      <c r="A7" s="129" t="s">
        <v>18</v>
      </c>
      <c r="B7" s="129"/>
      <c r="C7" s="129"/>
      <c r="D7" s="129"/>
      <c r="E7" s="132" t="s">
        <v>6</v>
      </c>
      <c r="F7" s="132"/>
      <c r="G7" s="68">
        <v>544.08500000000004</v>
      </c>
      <c r="H7" s="33"/>
      <c r="I7" s="146"/>
      <c r="J7" s="147"/>
      <c r="K7" s="28"/>
      <c r="L7" s="48"/>
    </row>
    <row r="8" spans="1:22" ht="13.9" customHeight="1" x14ac:dyDescent="0.25">
      <c r="A8" s="150" t="s">
        <v>7</v>
      </c>
      <c r="B8" s="151"/>
      <c r="C8" s="151"/>
      <c r="D8" s="152"/>
      <c r="E8" s="132"/>
      <c r="F8" s="132"/>
      <c r="G8" s="68"/>
      <c r="H8" s="33"/>
      <c r="I8" s="146"/>
      <c r="J8" s="147"/>
      <c r="K8" s="28"/>
      <c r="L8" s="48"/>
    </row>
    <row r="9" spans="1:22" ht="13.9" customHeight="1" x14ac:dyDescent="0.25">
      <c r="A9" s="129" t="s">
        <v>19</v>
      </c>
      <c r="B9" s="129"/>
      <c r="C9" s="129"/>
      <c r="D9" s="129"/>
      <c r="E9" s="132" t="s">
        <v>8</v>
      </c>
      <c r="F9" s="132"/>
      <c r="G9" s="68">
        <v>359.00900000000001</v>
      </c>
      <c r="H9" s="33"/>
      <c r="I9" s="148"/>
      <c r="J9" s="149"/>
      <c r="K9" s="28"/>
      <c r="L9" s="48"/>
    </row>
    <row r="10" spans="1:22" ht="13.9" customHeight="1" x14ac:dyDescent="0.25">
      <c r="A10" s="135" t="s">
        <v>7</v>
      </c>
      <c r="B10" s="136"/>
      <c r="C10" s="136"/>
      <c r="D10" s="137"/>
      <c r="E10" s="132" t="s">
        <v>12</v>
      </c>
      <c r="F10" s="132"/>
      <c r="G10" s="69">
        <f>G303</f>
        <v>287.0670386428572</v>
      </c>
      <c r="H10" s="33"/>
      <c r="I10" s="55"/>
      <c r="J10" s="56"/>
      <c r="K10" s="28"/>
      <c r="L10" s="48"/>
    </row>
    <row r="11" spans="1:22" ht="13.9" customHeight="1" x14ac:dyDescent="0.25">
      <c r="A11" s="138"/>
      <c r="B11" s="139"/>
      <c r="C11" s="139"/>
      <c r="D11" s="140"/>
      <c r="E11" s="132" t="s">
        <v>13</v>
      </c>
      <c r="F11" s="132"/>
      <c r="G11" s="69">
        <f>G9-G10</f>
        <v>71.941961357142816</v>
      </c>
      <c r="H11" s="33"/>
      <c r="I11" s="57" t="s">
        <v>313</v>
      </c>
      <c r="J11" s="56"/>
      <c r="K11" s="28"/>
      <c r="L11" s="48"/>
    </row>
    <row r="12" spans="1:22" ht="13.9" customHeight="1" x14ac:dyDescent="0.25">
      <c r="A12" s="129" t="s">
        <v>22</v>
      </c>
      <c r="B12" s="129"/>
      <c r="C12" s="129"/>
      <c r="D12" s="129"/>
      <c r="E12" s="130" t="s">
        <v>20</v>
      </c>
      <c r="F12" s="131"/>
      <c r="G12" s="70">
        <v>48.384</v>
      </c>
      <c r="H12" s="33"/>
      <c r="I12" s="57" t="s">
        <v>312</v>
      </c>
      <c r="J12" s="56"/>
      <c r="K12" s="28"/>
      <c r="L12" s="48"/>
    </row>
    <row r="13" spans="1:22" ht="13.9" customHeight="1" x14ac:dyDescent="0.25">
      <c r="A13" s="129" t="s">
        <v>23</v>
      </c>
      <c r="B13" s="129"/>
      <c r="C13" s="129"/>
      <c r="D13" s="129"/>
      <c r="E13" s="130" t="s">
        <v>21</v>
      </c>
      <c r="F13" s="131"/>
      <c r="G13" s="71">
        <v>28.638000000000002</v>
      </c>
      <c r="H13" s="35"/>
      <c r="L13" s="48"/>
    </row>
    <row r="14" spans="1:22" ht="13.9" customHeight="1" x14ac:dyDescent="0.25">
      <c r="A14" s="129"/>
      <c r="B14" s="129"/>
      <c r="C14" s="129"/>
      <c r="D14" s="129"/>
      <c r="E14" s="132" t="s">
        <v>14</v>
      </c>
      <c r="F14" s="132"/>
      <c r="G14" s="5">
        <f>G7-G9-G12-G13</f>
        <v>108.054</v>
      </c>
      <c r="H14" s="33"/>
      <c r="I14" s="57" t="s">
        <v>316</v>
      </c>
      <c r="J14" s="57"/>
      <c r="K14" s="57"/>
      <c r="L14" s="59"/>
      <c r="P14" s="48"/>
      <c r="T14" s="47"/>
      <c r="U14" s="48"/>
    </row>
    <row r="15" spans="1:22" ht="16.149999999999999" customHeight="1" x14ac:dyDescent="0.25">
      <c r="G15" s="36"/>
      <c r="H15" s="2"/>
      <c r="N15" s="42"/>
      <c r="O15" s="41"/>
      <c r="R15" s="49"/>
      <c r="V15" s="47"/>
    </row>
    <row r="16" spans="1:22" s="61" customFormat="1" ht="41.25" customHeight="1" x14ac:dyDescent="0.25">
      <c r="A16" s="19" t="s">
        <v>0</v>
      </c>
      <c r="B16" s="20" t="s">
        <v>1</v>
      </c>
      <c r="C16" s="19" t="s">
        <v>2</v>
      </c>
      <c r="D16" s="19" t="s">
        <v>308</v>
      </c>
      <c r="E16" s="1" t="s">
        <v>318</v>
      </c>
      <c r="F16" s="1" t="s">
        <v>321</v>
      </c>
      <c r="G16" s="11" t="s">
        <v>16</v>
      </c>
      <c r="H16" s="37" t="s">
        <v>9</v>
      </c>
      <c r="I16" s="38" t="s">
        <v>17</v>
      </c>
      <c r="J16" s="2"/>
      <c r="K16" s="58"/>
      <c r="M16" s="47"/>
      <c r="N16" s="42"/>
      <c r="O16" s="42"/>
      <c r="P16" s="49"/>
      <c r="Q16" s="48"/>
      <c r="R16" s="49"/>
      <c r="S16" s="48"/>
      <c r="T16" s="48"/>
      <c r="U16" s="47"/>
      <c r="V16" s="47"/>
    </row>
    <row r="17" spans="1:22" ht="15" customHeight="1" x14ac:dyDescent="0.25">
      <c r="A17" s="21">
        <v>1</v>
      </c>
      <c r="B17" s="7" t="s">
        <v>24</v>
      </c>
      <c r="C17" s="6">
        <v>64.3</v>
      </c>
      <c r="D17" s="10" t="s">
        <v>309</v>
      </c>
      <c r="E17" s="16">
        <v>9.1920000000000002</v>
      </c>
      <c r="F17" s="16">
        <v>10.209</v>
      </c>
      <c r="G17" s="13">
        <v>0.87441659999999954</v>
      </c>
      <c r="H17" s="15">
        <v>0.22601648585960687</v>
      </c>
      <c r="I17" s="13">
        <v>1.1004330858596063</v>
      </c>
      <c r="J17" s="2"/>
      <c r="K17" s="58"/>
      <c r="L17" s="39"/>
      <c r="M17" s="40"/>
      <c r="N17" s="42"/>
      <c r="O17" s="42"/>
      <c r="R17" s="49"/>
      <c r="V17" s="47"/>
    </row>
    <row r="18" spans="1:22" x14ac:dyDescent="0.25">
      <c r="A18" s="21">
        <v>2</v>
      </c>
      <c r="B18" s="7" t="s">
        <v>25</v>
      </c>
      <c r="C18" s="8">
        <v>43.1</v>
      </c>
      <c r="D18" s="10" t="s">
        <v>309</v>
      </c>
      <c r="E18" s="16">
        <v>14.601000000000001</v>
      </c>
      <c r="F18" s="16">
        <v>17.427</v>
      </c>
      <c r="G18" s="13">
        <v>2.4297947999999989</v>
      </c>
      <c r="H18" s="15">
        <v>0.15149783111273807</v>
      </c>
      <c r="I18" s="13">
        <v>2.5812926311127371</v>
      </c>
      <c r="J18" s="2"/>
      <c r="K18" s="58"/>
      <c r="L18" s="39"/>
      <c r="M18" s="40"/>
      <c r="N18" s="42"/>
      <c r="O18" s="42"/>
      <c r="Q18" s="49"/>
      <c r="R18" s="49"/>
      <c r="V18" s="47"/>
    </row>
    <row r="19" spans="1:22" x14ac:dyDescent="0.25">
      <c r="A19" s="21">
        <v>3</v>
      </c>
      <c r="B19" s="7" t="s">
        <v>26</v>
      </c>
      <c r="C19" s="8">
        <v>45.1</v>
      </c>
      <c r="D19" s="10" t="s">
        <v>309</v>
      </c>
      <c r="E19" s="16">
        <v>10.457000000000001</v>
      </c>
      <c r="F19" s="16">
        <v>11.925000000000001</v>
      </c>
      <c r="G19" s="13">
        <v>1.2621864</v>
      </c>
      <c r="H19" s="15">
        <v>0.15852789288131058</v>
      </c>
      <c r="I19" s="13">
        <v>1.4207142928813106</v>
      </c>
      <c r="J19" s="2"/>
      <c r="K19" s="58"/>
      <c r="L19" s="39"/>
      <c r="M19" s="40"/>
      <c r="N19" s="42"/>
      <c r="O19" s="42"/>
      <c r="Q19" s="49"/>
      <c r="R19" s="49"/>
      <c r="V19" s="47"/>
    </row>
    <row r="20" spans="1:22" x14ac:dyDescent="0.25">
      <c r="A20" s="21">
        <v>4</v>
      </c>
      <c r="B20" s="7" t="s">
        <v>27</v>
      </c>
      <c r="C20" s="8">
        <v>69.900000000000006</v>
      </c>
      <c r="D20" s="10" t="s">
        <v>309</v>
      </c>
      <c r="E20" s="16">
        <v>28.079000000000001</v>
      </c>
      <c r="F20" s="16">
        <v>34.085999999999999</v>
      </c>
      <c r="G20" s="13">
        <v>5.1648185999999985</v>
      </c>
      <c r="H20" s="15">
        <v>0.24570065881161002</v>
      </c>
      <c r="I20" s="13">
        <v>5.4105192588116084</v>
      </c>
      <c r="J20" s="2"/>
      <c r="K20" s="58"/>
      <c r="L20" s="39"/>
      <c r="M20" s="40"/>
      <c r="N20" s="42"/>
      <c r="O20" s="42"/>
      <c r="Q20" s="49"/>
      <c r="R20" s="49"/>
      <c r="V20" s="47"/>
    </row>
    <row r="21" spans="1:22" x14ac:dyDescent="0.25">
      <c r="A21" s="21">
        <v>5</v>
      </c>
      <c r="B21" s="7" t="s">
        <v>28</v>
      </c>
      <c r="C21" s="6">
        <v>64.400000000000006</v>
      </c>
      <c r="D21" s="10" t="s">
        <v>309</v>
      </c>
      <c r="E21" s="16">
        <v>14.36</v>
      </c>
      <c r="F21" s="16">
        <v>16.474</v>
      </c>
      <c r="G21" s="13">
        <v>1.8176172000000006</v>
      </c>
      <c r="H21" s="15">
        <v>0.22636798894803553</v>
      </c>
      <c r="I21" s="13">
        <v>2.043985188948036</v>
      </c>
      <c r="J21" s="2"/>
      <c r="K21" s="58"/>
      <c r="L21" s="39"/>
      <c r="M21" s="40"/>
      <c r="N21" s="42"/>
      <c r="O21" s="42"/>
      <c r="Q21" s="49"/>
      <c r="R21" s="49"/>
      <c r="V21" s="47"/>
    </row>
    <row r="22" spans="1:22" x14ac:dyDescent="0.25">
      <c r="A22" s="21">
        <v>6</v>
      </c>
      <c r="B22" s="7" t="s">
        <v>29</v>
      </c>
      <c r="C22" s="6">
        <v>42.9</v>
      </c>
      <c r="D22" s="10" t="s">
        <v>309</v>
      </c>
      <c r="E22" s="16">
        <v>7.3540000000000001</v>
      </c>
      <c r="F22" s="16">
        <v>8.2270000000000003</v>
      </c>
      <c r="G22" s="13">
        <v>0.7506054000000002</v>
      </c>
      <c r="H22" s="15">
        <v>0.15079482493588081</v>
      </c>
      <c r="I22" s="13">
        <v>0.90140022493588101</v>
      </c>
      <c r="J22" s="2"/>
      <c r="K22" s="58"/>
      <c r="L22" s="39"/>
      <c r="M22" s="40"/>
      <c r="N22" s="42"/>
      <c r="O22" s="42"/>
      <c r="Q22" s="49"/>
      <c r="R22" s="49"/>
      <c r="V22" s="47"/>
    </row>
    <row r="23" spans="1:22" x14ac:dyDescent="0.25">
      <c r="A23" s="21">
        <v>7</v>
      </c>
      <c r="B23" s="7" t="s">
        <v>30</v>
      </c>
      <c r="C23" s="6">
        <v>44.6</v>
      </c>
      <c r="D23" s="10" t="s">
        <v>309</v>
      </c>
      <c r="E23" s="16">
        <v>8.202</v>
      </c>
      <c r="F23" s="16">
        <v>9.2170000000000005</v>
      </c>
      <c r="G23" s="13">
        <v>0.8726970000000005</v>
      </c>
      <c r="H23" s="15">
        <v>0.15677037743916747</v>
      </c>
      <c r="I23" s="13">
        <v>1.0294673774391681</v>
      </c>
      <c r="J23" s="2"/>
      <c r="K23" s="58"/>
      <c r="L23" s="39"/>
      <c r="M23" s="40"/>
      <c r="Q23" s="49"/>
      <c r="R23" s="49"/>
      <c r="V23" s="47"/>
    </row>
    <row r="24" spans="1:22" x14ac:dyDescent="0.25">
      <c r="A24" s="21">
        <v>8</v>
      </c>
      <c r="B24" s="7" t="s">
        <v>31</v>
      </c>
      <c r="C24" s="6">
        <v>69.900000000000006</v>
      </c>
      <c r="D24" s="10" t="s">
        <v>309</v>
      </c>
      <c r="E24" s="16">
        <v>6.593</v>
      </c>
      <c r="F24" s="16">
        <v>7.6619999999999999</v>
      </c>
      <c r="G24" s="13">
        <v>0.9191262</v>
      </c>
      <c r="H24" s="15">
        <v>0.24570065881161002</v>
      </c>
      <c r="I24" s="13">
        <v>1.16482685881161</v>
      </c>
      <c r="J24" s="2"/>
      <c r="K24" s="58"/>
      <c r="L24" s="39"/>
      <c r="M24" s="40"/>
      <c r="Q24" s="49"/>
      <c r="R24" s="49"/>
      <c r="V24" s="47"/>
    </row>
    <row r="25" spans="1:22" x14ac:dyDescent="0.25">
      <c r="A25" s="21">
        <v>9</v>
      </c>
      <c r="B25" s="7" t="s">
        <v>32</v>
      </c>
      <c r="C25" s="6">
        <v>64.2</v>
      </c>
      <c r="D25" s="10" t="s">
        <v>309</v>
      </c>
      <c r="E25" s="16">
        <v>7.5990000000000002</v>
      </c>
      <c r="F25" s="16">
        <v>8.8680000000000003</v>
      </c>
      <c r="G25" s="13">
        <v>1.0910862000000001</v>
      </c>
      <c r="H25" s="15">
        <v>0.22566498277117827</v>
      </c>
      <c r="I25" s="13">
        <v>1.3167511827711784</v>
      </c>
      <c r="J25" s="2"/>
      <c r="K25" s="58"/>
      <c r="L25" s="39"/>
      <c r="M25" s="40"/>
      <c r="Q25" s="49"/>
      <c r="R25" s="49"/>
      <c r="V25" s="47"/>
    </row>
    <row r="26" spans="1:22" x14ac:dyDescent="0.25">
      <c r="A26" s="21">
        <v>10</v>
      </c>
      <c r="B26" s="7" t="s">
        <v>33</v>
      </c>
      <c r="C26" s="6">
        <v>42.6</v>
      </c>
      <c r="D26" s="10" t="s">
        <v>309</v>
      </c>
      <c r="E26" s="16">
        <v>6.8250000000000002</v>
      </c>
      <c r="F26" s="16">
        <v>7.9189999999999996</v>
      </c>
      <c r="G26" s="13">
        <v>0.94062119999999949</v>
      </c>
      <c r="H26" s="15">
        <v>0.14974031567059493</v>
      </c>
      <c r="I26" s="13">
        <v>1.0903615156705944</v>
      </c>
      <c r="J26" s="2"/>
      <c r="K26" s="58"/>
      <c r="L26" s="39"/>
      <c r="M26" s="40"/>
      <c r="Q26" s="49"/>
      <c r="R26" s="49"/>
      <c r="V26" s="47"/>
    </row>
    <row r="27" spans="1:22" x14ac:dyDescent="0.25">
      <c r="A27" s="21">
        <v>11</v>
      </c>
      <c r="B27" s="7" t="s">
        <v>34</v>
      </c>
      <c r="C27" s="6">
        <v>44.6</v>
      </c>
      <c r="D27" s="10" t="s">
        <v>309</v>
      </c>
      <c r="E27" s="16">
        <v>9.5630000000000006</v>
      </c>
      <c r="F27" s="16">
        <v>11.057</v>
      </c>
      <c r="G27" s="13">
        <v>1.2845411999999998</v>
      </c>
      <c r="H27" s="15">
        <v>0.15677037743916747</v>
      </c>
      <c r="I27" s="13">
        <v>1.4413115774391674</v>
      </c>
      <c r="J27" s="2"/>
      <c r="K27" s="58"/>
      <c r="L27" s="39"/>
      <c r="M27" s="40"/>
      <c r="Q27" s="49"/>
      <c r="R27" s="49"/>
      <c r="V27" s="47"/>
    </row>
    <row r="28" spans="1:22" x14ac:dyDescent="0.25">
      <c r="A28" s="21">
        <v>12</v>
      </c>
      <c r="B28" s="7" t="s">
        <v>35</v>
      </c>
      <c r="C28" s="6">
        <v>69.900000000000006</v>
      </c>
      <c r="D28" s="10" t="s">
        <v>309</v>
      </c>
      <c r="E28" s="16">
        <v>13.340999999999999</v>
      </c>
      <c r="F28" s="16">
        <v>15.348000000000001</v>
      </c>
      <c r="G28" s="13">
        <v>1.7256186000000013</v>
      </c>
      <c r="H28" s="15">
        <v>0.24570065881161002</v>
      </c>
      <c r="I28" s="13">
        <v>1.9713192588116113</v>
      </c>
      <c r="J28" s="2"/>
      <c r="K28" s="58"/>
      <c r="L28" s="39"/>
      <c r="M28" s="40"/>
      <c r="Q28" s="49"/>
      <c r="R28" s="49"/>
      <c r="V28" s="47"/>
    </row>
    <row r="29" spans="1:22" x14ac:dyDescent="0.25">
      <c r="A29" s="21">
        <v>13</v>
      </c>
      <c r="B29" s="7" t="s">
        <v>36</v>
      </c>
      <c r="C29" s="6">
        <v>64.900000000000006</v>
      </c>
      <c r="D29" s="10" t="s">
        <v>309</v>
      </c>
      <c r="E29" s="16">
        <v>12.571</v>
      </c>
      <c r="F29" s="16">
        <v>14.541</v>
      </c>
      <c r="G29" s="13">
        <v>1.6938060000000006</v>
      </c>
      <c r="H29" s="15">
        <v>0.22812550439017867</v>
      </c>
      <c r="I29" s="13">
        <v>1.9219315043901792</v>
      </c>
      <c r="J29" s="2"/>
      <c r="K29" s="58"/>
      <c r="L29" s="39"/>
      <c r="M29" s="40"/>
      <c r="Q29" s="49"/>
      <c r="R29" s="49"/>
      <c r="V29" s="47"/>
    </row>
    <row r="30" spans="1:22" x14ac:dyDescent="0.25">
      <c r="A30" s="21">
        <v>14</v>
      </c>
      <c r="B30" s="7" t="s">
        <v>37</v>
      </c>
      <c r="C30" s="6">
        <v>42.4</v>
      </c>
      <c r="D30" s="10" t="s">
        <v>309</v>
      </c>
      <c r="E30" s="16">
        <v>6.2130000000000001</v>
      </c>
      <c r="F30" s="16">
        <v>7.0940000000000003</v>
      </c>
      <c r="G30" s="13">
        <v>0.75748380000000015</v>
      </c>
      <c r="H30" s="15">
        <v>0.14903730949373767</v>
      </c>
      <c r="I30" s="13">
        <v>0.90652110949373776</v>
      </c>
      <c r="J30" s="2"/>
      <c r="K30" s="58"/>
      <c r="L30" s="39"/>
      <c r="M30" s="40"/>
      <c r="Q30" s="49"/>
      <c r="R30" s="49"/>
      <c r="V30" s="47"/>
    </row>
    <row r="31" spans="1:22" x14ac:dyDescent="0.25">
      <c r="A31" s="21">
        <v>15</v>
      </c>
      <c r="B31" s="7" t="s">
        <v>38</v>
      </c>
      <c r="C31" s="6">
        <v>45</v>
      </c>
      <c r="D31" s="10" t="s">
        <v>309</v>
      </c>
      <c r="E31" s="16">
        <v>6.758</v>
      </c>
      <c r="F31" s="16">
        <v>7.5049999999999999</v>
      </c>
      <c r="G31" s="13">
        <v>0.64227059999999991</v>
      </c>
      <c r="H31" s="15">
        <v>0.15817638979288196</v>
      </c>
      <c r="I31" s="13">
        <v>0.80044698979288187</v>
      </c>
      <c r="J31" s="2"/>
      <c r="K31" s="58"/>
      <c r="L31" s="39"/>
      <c r="M31" s="40"/>
      <c r="Q31" s="49"/>
      <c r="R31" s="49"/>
      <c r="V31" s="47"/>
    </row>
    <row r="32" spans="1:22" x14ac:dyDescent="0.25">
      <c r="A32" s="21">
        <v>16</v>
      </c>
      <c r="B32" s="7" t="s">
        <v>39</v>
      </c>
      <c r="C32" s="6">
        <v>70</v>
      </c>
      <c r="D32" s="10" t="s">
        <v>309</v>
      </c>
      <c r="E32" s="16">
        <v>9.4260000000000002</v>
      </c>
      <c r="F32" s="16">
        <v>11.702999999999999</v>
      </c>
      <c r="G32" s="13">
        <v>1.9577645999999993</v>
      </c>
      <c r="H32" s="15">
        <v>0.24605216190003862</v>
      </c>
      <c r="I32" s="13">
        <v>2.2038167619000379</v>
      </c>
      <c r="J32" s="2"/>
      <c r="K32" s="58"/>
      <c r="L32" s="39"/>
      <c r="M32" s="40"/>
      <c r="Q32" s="49"/>
      <c r="R32" s="49"/>
      <c r="V32" s="47"/>
    </row>
    <row r="33" spans="1:22" x14ac:dyDescent="0.25">
      <c r="A33" s="21">
        <v>17</v>
      </c>
      <c r="B33" s="7" t="s">
        <v>40</v>
      </c>
      <c r="C33" s="6">
        <v>64.599999999999994</v>
      </c>
      <c r="D33" s="10" t="s">
        <v>309</v>
      </c>
      <c r="E33" s="16">
        <v>11.169</v>
      </c>
      <c r="F33" s="16">
        <v>12.762</v>
      </c>
      <c r="G33" s="13">
        <v>1.3696614</v>
      </c>
      <c r="H33" s="15">
        <v>0.22707099512489276</v>
      </c>
      <c r="I33" s="13">
        <v>1.5967323951248928</v>
      </c>
      <c r="J33" s="2"/>
      <c r="K33" s="58"/>
      <c r="L33" s="39"/>
      <c r="M33" s="40"/>
      <c r="Q33" s="49"/>
      <c r="R33" s="49"/>
      <c r="V33" s="47"/>
    </row>
    <row r="34" spans="1:22" x14ac:dyDescent="0.25">
      <c r="A34" s="21">
        <v>18</v>
      </c>
      <c r="B34" s="7" t="s">
        <v>41</v>
      </c>
      <c r="C34" s="6">
        <v>42.5</v>
      </c>
      <c r="D34" s="10" t="s">
        <v>309</v>
      </c>
      <c r="E34" s="16">
        <v>8.6880000000000006</v>
      </c>
      <c r="F34" s="16">
        <v>9.7170000000000005</v>
      </c>
      <c r="G34" s="13">
        <v>0.88473419999999992</v>
      </c>
      <c r="H34" s="15">
        <v>0.1493888125821663</v>
      </c>
      <c r="I34" s="13">
        <v>1.0341230125821661</v>
      </c>
      <c r="J34" s="2"/>
      <c r="K34" s="58"/>
      <c r="L34" s="39"/>
      <c r="M34" s="40"/>
      <c r="Q34" s="49"/>
      <c r="R34" s="49"/>
      <c r="V34" s="47"/>
    </row>
    <row r="35" spans="1:22" x14ac:dyDescent="0.25">
      <c r="A35" s="21">
        <v>19</v>
      </c>
      <c r="B35" s="7" t="s">
        <v>42</v>
      </c>
      <c r="C35" s="6">
        <v>44.6</v>
      </c>
      <c r="D35" s="10" t="s">
        <v>309</v>
      </c>
      <c r="E35" s="16">
        <v>5.2869999999999999</v>
      </c>
      <c r="F35" s="16">
        <v>5.843</v>
      </c>
      <c r="G35" s="13">
        <v>0.47804880000000005</v>
      </c>
      <c r="H35" s="15">
        <v>0.15677037743916747</v>
      </c>
      <c r="I35" s="13">
        <v>0.63481917743916749</v>
      </c>
      <c r="J35" s="2"/>
      <c r="K35" s="58"/>
      <c r="L35" s="39"/>
      <c r="M35" s="40"/>
      <c r="Q35" s="49"/>
      <c r="R35" s="49"/>
      <c r="V35" s="47"/>
    </row>
    <row r="36" spans="1:22" x14ac:dyDescent="0.25">
      <c r="A36" s="21">
        <v>20</v>
      </c>
      <c r="B36" s="7" t="s">
        <v>43</v>
      </c>
      <c r="C36" s="6">
        <v>69.7</v>
      </c>
      <c r="D36" s="10" t="s">
        <v>309</v>
      </c>
      <c r="E36" s="16">
        <v>8.7370000000000001</v>
      </c>
      <c r="F36" s="16">
        <v>8.7370000000000001</v>
      </c>
      <c r="G36" s="13">
        <v>0</v>
      </c>
      <c r="H36" s="15">
        <v>0.24499765263475273</v>
      </c>
      <c r="I36" s="13">
        <v>0.24499765263475273</v>
      </c>
      <c r="J36" s="2"/>
      <c r="K36" s="58"/>
      <c r="L36" s="39"/>
      <c r="M36" s="40"/>
      <c r="Q36" s="49"/>
      <c r="R36" s="49"/>
      <c r="V36" s="47"/>
    </row>
    <row r="37" spans="1:22" x14ac:dyDescent="0.25">
      <c r="A37" s="21">
        <v>21</v>
      </c>
      <c r="B37" s="7" t="s">
        <v>44</v>
      </c>
      <c r="C37" s="6">
        <v>64.2</v>
      </c>
      <c r="D37" s="10" t="s">
        <v>309</v>
      </c>
      <c r="E37" s="16">
        <v>14.015000000000001</v>
      </c>
      <c r="F37" s="16">
        <v>16.318000000000001</v>
      </c>
      <c r="G37" s="13">
        <v>1.9801194000000006</v>
      </c>
      <c r="H37" s="15">
        <v>0.22566498277117827</v>
      </c>
      <c r="I37" s="13">
        <v>2.2057843827711787</v>
      </c>
      <c r="J37" s="2"/>
      <c r="K37" s="58"/>
      <c r="L37" s="39"/>
      <c r="M37" s="40"/>
      <c r="Q37" s="49"/>
      <c r="R37" s="49"/>
      <c r="V37" s="47"/>
    </row>
    <row r="38" spans="1:22" x14ac:dyDescent="0.25">
      <c r="A38" s="21">
        <v>22</v>
      </c>
      <c r="B38" s="7" t="s">
        <v>45</v>
      </c>
      <c r="C38" s="6">
        <v>42.3</v>
      </c>
      <c r="D38" s="10" t="s">
        <v>309</v>
      </c>
      <c r="E38" s="16">
        <v>5.4660000000000002</v>
      </c>
      <c r="F38" s="16">
        <v>6.3120000000000003</v>
      </c>
      <c r="G38" s="13">
        <v>0.72739080000000012</v>
      </c>
      <c r="H38" s="15">
        <v>0.14868580640530904</v>
      </c>
      <c r="I38" s="13">
        <v>0.87607660640530916</v>
      </c>
      <c r="J38" s="2"/>
      <c r="K38" s="58"/>
      <c r="L38" s="39"/>
      <c r="M38" s="40"/>
      <c r="Q38" s="49"/>
      <c r="R38" s="49"/>
      <c r="V38" s="47"/>
    </row>
    <row r="39" spans="1:22" x14ac:dyDescent="0.25">
      <c r="A39" s="21">
        <v>23</v>
      </c>
      <c r="B39" s="7" t="s">
        <v>46</v>
      </c>
      <c r="C39" s="6">
        <v>44.5</v>
      </c>
      <c r="D39" s="10" t="s">
        <v>309</v>
      </c>
      <c r="E39" s="16">
        <v>7.96</v>
      </c>
      <c r="F39" s="16">
        <v>9.2370000000000001</v>
      </c>
      <c r="G39" s="13">
        <v>1.0979646000000001</v>
      </c>
      <c r="H39" s="15">
        <v>0.15641887435073884</v>
      </c>
      <c r="I39" s="13">
        <v>1.2543834743507389</v>
      </c>
      <c r="L39" s="39"/>
      <c r="M39" s="40"/>
      <c r="Q39" s="49"/>
      <c r="R39" s="49"/>
      <c r="V39" s="47"/>
    </row>
    <row r="40" spans="1:22" x14ac:dyDescent="0.25">
      <c r="A40" s="21">
        <v>24</v>
      </c>
      <c r="B40" s="7" t="s">
        <v>47</v>
      </c>
      <c r="C40" s="6">
        <v>69.400000000000006</v>
      </c>
      <c r="D40" s="10" t="s">
        <v>309</v>
      </c>
      <c r="E40" s="16">
        <v>11.096</v>
      </c>
      <c r="F40" s="16">
        <v>12.965</v>
      </c>
      <c r="G40" s="13">
        <v>1.6069661999999998</v>
      </c>
      <c r="H40" s="15">
        <v>0.24394314336946687</v>
      </c>
      <c r="I40" s="13">
        <v>1.8509093433694668</v>
      </c>
      <c r="J40" s="2"/>
      <c r="K40" s="58"/>
      <c r="L40" s="39"/>
      <c r="M40" s="40"/>
      <c r="Q40" s="49"/>
      <c r="R40" s="49"/>
      <c r="V40" s="47"/>
    </row>
    <row r="41" spans="1:22" x14ac:dyDescent="0.25">
      <c r="A41" s="21">
        <v>25</v>
      </c>
      <c r="B41" s="7" t="s">
        <v>48</v>
      </c>
      <c r="C41" s="6">
        <v>64.3</v>
      </c>
      <c r="D41" s="10" t="s">
        <v>309</v>
      </c>
      <c r="E41" s="16">
        <v>3.9460000000000002</v>
      </c>
      <c r="F41" s="16">
        <v>3.9460000000000002</v>
      </c>
      <c r="G41" s="13">
        <v>0</v>
      </c>
      <c r="H41" s="15">
        <v>0.22601648585960687</v>
      </c>
      <c r="I41" s="13">
        <v>0.22601648585960687</v>
      </c>
      <c r="J41" s="2"/>
      <c r="K41" s="58"/>
      <c r="L41" s="39"/>
      <c r="M41" s="40"/>
      <c r="Q41" s="49"/>
      <c r="R41" s="49"/>
      <c r="V41" s="47"/>
    </row>
    <row r="42" spans="1:22" x14ac:dyDescent="0.25">
      <c r="A42" s="21">
        <v>26</v>
      </c>
      <c r="B42" s="7" t="s">
        <v>49</v>
      </c>
      <c r="C42" s="6">
        <v>42.8</v>
      </c>
      <c r="D42" s="10" t="s">
        <v>309</v>
      </c>
      <c r="E42" s="16">
        <v>6.7210000000000001</v>
      </c>
      <c r="F42" s="16">
        <v>7.8559999999999999</v>
      </c>
      <c r="G42" s="13">
        <v>0.97587299999999988</v>
      </c>
      <c r="H42" s="15">
        <v>0.15044332184745218</v>
      </c>
      <c r="I42" s="13">
        <v>1.1263163218474521</v>
      </c>
      <c r="J42" s="2"/>
      <c r="K42" s="58"/>
      <c r="L42" s="39"/>
      <c r="M42" s="40"/>
      <c r="Q42" s="49"/>
      <c r="R42" s="49"/>
      <c r="V42" s="47"/>
    </row>
    <row r="43" spans="1:22" x14ac:dyDescent="0.25">
      <c r="A43" s="21">
        <v>27</v>
      </c>
      <c r="B43" s="7" t="s">
        <v>50</v>
      </c>
      <c r="C43" s="6">
        <v>45.3</v>
      </c>
      <c r="D43" s="10" t="s">
        <v>309</v>
      </c>
      <c r="E43" s="16">
        <v>3.8159999999999998</v>
      </c>
      <c r="F43" s="16">
        <v>4.54</v>
      </c>
      <c r="G43" s="13">
        <v>0.62249520000000014</v>
      </c>
      <c r="H43" s="15">
        <v>0.15923089905816784</v>
      </c>
      <c r="I43" s="13">
        <v>0.78172609905816803</v>
      </c>
      <c r="J43" s="2"/>
      <c r="K43" s="58"/>
      <c r="L43" s="39"/>
      <c r="M43" s="40"/>
      <c r="Q43" s="49"/>
      <c r="R43" s="49"/>
      <c r="V43" s="47"/>
    </row>
    <row r="44" spans="1:22" x14ac:dyDescent="0.25">
      <c r="A44" s="21">
        <v>28</v>
      </c>
      <c r="B44" s="7" t="s">
        <v>51</v>
      </c>
      <c r="C44" s="6">
        <v>69.599999999999994</v>
      </c>
      <c r="D44" s="10" t="s">
        <v>309</v>
      </c>
      <c r="E44" s="16">
        <v>14.127000000000001</v>
      </c>
      <c r="F44" s="16">
        <v>16.151</v>
      </c>
      <c r="G44" s="13">
        <v>1.7402351999999992</v>
      </c>
      <c r="H44" s="15">
        <v>0.24464614954632408</v>
      </c>
      <c r="I44" s="13">
        <v>1.9848813495463233</v>
      </c>
      <c r="J44" s="2"/>
      <c r="K44" s="58"/>
      <c r="L44" s="39"/>
      <c r="M44" s="40"/>
      <c r="Q44" s="49"/>
      <c r="R44" s="49"/>
      <c r="V44" s="47"/>
    </row>
    <row r="45" spans="1:22" x14ac:dyDescent="0.25">
      <c r="A45" s="21">
        <v>29</v>
      </c>
      <c r="B45" s="7" t="s">
        <v>52</v>
      </c>
      <c r="C45" s="6">
        <v>63.3</v>
      </c>
      <c r="D45" s="10" t="s">
        <v>309</v>
      </c>
      <c r="E45" s="16">
        <v>6.67</v>
      </c>
      <c r="F45" s="16">
        <v>6.67</v>
      </c>
      <c r="G45" s="13">
        <v>0</v>
      </c>
      <c r="H45" s="15">
        <v>0.22250145497532062</v>
      </c>
      <c r="I45" s="13">
        <v>0.22250145497532062</v>
      </c>
      <c r="J45" s="2"/>
      <c r="K45" s="58"/>
      <c r="L45" s="39"/>
      <c r="M45" s="40"/>
      <c r="Q45" s="49"/>
      <c r="R45" s="49"/>
      <c r="V45" s="47"/>
    </row>
    <row r="46" spans="1:22" x14ac:dyDescent="0.25">
      <c r="A46" s="21">
        <v>30</v>
      </c>
      <c r="B46" s="7" t="s">
        <v>53</v>
      </c>
      <c r="C46" s="6">
        <v>42.5</v>
      </c>
      <c r="D46" s="10" t="s">
        <v>309</v>
      </c>
      <c r="E46" s="16">
        <v>3.7730000000000001</v>
      </c>
      <c r="F46" s="16">
        <v>4.6769999999999996</v>
      </c>
      <c r="G46" s="13">
        <v>0.77725919999999959</v>
      </c>
      <c r="H46" s="15">
        <v>0.1493888125821663</v>
      </c>
      <c r="I46" s="13">
        <v>0.92664801258216589</v>
      </c>
      <c r="J46" s="2"/>
      <c r="K46" s="58"/>
      <c r="L46" s="39"/>
      <c r="M46" s="40"/>
      <c r="Q46" s="49"/>
      <c r="R46" s="49"/>
      <c r="V46" s="47"/>
    </row>
    <row r="47" spans="1:22" x14ac:dyDescent="0.25">
      <c r="A47" s="21">
        <v>31</v>
      </c>
      <c r="B47" s="7" t="s">
        <v>54</v>
      </c>
      <c r="C47" s="6">
        <v>44.5</v>
      </c>
      <c r="D47" s="10" t="s">
        <v>309</v>
      </c>
      <c r="E47" s="16">
        <v>6.8849999999999998</v>
      </c>
      <c r="F47" s="16">
        <v>7.8540000000000001</v>
      </c>
      <c r="G47" s="13">
        <v>0.83314620000000028</v>
      </c>
      <c r="H47" s="15">
        <v>0.15641887435073884</v>
      </c>
      <c r="I47" s="13">
        <v>0.98956507435073915</v>
      </c>
      <c r="J47" s="2"/>
      <c r="K47" s="58"/>
      <c r="L47" s="39"/>
      <c r="M47" s="40"/>
      <c r="Q47" s="49"/>
      <c r="R47" s="49"/>
      <c r="V47" s="47"/>
    </row>
    <row r="48" spans="1:22" x14ac:dyDescent="0.25">
      <c r="A48" s="21">
        <v>32</v>
      </c>
      <c r="B48" s="7" t="s">
        <v>55</v>
      </c>
      <c r="C48" s="6">
        <v>69.900000000000006</v>
      </c>
      <c r="D48" s="10" t="s">
        <v>309</v>
      </c>
      <c r="E48" s="16">
        <v>1.1100000000000001</v>
      </c>
      <c r="F48" s="16">
        <v>1.1120000000000001</v>
      </c>
      <c r="G48" s="13">
        <v>1.7196000000000015E-3</v>
      </c>
      <c r="H48" s="15">
        <v>0.24570065881161002</v>
      </c>
      <c r="I48" s="13">
        <v>0.24742025881161001</v>
      </c>
      <c r="J48" s="2"/>
      <c r="K48" s="58"/>
      <c r="L48" s="39"/>
      <c r="M48" s="40"/>
      <c r="Q48" s="49"/>
      <c r="R48" s="49"/>
      <c r="V48" s="47"/>
    </row>
    <row r="49" spans="1:22" x14ac:dyDescent="0.25">
      <c r="A49" s="21">
        <v>33</v>
      </c>
      <c r="B49" s="7" t="s">
        <v>56</v>
      </c>
      <c r="C49" s="6">
        <v>64.8</v>
      </c>
      <c r="D49" s="10" t="s">
        <v>309</v>
      </c>
      <c r="E49" s="16">
        <v>6.8620000000000001</v>
      </c>
      <c r="F49" s="16">
        <v>7.9240000000000004</v>
      </c>
      <c r="G49" s="13">
        <v>0.91310760000000024</v>
      </c>
      <c r="H49" s="15">
        <v>0.22777400130175002</v>
      </c>
      <c r="I49" s="13">
        <v>1.1408816013017502</v>
      </c>
      <c r="J49" s="2"/>
      <c r="K49" s="58"/>
      <c r="L49" s="39"/>
      <c r="M49" s="40"/>
      <c r="Q49" s="49"/>
      <c r="R49" s="49"/>
      <c r="V49" s="47"/>
    </row>
    <row r="50" spans="1:22" x14ac:dyDescent="0.25">
      <c r="A50" s="21">
        <v>34</v>
      </c>
      <c r="B50" s="7" t="s">
        <v>314</v>
      </c>
      <c r="C50" s="6">
        <v>42.7</v>
      </c>
      <c r="D50" s="10" t="s">
        <v>309</v>
      </c>
      <c r="E50" s="16">
        <v>4.0519999999999996</v>
      </c>
      <c r="F50" s="16">
        <v>4.49</v>
      </c>
      <c r="G50" s="13">
        <v>0.37659240000000055</v>
      </c>
      <c r="H50" s="15">
        <v>0.15009181875902355</v>
      </c>
      <c r="I50" s="13">
        <v>0.52668421875902416</v>
      </c>
      <c r="J50" s="2"/>
      <c r="K50" s="58"/>
      <c r="L50" s="39"/>
      <c r="M50" s="40"/>
      <c r="Q50" s="49"/>
      <c r="R50" s="49"/>
      <c r="V50" s="47"/>
    </row>
    <row r="51" spans="1:22" x14ac:dyDescent="0.25">
      <c r="A51" s="21">
        <v>35</v>
      </c>
      <c r="B51" s="7" t="s">
        <v>57</v>
      </c>
      <c r="C51" s="6">
        <v>44.4</v>
      </c>
      <c r="D51" s="10" t="s">
        <v>309</v>
      </c>
      <c r="E51" s="16">
        <v>8.2880000000000003</v>
      </c>
      <c r="F51" s="16">
        <v>9.6750000000000007</v>
      </c>
      <c r="G51" s="13">
        <v>1.1925426000000003</v>
      </c>
      <c r="H51" s="15">
        <v>0.15606737126231021</v>
      </c>
      <c r="I51" s="13">
        <v>1.3486099712623105</v>
      </c>
      <c r="L51" s="39"/>
      <c r="M51" s="40"/>
      <c r="Q51" s="49"/>
      <c r="R51" s="49"/>
      <c r="V51" s="47"/>
    </row>
    <row r="52" spans="1:22" x14ac:dyDescent="0.25">
      <c r="A52" s="21">
        <v>36</v>
      </c>
      <c r="B52" s="7" t="s">
        <v>58</v>
      </c>
      <c r="C52" s="6">
        <v>69</v>
      </c>
      <c r="D52" s="10" t="s">
        <v>309</v>
      </c>
      <c r="E52" s="16">
        <v>8.1829999999999998</v>
      </c>
      <c r="F52" s="16">
        <v>9.6</v>
      </c>
      <c r="G52" s="13">
        <v>1.2183365999999998</v>
      </c>
      <c r="H52" s="15">
        <v>0.24253713101575233</v>
      </c>
      <c r="I52" s="13">
        <v>1.460873731015752</v>
      </c>
      <c r="J52" s="2"/>
      <c r="K52" s="58"/>
      <c r="L52" s="39"/>
      <c r="M52" s="40"/>
      <c r="Q52" s="49"/>
      <c r="R52" s="49"/>
      <c r="V52" s="47"/>
    </row>
    <row r="53" spans="1:22" x14ac:dyDescent="0.25">
      <c r="A53" s="21">
        <v>37</v>
      </c>
      <c r="B53" s="7" t="s">
        <v>59</v>
      </c>
      <c r="C53" s="6">
        <v>64.5</v>
      </c>
      <c r="D53" s="10" t="s">
        <v>309</v>
      </c>
      <c r="E53" s="16">
        <v>8.234</v>
      </c>
      <c r="F53" s="16">
        <v>9.7270000000000003</v>
      </c>
      <c r="G53" s="13">
        <v>1.2836814000000003</v>
      </c>
      <c r="H53" s="15">
        <v>0.22671949203646416</v>
      </c>
      <c r="I53" s="13">
        <v>1.5104008920364644</v>
      </c>
      <c r="J53" s="2"/>
      <c r="K53" s="58"/>
      <c r="L53" s="39"/>
      <c r="M53" s="40"/>
      <c r="Q53" s="49"/>
      <c r="R53" s="49"/>
      <c r="V53" s="47"/>
    </row>
    <row r="54" spans="1:22" x14ac:dyDescent="0.25">
      <c r="A54" s="21">
        <v>38</v>
      </c>
      <c r="B54" s="7" t="s">
        <v>60</v>
      </c>
      <c r="C54" s="6">
        <v>42</v>
      </c>
      <c r="D54" s="10" t="s">
        <v>309</v>
      </c>
      <c r="E54" s="16">
        <v>10.423999999999999</v>
      </c>
      <c r="F54" s="16">
        <v>12.202999999999999</v>
      </c>
      <c r="G54" s="13">
        <v>1.5295841999999999</v>
      </c>
      <c r="H54" s="15">
        <v>0.14763129714002315</v>
      </c>
      <c r="I54" s="13">
        <v>1.677215497140023</v>
      </c>
      <c r="J54" s="2"/>
      <c r="K54" s="58"/>
      <c r="L54" s="39"/>
      <c r="M54" s="40"/>
      <c r="Q54" s="49"/>
      <c r="R54" s="49"/>
      <c r="V54" s="47"/>
    </row>
    <row r="55" spans="1:22" x14ac:dyDescent="0.25">
      <c r="A55" s="21">
        <v>39</v>
      </c>
      <c r="B55" s="7" t="s">
        <v>61</v>
      </c>
      <c r="C55" s="6">
        <v>44.4</v>
      </c>
      <c r="D55" s="10" t="s">
        <v>309</v>
      </c>
      <c r="E55" s="16">
        <v>4.242</v>
      </c>
      <c r="F55" s="16">
        <v>4.76</v>
      </c>
      <c r="G55" s="13">
        <v>0.44537639999999984</v>
      </c>
      <c r="H55" s="15">
        <v>0.15606737126231021</v>
      </c>
      <c r="I55" s="13">
        <v>0.60144377126231008</v>
      </c>
      <c r="J55" s="2"/>
      <c r="K55" s="58"/>
      <c r="L55" s="39"/>
      <c r="M55" s="40"/>
      <c r="Q55" s="49"/>
      <c r="R55" s="49"/>
      <c r="V55" s="47"/>
    </row>
    <row r="56" spans="1:22" x14ac:dyDescent="0.25">
      <c r="A56" s="21">
        <v>40</v>
      </c>
      <c r="B56" s="7" t="s">
        <v>62</v>
      </c>
      <c r="C56" s="6">
        <v>69.2</v>
      </c>
      <c r="D56" s="10" t="s">
        <v>309</v>
      </c>
      <c r="E56" s="16">
        <v>9.673</v>
      </c>
      <c r="F56" s="16">
        <v>11.73</v>
      </c>
      <c r="G56" s="13">
        <v>1.7686086000000003</v>
      </c>
      <c r="H56" s="15">
        <v>0.24324013719260962</v>
      </c>
      <c r="I56" s="13">
        <v>2.0118487371926097</v>
      </c>
      <c r="J56" s="2"/>
      <c r="K56" s="58"/>
      <c r="L56" s="39"/>
      <c r="M56" s="40"/>
      <c r="Q56" s="49"/>
      <c r="R56" s="49"/>
      <c r="V56" s="47"/>
    </row>
    <row r="57" spans="1:22" x14ac:dyDescent="0.25">
      <c r="A57" s="21">
        <v>41</v>
      </c>
      <c r="B57" s="7" t="s">
        <v>63</v>
      </c>
      <c r="C57" s="6">
        <v>64.7</v>
      </c>
      <c r="D57" s="10" t="s">
        <v>309</v>
      </c>
      <c r="E57" s="16">
        <v>9.2520000000000007</v>
      </c>
      <c r="F57" s="16">
        <v>11.145</v>
      </c>
      <c r="G57" s="13">
        <v>1.627601399999999</v>
      </c>
      <c r="H57" s="15">
        <v>0.22742249821332142</v>
      </c>
      <c r="I57" s="13">
        <v>1.8550238982133205</v>
      </c>
      <c r="J57" s="2"/>
      <c r="K57" s="58"/>
      <c r="L57" s="39"/>
      <c r="M57" s="40"/>
      <c r="Q57" s="49"/>
      <c r="R57" s="49"/>
      <c r="V57" s="47"/>
    </row>
    <row r="58" spans="1:22" x14ac:dyDescent="0.25">
      <c r="A58" s="21">
        <v>42</v>
      </c>
      <c r="B58" s="7" t="s">
        <v>64</v>
      </c>
      <c r="C58" s="6">
        <v>42.5</v>
      </c>
      <c r="D58" s="10" t="s">
        <v>309</v>
      </c>
      <c r="E58" s="16">
        <v>2.1869999999999998</v>
      </c>
      <c r="F58" s="16">
        <v>2.3290000000000002</v>
      </c>
      <c r="G58" s="13">
        <v>0.1220916000000003</v>
      </c>
      <c r="H58" s="15">
        <v>0.1493888125821663</v>
      </c>
      <c r="I58" s="13">
        <v>0.2714804125821666</v>
      </c>
      <c r="J58" s="2"/>
      <c r="K58" s="58"/>
      <c r="L58" s="39"/>
      <c r="M58" s="40"/>
      <c r="Q58" s="49"/>
      <c r="R58" s="49"/>
      <c r="V58" s="47"/>
    </row>
    <row r="59" spans="1:22" x14ac:dyDescent="0.25">
      <c r="A59" s="21">
        <v>43</v>
      </c>
      <c r="B59" s="7" t="s">
        <v>65</v>
      </c>
      <c r="C59" s="6">
        <v>44.5</v>
      </c>
      <c r="D59" s="10" t="s">
        <v>309</v>
      </c>
      <c r="E59" s="16">
        <v>7.117</v>
      </c>
      <c r="F59" s="16">
        <v>8.52</v>
      </c>
      <c r="G59" s="13">
        <v>1.2062993999999996</v>
      </c>
      <c r="H59" s="15">
        <v>0.15641887435073884</v>
      </c>
      <c r="I59" s="13">
        <v>1.3627182743507384</v>
      </c>
      <c r="J59" s="2"/>
      <c r="K59" s="58"/>
      <c r="L59" s="39"/>
      <c r="M59" s="40"/>
      <c r="Q59" s="49"/>
      <c r="R59" s="49"/>
      <c r="V59" s="47"/>
    </row>
    <row r="60" spans="1:22" x14ac:dyDescent="0.25">
      <c r="A60" s="21">
        <v>44</v>
      </c>
      <c r="B60" s="7" t="s">
        <v>66</v>
      </c>
      <c r="C60" s="6">
        <v>69.599999999999994</v>
      </c>
      <c r="D60" s="10" t="s">
        <v>309</v>
      </c>
      <c r="E60" s="16">
        <v>8.6039999999999992</v>
      </c>
      <c r="F60" s="16">
        <v>9.4629999999999992</v>
      </c>
      <c r="G60" s="13">
        <v>0.73856820000000001</v>
      </c>
      <c r="H60" s="15">
        <v>0.24464614954632408</v>
      </c>
      <c r="I60" s="13">
        <v>0.98321434954632414</v>
      </c>
      <c r="J60" s="2"/>
      <c r="K60" s="58"/>
      <c r="L60" s="39"/>
      <c r="M60" s="40"/>
      <c r="Q60" s="49"/>
      <c r="R60" s="49"/>
      <c r="V60" s="47"/>
    </row>
    <row r="61" spans="1:22" x14ac:dyDescent="0.25">
      <c r="A61" s="21">
        <v>45</v>
      </c>
      <c r="B61" s="7" t="s">
        <v>67</v>
      </c>
      <c r="C61" s="6">
        <v>64.8</v>
      </c>
      <c r="D61" s="10" t="s">
        <v>309</v>
      </c>
      <c r="E61" s="16">
        <v>11.166</v>
      </c>
      <c r="F61" s="16">
        <v>12.959</v>
      </c>
      <c r="G61" s="13">
        <v>1.5416213999999995</v>
      </c>
      <c r="H61" s="15">
        <v>0.22777400130175002</v>
      </c>
      <c r="I61" s="13">
        <v>1.7693954013017494</v>
      </c>
      <c r="L61" s="39"/>
      <c r="M61" s="40"/>
      <c r="Q61" s="49"/>
      <c r="R61" s="49"/>
      <c r="V61" s="47"/>
    </row>
    <row r="62" spans="1:22" x14ac:dyDescent="0.25">
      <c r="A62" s="21">
        <v>46</v>
      </c>
      <c r="B62" s="7" t="s">
        <v>68</v>
      </c>
      <c r="C62" s="6">
        <v>42.6</v>
      </c>
      <c r="D62" s="10" t="s">
        <v>309</v>
      </c>
      <c r="E62" s="16">
        <v>4.1619999999999999</v>
      </c>
      <c r="F62" s="16">
        <v>5.2220000000000004</v>
      </c>
      <c r="G62" s="13">
        <v>0.91138800000000042</v>
      </c>
      <c r="H62" s="15">
        <v>0.14974031567059493</v>
      </c>
      <c r="I62" s="13">
        <v>1.0611283156705953</v>
      </c>
      <c r="L62" s="39"/>
      <c r="M62" s="40"/>
      <c r="Q62" s="49"/>
      <c r="R62" s="49"/>
      <c r="V62" s="47"/>
    </row>
    <row r="63" spans="1:22" x14ac:dyDescent="0.25">
      <c r="A63" s="21">
        <v>47</v>
      </c>
      <c r="B63" s="7" t="s">
        <v>69</v>
      </c>
      <c r="C63" s="6">
        <v>44.2</v>
      </c>
      <c r="D63" s="10" t="s">
        <v>309</v>
      </c>
      <c r="E63" s="16">
        <v>7.0739999999999998</v>
      </c>
      <c r="F63" s="16">
        <v>8.3629999999999995</v>
      </c>
      <c r="G63" s="13">
        <v>1.1082821999999997</v>
      </c>
      <c r="H63" s="15">
        <v>0.15536436508545295</v>
      </c>
      <c r="I63" s="13">
        <v>1.2636465650854527</v>
      </c>
      <c r="L63" s="39"/>
      <c r="M63" s="40"/>
      <c r="Q63" s="49"/>
      <c r="R63" s="49"/>
      <c r="V63" s="47"/>
    </row>
    <row r="64" spans="1:22" x14ac:dyDescent="0.25">
      <c r="A64" s="21">
        <v>48</v>
      </c>
      <c r="B64" s="7" t="s">
        <v>70</v>
      </c>
      <c r="C64" s="6">
        <v>69.2</v>
      </c>
      <c r="D64" s="10" t="s">
        <v>309</v>
      </c>
      <c r="E64" s="16">
        <v>11.323</v>
      </c>
      <c r="F64" s="16">
        <v>13.228</v>
      </c>
      <c r="G64" s="13">
        <v>1.6379189999999995</v>
      </c>
      <c r="H64" s="15">
        <v>0.24324013719260962</v>
      </c>
      <c r="I64" s="13">
        <v>1.8811591371926091</v>
      </c>
      <c r="L64" s="39"/>
      <c r="M64" s="40"/>
      <c r="Q64" s="49"/>
      <c r="R64" s="49"/>
      <c r="V64" s="47"/>
    </row>
    <row r="65" spans="1:22" x14ac:dyDescent="0.25">
      <c r="A65" s="21">
        <v>49</v>
      </c>
      <c r="B65" s="7" t="s">
        <v>71</v>
      </c>
      <c r="C65" s="6">
        <v>64.3</v>
      </c>
      <c r="D65" s="10" t="s">
        <v>309</v>
      </c>
      <c r="E65" s="16">
        <v>7.7080000000000002</v>
      </c>
      <c r="F65" s="16">
        <v>7.9850000000000003</v>
      </c>
      <c r="G65" s="13">
        <v>0.23816460000000012</v>
      </c>
      <c r="H65" s="15">
        <v>0.22601648585960687</v>
      </c>
      <c r="I65" s="13">
        <v>0.46418108585960699</v>
      </c>
      <c r="J65" s="2"/>
      <c r="K65" s="58"/>
      <c r="L65" s="39"/>
      <c r="M65" s="40"/>
      <c r="Q65" s="49"/>
      <c r="R65" s="49"/>
      <c r="V65" s="47"/>
    </row>
    <row r="66" spans="1:22" x14ac:dyDescent="0.25">
      <c r="A66" s="21">
        <v>50</v>
      </c>
      <c r="B66" s="7" t="s">
        <v>72</v>
      </c>
      <c r="C66" s="6">
        <v>42.5</v>
      </c>
      <c r="D66" s="10" t="s">
        <v>309</v>
      </c>
      <c r="E66" s="16">
        <v>6.2240000000000002</v>
      </c>
      <c r="F66" s="16">
        <v>6.7990000000000004</v>
      </c>
      <c r="G66" s="13">
        <v>0.49438500000000019</v>
      </c>
      <c r="H66" s="15">
        <v>0.1493888125821663</v>
      </c>
      <c r="I66" s="13">
        <v>0.64377381258216648</v>
      </c>
      <c r="J66" s="2"/>
      <c r="K66" s="58"/>
      <c r="L66" s="39"/>
      <c r="M66" s="40"/>
      <c r="Q66" s="49"/>
      <c r="R66" s="49"/>
      <c r="V66" s="47"/>
    </row>
    <row r="67" spans="1:22" x14ac:dyDescent="0.25">
      <c r="A67" s="21">
        <v>51</v>
      </c>
      <c r="B67" s="7" t="s">
        <v>73</v>
      </c>
      <c r="C67" s="6">
        <v>43.8</v>
      </c>
      <c r="D67" s="10" t="s">
        <v>309</v>
      </c>
      <c r="E67" s="16">
        <v>2.97</v>
      </c>
      <c r="F67" s="16">
        <v>3.4809999999999999</v>
      </c>
      <c r="G67" s="13">
        <v>0.43935779999999974</v>
      </c>
      <c r="H67" s="15">
        <v>0.15395835273173844</v>
      </c>
      <c r="I67" s="13">
        <v>0.59331615273173821</v>
      </c>
      <c r="J67" s="2"/>
      <c r="K67" s="58"/>
      <c r="L67" s="39"/>
      <c r="M67" s="40"/>
      <c r="Q67" s="49"/>
      <c r="R67" s="49"/>
      <c r="V67" s="47"/>
    </row>
    <row r="68" spans="1:22" x14ac:dyDescent="0.25">
      <c r="A68" s="21">
        <v>52</v>
      </c>
      <c r="B68" s="7" t="s">
        <v>74</v>
      </c>
      <c r="C68" s="6">
        <v>69.3</v>
      </c>
      <c r="D68" s="10" t="s">
        <v>309</v>
      </c>
      <c r="E68" s="16">
        <v>8.8629999999999995</v>
      </c>
      <c r="F68" s="16">
        <v>10.378</v>
      </c>
      <c r="G68" s="13">
        <v>1.3025970000000004</v>
      </c>
      <c r="H68" s="15">
        <v>0.24359164028103822</v>
      </c>
      <c r="I68" s="13">
        <v>1.5461886402810388</v>
      </c>
      <c r="J68" s="2"/>
      <c r="K68" s="58"/>
      <c r="L68" s="39"/>
      <c r="M68" s="40"/>
      <c r="Q68" s="49"/>
      <c r="R68" s="49"/>
      <c r="V68" s="47"/>
    </row>
    <row r="69" spans="1:22" x14ac:dyDescent="0.25">
      <c r="A69" s="21">
        <v>53</v>
      </c>
      <c r="B69" s="7" t="s">
        <v>75</v>
      </c>
      <c r="C69" s="6">
        <v>63.7</v>
      </c>
      <c r="D69" s="10" t="s">
        <v>309</v>
      </c>
      <c r="E69" s="16">
        <v>7.952</v>
      </c>
      <c r="F69" s="16">
        <v>9.3650000000000002</v>
      </c>
      <c r="G69" s="13">
        <v>1.2148974000000001</v>
      </c>
      <c r="H69" s="15">
        <v>0.22390746732903516</v>
      </c>
      <c r="I69" s="13">
        <v>1.4388048673290352</v>
      </c>
      <c r="J69" s="2"/>
      <c r="K69" s="58"/>
      <c r="L69" s="39"/>
      <c r="M69" s="40"/>
      <c r="Q69" s="49"/>
      <c r="R69" s="49"/>
      <c r="V69" s="47"/>
    </row>
    <row r="70" spans="1:22" x14ac:dyDescent="0.25">
      <c r="A70" s="21">
        <v>54</v>
      </c>
      <c r="B70" s="7" t="s">
        <v>76</v>
      </c>
      <c r="C70" s="6">
        <v>42.4</v>
      </c>
      <c r="D70" s="10" t="s">
        <v>309</v>
      </c>
      <c r="E70" s="16">
        <v>8.032</v>
      </c>
      <c r="F70" s="16">
        <v>9.4969999999999999</v>
      </c>
      <c r="G70" s="13">
        <v>1.2596069999999999</v>
      </c>
      <c r="H70" s="15">
        <v>0.14903730949373767</v>
      </c>
      <c r="I70" s="13">
        <v>1.4086443094937375</v>
      </c>
      <c r="J70" s="2"/>
      <c r="K70" s="58"/>
      <c r="L70" s="39"/>
      <c r="M70" s="40"/>
      <c r="Q70" s="49"/>
      <c r="R70" s="49"/>
      <c r="V70" s="47"/>
    </row>
    <row r="71" spans="1:22" x14ac:dyDescent="0.25">
      <c r="A71" s="21">
        <v>55</v>
      </c>
      <c r="B71" s="7" t="s">
        <v>77</v>
      </c>
      <c r="C71" s="6">
        <v>44</v>
      </c>
      <c r="D71" s="10" t="s">
        <v>309</v>
      </c>
      <c r="E71" s="16">
        <v>8.4369999999999994</v>
      </c>
      <c r="F71" s="16">
        <v>10.016999999999999</v>
      </c>
      <c r="G71" s="13">
        <v>1.358484</v>
      </c>
      <c r="H71" s="15">
        <v>0.1546613589085957</v>
      </c>
      <c r="I71" s="13">
        <v>1.5131453589085957</v>
      </c>
      <c r="J71" s="2"/>
      <c r="K71" s="58"/>
      <c r="L71" s="39"/>
      <c r="M71" s="40"/>
      <c r="Q71" s="49"/>
      <c r="R71" s="49"/>
      <c r="V71" s="47"/>
    </row>
    <row r="72" spans="1:22" x14ac:dyDescent="0.25">
      <c r="A72" s="21">
        <v>56</v>
      </c>
      <c r="B72" s="7" t="s">
        <v>78</v>
      </c>
      <c r="C72" s="6">
        <v>69.5</v>
      </c>
      <c r="D72" s="10" t="s">
        <v>309</v>
      </c>
      <c r="E72" s="16">
        <v>7.7729999999999997</v>
      </c>
      <c r="F72" s="16">
        <v>9.27</v>
      </c>
      <c r="G72" s="13">
        <v>1.2871205999999999</v>
      </c>
      <c r="H72" s="15">
        <v>0.24429464645789548</v>
      </c>
      <c r="I72" s="13">
        <v>1.5314152464578954</v>
      </c>
      <c r="J72" s="2"/>
      <c r="K72" s="58"/>
      <c r="L72" s="39"/>
      <c r="M72" s="40"/>
      <c r="Q72" s="49"/>
      <c r="R72" s="49"/>
      <c r="V72" s="47"/>
    </row>
    <row r="73" spans="1:22" x14ac:dyDescent="0.25">
      <c r="A73" s="21">
        <v>57</v>
      </c>
      <c r="B73" s="7" t="s">
        <v>79</v>
      </c>
      <c r="C73" s="6">
        <v>63.6</v>
      </c>
      <c r="D73" s="10" t="s">
        <v>309</v>
      </c>
      <c r="E73" s="16">
        <v>4.0270000000000001</v>
      </c>
      <c r="F73" s="16">
        <v>4.79</v>
      </c>
      <c r="G73" s="13">
        <v>0.65602739999999993</v>
      </c>
      <c r="H73" s="15">
        <v>0.2235559642406065</v>
      </c>
      <c r="I73" s="13">
        <v>0.87958336424060646</v>
      </c>
      <c r="J73" s="2"/>
      <c r="K73" s="58"/>
      <c r="L73" s="39"/>
      <c r="M73" s="40"/>
      <c r="Q73" s="49"/>
      <c r="R73" s="49"/>
      <c r="V73" s="47"/>
    </row>
    <row r="74" spans="1:22" x14ac:dyDescent="0.25">
      <c r="A74" s="21">
        <v>58</v>
      </c>
      <c r="B74" s="7" t="s">
        <v>80</v>
      </c>
      <c r="C74" s="6">
        <v>42.6</v>
      </c>
      <c r="D74" s="10" t="s">
        <v>309</v>
      </c>
      <c r="E74" s="16">
        <v>6.665</v>
      </c>
      <c r="F74" s="16">
        <v>7.5019999999999998</v>
      </c>
      <c r="G74" s="13">
        <v>0.71965259999999975</v>
      </c>
      <c r="H74" s="15">
        <v>0.14974031567059493</v>
      </c>
      <c r="I74" s="13">
        <v>0.86939291567059462</v>
      </c>
      <c r="J74" s="2"/>
      <c r="K74" s="58"/>
      <c r="L74" s="39"/>
      <c r="M74" s="40"/>
      <c r="Q74" s="49"/>
      <c r="R74" s="49"/>
      <c r="V74" s="47"/>
    </row>
    <row r="75" spans="1:22" x14ac:dyDescent="0.25">
      <c r="A75" s="21">
        <v>59</v>
      </c>
      <c r="B75" s="7" t="s">
        <v>81</v>
      </c>
      <c r="C75" s="6">
        <v>43.9</v>
      </c>
      <c r="D75" s="10" t="s">
        <v>309</v>
      </c>
      <c r="E75" s="16">
        <v>8.6329999999999991</v>
      </c>
      <c r="F75" s="16">
        <v>10.292</v>
      </c>
      <c r="G75" s="13">
        <v>1.4264082000000007</v>
      </c>
      <c r="H75" s="15">
        <v>0.15430985582016707</v>
      </c>
      <c r="I75" s="13">
        <v>1.5807180558201677</v>
      </c>
      <c r="J75" s="2"/>
      <c r="K75" s="58"/>
      <c r="L75" s="39"/>
      <c r="M75" s="40"/>
      <c r="Q75" s="49"/>
      <c r="R75" s="49"/>
      <c r="V75" s="47"/>
    </row>
    <row r="76" spans="1:22" x14ac:dyDescent="0.25">
      <c r="A76" s="21">
        <v>60</v>
      </c>
      <c r="B76" s="7" t="s">
        <v>82</v>
      </c>
      <c r="C76" s="6">
        <v>68.900000000000006</v>
      </c>
      <c r="D76" s="10" t="s">
        <v>309</v>
      </c>
      <c r="E76" s="16">
        <v>2.6419999999999999</v>
      </c>
      <c r="F76" s="16">
        <v>2.6419999999999999</v>
      </c>
      <c r="G76" s="13">
        <v>0</v>
      </c>
      <c r="H76" s="15">
        <v>0.24218562792732373</v>
      </c>
      <c r="I76" s="13">
        <v>0.24218562792732373</v>
      </c>
      <c r="J76" s="2"/>
      <c r="K76" s="58"/>
      <c r="L76" s="39"/>
      <c r="M76" s="40"/>
      <c r="Q76" s="49"/>
      <c r="R76" s="49"/>
      <c r="V76" s="47"/>
    </row>
    <row r="77" spans="1:22" x14ac:dyDescent="0.25">
      <c r="A77" s="21">
        <v>61</v>
      </c>
      <c r="B77" s="7" t="s">
        <v>83</v>
      </c>
      <c r="C77" s="6">
        <v>63.7</v>
      </c>
      <c r="D77" s="10" t="s">
        <v>309</v>
      </c>
      <c r="E77" s="16">
        <v>17.306999999999999</v>
      </c>
      <c r="F77" s="16">
        <v>19.829999999999998</v>
      </c>
      <c r="G77" s="13">
        <v>2.1692753999999996</v>
      </c>
      <c r="H77" s="15">
        <v>0.22390746732903516</v>
      </c>
      <c r="I77" s="13">
        <v>2.3931828673290347</v>
      </c>
      <c r="J77" s="2"/>
      <c r="K77" s="58"/>
      <c r="L77" s="39"/>
      <c r="M77" s="40"/>
      <c r="Q77" s="49"/>
      <c r="R77" s="49"/>
      <c r="V77" s="47"/>
    </row>
    <row r="78" spans="1:22" x14ac:dyDescent="0.25">
      <c r="A78" s="21">
        <v>62</v>
      </c>
      <c r="B78" s="7" t="s">
        <v>84</v>
      </c>
      <c r="C78" s="6">
        <v>42.8</v>
      </c>
      <c r="D78" s="10" t="s">
        <v>309</v>
      </c>
      <c r="E78" s="16">
        <v>11.097</v>
      </c>
      <c r="F78" s="16">
        <v>13.083</v>
      </c>
      <c r="G78" s="13">
        <v>1.7075628000000005</v>
      </c>
      <c r="H78" s="15">
        <v>0.15044332184745218</v>
      </c>
      <c r="I78" s="13">
        <v>1.8580061218474526</v>
      </c>
      <c r="J78" s="2"/>
      <c r="K78" s="58"/>
      <c r="L78" s="39"/>
      <c r="M78" s="40"/>
      <c r="Q78" s="49"/>
      <c r="R78" s="49"/>
      <c r="V78" s="47"/>
    </row>
    <row r="79" spans="1:22" x14ac:dyDescent="0.25">
      <c r="A79" s="21">
        <v>63</v>
      </c>
      <c r="B79" s="7" t="s">
        <v>85</v>
      </c>
      <c r="C79" s="6">
        <v>44.3</v>
      </c>
      <c r="D79" s="10" t="s">
        <v>309</v>
      </c>
      <c r="E79" s="16">
        <v>10.23</v>
      </c>
      <c r="F79" s="16">
        <v>11.407</v>
      </c>
      <c r="G79" s="13">
        <v>1.0119845999999997</v>
      </c>
      <c r="H79" s="15">
        <v>0.15571586817388156</v>
      </c>
      <c r="I79" s="13">
        <v>1.1677004681738812</v>
      </c>
      <c r="J79" s="2"/>
      <c r="K79" s="58"/>
      <c r="L79" s="39"/>
      <c r="M79" s="40"/>
      <c r="Q79" s="49"/>
      <c r="R79" s="49"/>
      <c r="V79" s="47"/>
    </row>
    <row r="80" spans="1:22" x14ac:dyDescent="0.25">
      <c r="A80" s="21">
        <v>64</v>
      </c>
      <c r="B80" s="7" t="s">
        <v>86</v>
      </c>
      <c r="C80" s="6">
        <v>69</v>
      </c>
      <c r="D80" s="10" t="s">
        <v>309</v>
      </c>
      <c r="E80" s="16">
        <v>9.3960000000000008</v>
      </c>
      <c r="F80" s="16">
        <v>11.076000000000001</v>
      </c>
      <c r="G80" s="13">
        <v>1.4444639999999997</v>
      </c>
      <c r="H80" s="15">
        <v>0.24253713101575233</v>
      </c>
      <c r="I80" s="13">
        <v>1.687001131015752</v>
      </c>
      <c r="J80" s="2"/>
      <c r="K80" s="58"/>
      <c r="L80" s="39"/>
      <c r="M80" s="40"/>
      <c r="Q80" s="49"/>
      <c r="R80" s="49"/>
      <c r="V80" s="47"/>
    </row>
    <row r="81" spans="1:22" x14ac:dyDescent="0.25">
      <c r="A81" s="21">
        <v>65</v>
      </c>
      <c r="B81" s="7" t="s">
        <v>88</v>
      </c>
      <c r="C81" s="6">
        <v>78</v>
      </c>
      <c r="D81" s="10" t="s">
        <v>309</v>
      </c>
      <c r="E81" s="16">
        <v>13.109</v>
      </c>
      <c r="F81" s="16">
        <v>14.375</v>
      </c>
      <c r="G81" s="13">
        <v>1.0885068</v>
      </c>
      <c r="H81" s="15">
        <v>0.27417240897432876</v>
      </c>
      <c r="I81" s="13">
        <v>1.3626792089743287</v>
      </c>
      <c r="J81" s="2"/>
      <c r="K81" s="58"/>
      <c r="L81" s="39"/>
      <c r="M81" s="40"/>
      <c r="Q81" s="49"/>
      <c r="R81" s="49"/>
      <c r="V81" s="47"/>
    </row>
    <row r="82" spans="1:22" x14ac:dyDescent="0.25">
      <c r="A82" s="21">
        <v>66</v>
      </c>
      <c r="B82" s="7" t="s">
        <v>87</v>
      </c>
      <c r="C82" s="6">
        <v>45.4</v>
      </c>
      <c r="D82" s="10" t="s">
        <v>309</v>
      </c>
      <c r="E82" s="16">
        <v>7.74</v>
      </c>
      <c r="F82" s="16">
        <v>8.8949999999999996</v>
      </c>
      <c r="G82" s="13">
        <v>0.99306899999999942</v>
      </c>
      <c r="H82" s="15">
        <v>0.15958240214659647</v>
      </c>
      <c r="I82" s="13">
        <v>1.1526514021465959</v>
      </c>
      <c r="J82" s="2"/>
      <c r="K82" s="58"/>
      <c r="L82" s="39"/>
      <c r="M82" s="40"/>
      <c r="Q82" s="49"/>
      <c r="R82" s="49"/>
      <c r="V82" s="47"/>
    </row>
    <row r="83" spans="1:22" x14ac:dyDescent="0.25">
      <c r="A83" s="21">
        <v>67</v>
      </c>
      <c r="B83" s="7" t="s">
        <v>89</v>
      </c>
      <c r="C83" s="6">
        <v>73.599999999999994</v>
      </c>
      <c r="D83" s="10" t="s">
        <v>309</v>
      </c>
      <c r="E83" s="16">
        <v>8.3989999999999991</v>
      </c>
      <c r="F83" s="16">
        <v>9.6609999999999996</v>
      </c>
      <c r="G83" s="13">
        <v>1.0850676000000004</v>
      </c>
      <c r="H83" s="15">
        <v>0.25870627308346916</v>
      </c>
      <c r="I83" s="13">
        <v>1.3437738730834696</v>
      </c>
      <c r="J83" s="2"/>
      <c r="K83" s="58"/>
      <c r="L83" s="39"/>
      <c r="M83" s="40"/>
      <c r="Q83" s="49"/>
      <c r="R83" s="49"/>
      <c r="V83" s="47"/>
    </row>
    <row r="84" spans="1:22" x14ac:dyDescent="0.25">
      <c r="A84" s="21">
        <v>68</v>
      </c>
      <c r="B84" s="7" t="s">
        <v>90</v>
      </c>
      <c r="C84" s="6">
        <v>50</v>
      </c>
      <c r="D84" s="10" t="s">
        <v>309</v>
      </c>
      <c r="E84" s="16">
        <v>8.6739999999999995</v>
      </c>
      <c r="F84" s="16">
        <v>8.859</v>
      </c>
      <c r="G84" s="13">
        <v>0.15906300000000043</v>
      </c>
      <c r="H84" s="15">
        <v>0.1757515442143133</v>
      </c>
      <c r="I84" s="13">
        <v>0.33481454421431373</v>
      </c>
      <c r="J84" s="2"/>
      <c r="K84" s="58"/>
      <c r="L84" s="39"/>
      <c r="M84" s="40"/>
      <c r="Q84" s="49"/>
      <c r="R84" s="49"/>
      <c r="V84" s="47"/>
    </row>
    <row r="85" spans="1:22" x14ac:dyDescent="0.25">
      <c r="A85" s="21">
        <v>69</v>
      </c>
      <c r="B85" s="7" t="s">
        <v>91</v>
      </c>
      <c r="C85" s="6">
        <v>96.3</v>
      </c>
      <c r="D85" s="10" t="s">
        <v>309</v>
      </c>
      <c r="E85" s="16">
        <v>22.201000000000001</v>
      </c>
      <c r="F85" s="16">
        <v>23.079000000000001</v>
      </c>
      <c r="G85" s="13">
        <v>0.75490440000000014</v>
      </c>
      <c r="H85" s="15">
        <v>0.3384974741567674</v>
      </c>
      <c r="I85" s="13">
        <v>1.0934018741567675</v>
      </c>
      <c r="J85" s="2"/>
      <c r="K85" s="58"/>
      <c r="L85" s="39"/>
      <c r="M85" s="40"/>
      <c r="Q85" s="49"/>
      <c r="R85" s="49"/>
      <c r="V85" s="47"/>
    </row>
    <row r="86" spans="1:22" x14ac:dyDescent="0.25">
      <c r="A86" s="21">
        <v>70</v>
      </c>
      <c r="B86" s="7" t="s">
        <v>92</v>
      </c>
      <c r="C86" s="6">
        <v>77.900000000000006</v>
      </c>
      <c r="D86" s="10" t="s">
        <v>309</v>
      </c>
      <c r="E86" s="16">
        <v>7.6139999999999999</v>
      </c>
      <c r="F86" s="16">
        <v>8.27</v>
      </c>
      <c r="G86" s="13">
        <v>0.56402879999999977</v>
      </c>
      <c r="H86" s="15">
        <v>0.27382090588590013</v>
      </c>
      <c r="I86" s="13">
        <v>0.83784970588589991</v>
      </c>
      <c r="J86" s="2"/>
      <c r="K86" s="58"/>
      <c r="L86" s="39"/>
      <c r="M86" s="40"/>
      <c r="Q86" s="49"/>
      <c r="R86" s="49"/>
      <c r="V86" s="47"/>
    </row>
    <row r="87" spans="1:22" x14ac:dyDescent="0.25">
      <c r="A87" s="21">
        <v>71</v>
      </c>
      <c r="B87" s="7" t="s">
        <v>93</v>
      </c>
      <c r="C87" s="6">
        <v>44.7</v>
      </c>
      <c r="D87" s="10" t="s">
        <v>309</v>
      </c>
      <c r="E87" s="16">
        <v>9.7240000000000002</v>
      </c>
      <c r="F87" s="16">
        <v>9.7240000000000002</v>
      </c>
      <c r="G87" s="13">
        <v>0</v>
      </c>
      <c r="H87" s="15">
        <v>0.1571218805275961</v>
      </c>
      <c r="I87" s="13">
        <v>0.1571218805275961</v>
      </c>
      <c r="J87" s="2"/>
      <c r="K87" s="58"/>
      <c r="L87" s="39"/>
      <c r="M87" s="40"/>
      <c r="Q87" s="49"/>
      <c r="R87" s="49"/>
      <c r="V87" s="47"/>
    </row>
    <row r="88" spans="1:22" x14ac:dyDescent="0.25">
      <c r="A88" s="21">
        <v>72</v>
      </c>
      <c r="B88" s="7" t="s">
        <v>94</v>
      </c>
      <c r="C88" s="6">
        <v>73.599999999999994</v>
      </c>
      <c r="D88" s="10" t="s">
        <v>309</v>
      </c>
      <c r="E88" s="16">
        <v>7.9429999999999996</v>
      </c>
      <c r="F88" s="16">
        <v>8.0760000000000005</v>
      </c>
      <c r="G88" s="13">
        <v>0.11435340000000077</v>
      </c>
      <c r="H88" s="15">
        <v>0.25870627308346916</v>
      </c>
      <c r="I88" s="13">
        <v>0.37305967308346993</v>
      </c>
      <c r="J88" s="2"/>
      <c r="K88" s="58"/>
      <c r="L88" s="39"/>
      <c r="M88" s="40"/>
      <c r="Q88" s="49"/>
      <c r="R88" s="49"/>
      <c r="V88" s="47"/>
    </row>
    <row r="89" spans="1:22" x14ac:dyDescent="0.25">
      <c r="A89" s="21">
        <v>73</v>
      </c>
      <c r="B89" s="7" t="s">
        <v>95</v>
      </c>
      <c r="C89" s="6">
        <v>49.4</v>
      </c>
      <c r="D89" s="10" t="s">
        <v>309</v>
      </c>
      <c r="E89" s="16">
        <v>5.7530000000000001</v>
      </c>
      <c r="F89" s="16">
        <v>5.7949999999999999</v>
      </c>
      <c r="G89" s="13">
        <v>3.6111599999999841E-2</v>
      </c>
      <c r="H89" s="15">
        <v>0.17364252568374153</v>
      </c>
      <c r="I89" s="13">
        <v>0.20975412568374135</v>
      </c>
      <c r="J89" s="2"/>
      <c r="K89" s="58"/>
      <c r="L89" s="39"/>
      <c r="M89" s="40"/>
      <c r="Q89" s="49"/>
      <c r="R89" s="49"/>
      <c r="V89" s="47"/>
    </row>
    <row r="90" spans="1:22" x14ac:dyDescent="0.25">
      <c r="A90" s="21">
        <v>74</v>
      </c>
      <c r="B90" s="7" t="s">
        <v>96</v>
      </c>
      <c r="C90" s="6">
        <v>96.1</v>
      </c>
      <c r="D90" s="10" t="s">
        <v>309</v>
      </c>
      <c r="E90" s="16">
        <v>15.519</v>
      </c>
      <c r="F90" s="16">
        <v>17.495000000000001</v>
      </c>
      <c r="G90" s="13">
        <v>1.6989648000000008</v>
      </c>
      <c r="H90" s="15">
        <v>0.33779446797991014</v>
      </c>
      <c r="I90" s="13">
        <v>2.0367592679799111</v>
      </c>
      <c r="J90" s="2"/>
      <c r="K90" s="58"/>
      <c r="L90" s="39"/>
      <c r="M90" s="40"/>
      <c r="Q90" s="49"/>
      <c r="R90" s="49"/>
      <c r="V90" s="47"/>
    </row>
    <row r="91" spans="1:22" x14ac:dyDescent="0.25">
      <c r="A91" s="21">
        <v>75</v>
      </c>
      <c r="B91" s="7" t="s">
        <v>97</v>
      </c>
      <c r="C91" s="6">
        <v>77.3</v>
      </c>
      <c r="D91" s="10" t="s">
        <v>309</v>
      </c>
      <c r="E91" s="16">
        <v>4.1390000000000002</v>
      </c>
      <c r="F91" s="16">
        <v>4.1390000000000002</v>
      </c>
      <c r="G91" s="13">
        <v>0</v>
      </c>
      <c r="H91" s="15">
        <v>0.27171188735532836</v>
      </c>
      <c r="I91" s="13">
        <v>0.27171188735532836</v>
      </c>
      <c r="J91" s="2"/>
      <c r="K91" s="58"/>
      <c r="L91" s="39"/>
      <c r="M91" s="40"/>
      <c r="Q91" s="49"/>
      <c r="R91" s="49"/>
      <c r="V91" s="47"/>
    </row>
    <row r="92" spans="1:22" x14ac:dyDescent="0.25">
      <c r="A92" s="21">
        <v>76</v>
      </c>
      <c r="B92" s="7" t="s">
        <v>98</v>
      </c>
      <c r="C92" s="6">
        <v>45.1</v>
      </c>
      <c r="D92" s="10" t="s">
        <v>309</v>
      </c>
      <c r="E92" s="16">
        <v>6.86</v>
      </c>
      <c r="F92" s="16">
        <v>7.8209999999999997</v>
      </c>
      <c r="G92" s="13">
        <v>0.82626779999999955</v>
      </c>
      <c r="H92" s="15">
        <v>0.15852789288131058</v>
      </c>
      <c r="I92" s="13">
        <v>0.98479569288131019</v>
      </c>
      <c r="J92" s="2"/>
      <c r="K92" s="58"/>
      <c r="L92" s="39"/>
      <c r="M92" s="40"/>
      <c r="Q92" s="49"/>
      <c r="R92" s="49"/>
      <c r="V92" s="47"/>
    </row>
    <row r="93" spans="1:22" x14ac:dyDescent="0.25">
      <c r="A93" s="21">
        <v>77</v>
      </c>
      <c r="B93" s="7" t="s">
        <v>99</v>
      </c>
      <c r="C93" s="6">
        <v>72.900000000000006</v>
      </c>
      <c r="D93" s="10" t="s">
        <v>309</v>
      </c>
      <c r="E93" s="16">
        <v>8.3369999999999997</v>
      </c>
      <c r="F93" s="16">
        <v>10.151</v>
      </c>
      <c r="G93" s="13">
        <v>1.5596772000000001</v>
      </c>
      <c r="H93" s="15">
        <v>0.25624575146446882</v>
      </c>
      <c r="I93" s="13">
        <v>1.815922951464469</v>
      </c>
      <c r="J93" s="2"/>
      <c r="K93" s="58"/>
      <c r="L93" s="39"/>
      <c r="M93" s="40"/>
      <c r="Q93" s="49"/>
      <c r="R93" s="49"/>
      <c r="V93" s="47"/>
    </row>
    <row r="94" spans="1:22" x14ac:dyDescent="0.25">
      <c r="A94" s="21">
        <v>78</v>
      </c>
      <c r="B94" s="7" t="s">
        <v>100</v>
      </c>
      <c r="C94" s="6">
        <v>48.6</v>
      </c>
      <c r="D94" s="10" t="s">
        <v>309</v>
      </c>
      <c r="E94" s="16">
        <v>1.9289999999999998</v>
      </c>
      <c r="F94" s="16">
        <v>1.929</v>
      </c>
      <c r="G94" s="13">
        <v>1.9091395131454192E-16</v>
      </c>
      <c r="H94" s="15">
        <v>0.17083050097631253</v>
      </c>
      <c r="I94" s="13">
        <v>0.17083050097631272</v>
      </c>
      <c r="J94" s="2"/>
      <c r="K94" s="58"/>
      <c r="L94" s="39"/>
      <c r="M94" s="40"/>
      <c r="Q94" s="49"/>
      <c r="R94" s="49"/>
      <c r="V94" s="47"/>
    </row>
    <row r="95" spans="1:22" x14ac:dyDescent="0.25">
      <c r="A95" s="21">
        <v>79</v>
      </c>
      <c r="B95" s="7" t="s">
        <v>101</v>
      </c>
      <c r="C95" s="6">
        <v>96.9</v>
      </c>
      <c r="D95" s="10" t="s">
        <v>309</v>
      </c>
      <c r="E95" s="16">
        <v>14.4315</v>
      </c>
      <c r="F95" s="16">
        <v>17.231000000000002</v>
      </c>
      <c r="G95" s="13">
        <v>2.4070101000000017</v>
      </c>
      <c r="H95" s="15">
        <v>0.34060649268733917</v>
      </c>
      <c r="I95" s="13">
        <v>2.7476165926873408</v>
      </c>
      <c r="J95" s="2"/>
      <c r="K95" s="58"/>
      <c r="L95" s="39"/>
      <c r="M95" s="40"/>
      <c r="Q95" s="49"/>
      <c r="R95" s="49"/>
      <c r="V95" s="47"/>
    </row>
    <row r="96" spans="1:22" x14ac:dyDescent="0.25">
      <c r="A96" s="21">
        <v>80</v>
      </c>
      <c r="B96" s="7" t="s">
        <v>102</v>
      </c>
      <c r="C96" s="6">
        <v>77.8</v>
      </c>
      <c r="D96" s="10" t="s">
        <v>309</v>
      </c>
      <c r="E96" s="16">
        <v>9.4670000000000005</v>
      </c>
      <c r="F96" s="16">
        <v>9.4670000000000005</v>
      </c>
      <c r="G96" s="13">
        <v>0</v>
      </c>
      <c r="H96" s="15">
        <v>0.27346940279747145</v>
      </c>
      <c r="I96" s="13">
        <v>0.27346940279747145</v>
      </c>
      <c r="J96" s="2"/>
      <c r="K96" s="58"/>
      <c r="L96" s="39"/>
      <c r="M96" s="40"/>
      <c r="Q96" s="49"/>
      <c r="R96" s="49"/>
      <c r="V96" s="47"/>
    </row>
    <row r="97" spans="1:22" x14ac:dyDescent="0.25">
      <c r="A97" s="21">
        <v>81</v>
      </c>
      <c r="B97" s="7" t="s">
        <v>103</v>
      </c>
      <c r="C97" s="6">
        <v>44.9</v>
      </c>
      <c r="D97" s="10" t="s">
        <v>309</v>
      </c>
      <c r="E97" s="16">
        <v>3.641</v>
      </c>
      <c r="F97" s="16">
        <v>4.7050000000000001</v>
      </c>
      <c r="G97" s="13">
        <v>0.91482720000000006</v>
      </c>
      <c r="H97" s="15">
        <v>0.15782488670445333</v>
      </c>
      <c r="I97" s="13">
        <v>1.0726520867044533</v>
      </c>
      <c r="J97" s="2"/>
      <c r="K97" s="58"/>
      <c r="L97" s="39"/>
      <c r="M97" s="40"/>
      <c r="Q97" s="49"/>
      <c r="R97" s="49"/>
      <c r="V97" s="47"/>
    </row>
    <row r="98" spans="1:22" x14ac:dyDescent="0.25">
      <c r="A98" s="21">
        <v>82</v>
      </c>
      <c r="B98" s="7" t="s">
        <v>104</v>
      </c>
      <c r="C98" s="6">
        <v>73.2</v>
      </c>
      <c r="D98" s="10" t="s">
        <v>309</v>
      </c>
      <c r="E98" s="16">
        <v>11.541285714285715</v>
      </c>
      <c r="F98" s="16">
        <v>13.42357142857143</v>
      </c>
      <c r="G98" s="13">
        <v>1.6183892571428573</v>
      </c>
      <c r="H98" s="15">
        <v>0.25730026072975465</v>
      </c>
      <c r="I98" s="13">
        <v>1.8756895178726118</v>
      </c>
      <c r="J98" s="2"/>
      <c r="K98" s="58"/>
      <c r="L98" s="39"/>
      <c r="M98" s="40"/>
      <c r="Q98" s="49"/>
      <c r="R98" s="49"/>
      <c r="V98" s="47"/>
    </row>
    <row r="99" spans="1:22" x14ac:dyDescent="0.25">
      <c r="A99" s="21">
        <v>83</v>
      </c>
      <c r="B99" s="7" t="s">
        <v>105</v>
      </c>
      <c r="C99" s="6">
        <v>49.1</v>
      </c>
      <c r="D99" s="10" t="s">
        <v>309</v>
      </c>
      <c r="E99" s="16">
        <v>8.0980000000000008</v>
      </c>
      <c r="F99" s="16">
        <v>9.4743665968829962</v>
      </c>
      <c r="G99" s="13">
        <v>1.1833999999999996</v>
      </c>
      <c r="H99" s="15">
        <v>0.17258801641845567</v>
      </c>
      <c r="I99" s="13">
        <v>1.3559880164184552</v>
      </c>
      <c r="J99" s="2"/>
      <c r="K99" s="58"/>
      <c r="L99" s="39"/>
      <c r="M99" s="40"/>
      <c r="Q99" s="49"/>
      <c r="R99" s="49"/>
      <c r="V99" s="47"/>
    </row>
    <row r="100" spans="1:22" x14ac:dyDescent="0.25">
      <c r="A100" s="21">
        <v>84</v>
      </c>
      <c r="B100" s="7" t="s">
        <v>106</v>
      </c>
      <c r="C100" s="6">
        <v>97.4</v>
      </c>
      <c r="D100" s="10" t="s">
        <v>309</v>
      </c>
      <c r="E100" s="16">
        <v>8.9109999999999996</v>
      </c>
      <c r="F100" s="16">
        <v>11.449</v>
      </c>
      <c r="G100" s="13">
        <v>2.1821724000000002</v>
      </c>
      <c r="H100" s="15">
        <v>0.34236400812948231</v>
      </c>
      <c r="I100" s="13">
        <v>2.5245364081294825</v>
      </c>
      <c r="J100" s="2"/>
      <c r="K100" s="58"/>
      <c r="L100" s="39"/>
      <c r="M100" s="40"/>
      <c r="Q100" s="49"/>
      <c r="R100" s="49"/>
      <c r="V100" s="47"/>
    </row>
    <row r="101" spans="1:22" x14ac:dyDescent="0.25">
      <c r="A101" s="21">
        <v>85</v>
      </c>
      <c r="B101" s="8" t="s">
        <v>107</v>
      </c>
      <c r="C101" s="6">
        <v>77.5</v>
      </c>
      <c r="D101" s="10" t="s">
        <v>309</v>
      </c>
      <c r="E101" s="16">
        <v>6.4139999999999997</v>
      </c>
      <c r="F101" s="16">
        <v>7.3170000000000002</v>
      </c>
      <c r="G101" s="13">
        <v>0.77639940000000041</v>
      </c>
      <c r="H101" s="15">
        <v>0.27241489353218562</v>
      </c>
      <c r="I101" s="13">
        <v>1.048814293532186</v>
      </c>
      <c r="J101" s="2"/>
      <c r="K101" s="58"/>
      <c r="L101" s="39"/>
      <c r="M101" s="40"/>
      <c r="Q101" s="49"/>
      <c r="R101" s="49"/>
      <c r="V101" s="47"/>
    </row>
    <row r="102" spans="1:22" x14ac:dyDescent="0.25">
      <c r="A102" s="21">
        <v>86</v>
      </c>
      <c r="B102" s="7" t="s">
        <v>108</v>
      </c>
      <c r="C102" s="6">
        <v>45.7</v>
      </c>
      <c r="D102" s="10" t="s">
        <v>309</v>
      </c>
      <c r="E102" s="16">
        <v>8.2309999999999999</v>
      </c>
      <c r="F102" s="16">
        <v>9.3699999999999992</v>
      </c>
      <c r="G102" s="13">
        <v>0.97931219999999941</v>
      </c>
      <c r="H102" s="15">
        <v>0.16063691141188235</v>
      </c>
      <c r="I102" s="13">
        <v>1.1399491114118818</v>
      </c>
      <c r="J102" s="2"/>
      <c r="K102" s="58"/>
      <c r="L102" s="39"/>
      <c r="M102" s="40"/>
      <c r="Q102" s="49"/>
      <c r="R102" s="49"/>
      <c r="V102" s="47"/>
    </row>
    <row r="103" spans="1:22" x14ac:dyDescent="0.25">
      <c r="A103" s="21">
        <v>87</v>
      </c>
      <c r="B103" s="7" t="s">
        <v>109</v>
      </c>
      <c r="C103" s="6">
        <v>74</v>
      </c>
      <c r="D103" s="10" t="s">
        <v>309</v>
      </c>
      <c r="E103" s="16">
        <v>9.3409999999999993</v>
      </c>
      <c r="F103" s="16">
        <v>10.581</v>
      </c>
      <c r="G103" s="13">
        <v>1.0661520000000002</v>
      </c>
      <c r="H103" s="15">
        <v>0.26011228543718368</v>
      </c>
      <c r="I103" s="13">
        <v>1.3262642854371838</v>
      </c>
      <c r="J103" s="2"/>
      <c r="K103" s="58"/>
      <c r="L103" s="39"/>
      <c r="M103" s="40"/>
      <c r="Q103" s="49"/>
      <c r="R103" s="49"/>
      <c r="V103" s="47"/>
    </row>
    <row r="104" spans="1:22" x14ac:dyDescent="0.25">
      <c r="A104" s="21">
        <v>88</v>
      </c>
      <c r="B104" s="7" t="s">
        <v>110</v>
      </c>
      <c r="C104" s="6">
        <v>48.1</v>
      </c>
      <c r="D104" s="10" t="s">
        <v>309</v>
      </c>
      <c r="E104" s="16">
        <v>4.4379999999999997</v>
      </c>
      <c r="F104" s="16">
        <v>4.4379999999999997</v>
      </c>
      <c r="G104" s="13">
        <v>0</v>
      </c>
      <c r="H104" s="15">
        <v>0.16907298553416938</v>
      </c>
      <c r="I104" s="13">
        <v>0.16907298553416938</v>
      </c>
      <c r="J104" s="2"/>
      <c r="K104" s="58"/>
      <c r="L104" s="39"/>
      <c r="M104" s="40"/>
      <c r="Q104" s="49"/>
      <c r="R104" s="49"/>
      <c r="V104" s="47"/>
    </row>
    <row r="105" spans="1:22" x14ac:dyDescent="0.25">
      <c r="A105" s="21">
        <v>89</v>
      </c>
      <c r="B105" s="7" t="s">
        <v>111</v>
      </c>
      <c r="C105" s="6">
        <v>96.9</v>
      </c>
      <c r="D105" s="10" t="s">
        <v>309</v>
      </c>
      <c r="E105" s="16">
        <v>10.976000000000001</v>
      </c>
      <c r="F105" s="16">
        <v>11.396000000000001</v>
      </c>
      <c r="G105" s="13">
        <v>0.36111599999999994</v>
      </c>
      <c r="H105" s="15">
        <v>0.34060649268733917</v>
      </c>
      <c r="I105" s="13">
        <v>0.70172249268733911</v>
      </c>
      <c r="J105" s="2"/>
      <c r="K105" s="58"/>
      <c r="L105" s="39"/>
      <c r="M105" s="40"/>
      <c r="Q105" s="49"/>
      <c r="R105" s="49"/>
      <c r="V105" s="47"/>
    </row>
    <row r="106" spans="1:22" x14ac:dyDescent="0.25">
      <c r="A106" s="21">
        <v>90</v>
      </c>
      <c r="B106" s="7" t="s">
        <v>112</v>
      </c>
      <c r="C106" s="6">
        <v>76.8</v>
      </c>
      <c r="D106" s="10" t="s">
        <v>309</v>
      </c>
      <c r="E106" s="16">
        <v>5.484</v>
      </c>
      <c r="F106" s="16">
        <v>5.4939999999999998</v>
      </c>
      <c r="G106" s="13">
        <v>8.5979999999998176E-3</v>
      </c>
      <c r="H106" s="15">
        <v>0.26995437191318522</v>
      </c>
      <c r="I106" s="13">
        <v>0.27855237191318505</v>
      </c>
      <c r="J106" s="2"/>
      <c r="K106" s="58"/>
      <c r="L106" s="39"/>
      <c r="M106" s="40"/>
      <c r="Q106" s="49"/>
      <c r="R106" s="49"/>
      <c r="V106" s="47"/>
    </row>
    <row r="107" spans="1:22" x14ac:dyDescent="0.25">
      <c r="A107" s="21">
        <v>91</v>
      </c>
      <c r="B107" s="7" t="s">
        <v>113</v>
      </c>
      <c r="C107" s="6">
        <v>45.3</v>
      </c>
      <c r="D107" s="10" t="s">
        <v>309</v>
      </c>
      <c r="E107" s="16">
        <v>7.61</v>
      </c>
      <c r="F107" s="16">
        <v>8.718</v>
      </c>
      <c r="G107" s="13">
        <v>0.95265839999999968</v>
      </c>
      <c r="H107" s="15">
        <v>0.15923089905816784</v>
      </c>
      <c r="I107" s="13">
        <v>1.1118892990581675</v>
      </c>
      <c r="J107" s="2"/>
      <c r="K107" s="58"/>
      <c r="L107" s="39"/>
      <c r="M107" s="40"/>
      <c r="Q107" s="49"/>
      <c r="R107" s="49"/>
      <c r="V107" s="47"/>
    </row>
    <row r="108" spans="1:22" x14ac:dyDescent="0.25">
      <c r="A108" s="21">
        <v>92</v>
      </c>
      <c r="B108" s="7" t="s">
        <v>114</v>
      </c>
      <c r="C108" s="6">
        <v>73.099999999999994</v>
      </c>
      <c r="D108" s="10" t="s">
        <v>309</v>
      </c>
      <c r="E108" s="16">
        <v>10.436</v>
      </c>
      <c r="F108" s="16">
        <v>12.247</v>
      </c>
      <c r="G108" s="13">
        <v>1.5570978</v>
      </c>
      <c r="H108" s="15">
        <v>0.25694875764132602</v>
      </c>
      <c r="I108" s="13">
        <v>1.8140465576413261</v>
      </c>
      <c r="J108" s="2"/>
      <c r="K108" s="58"/>
      <c r="L108" s="39"/>
      <c r="M108" s="40"/>
      <c r="Q108" s="49"/>
      <c r="R108" s="49"/>
      <c r="V108" s="47"/>
    </row>
    <row r="109" spans="1:22" x14ac:dyDescent="0.25">
      <c r="A109" s="21">
        <v>93</v>
      </c>
      <c r="B109" s="7" t="s">
        <v>115</v>
      </c>
      <c r="C109" s="6">
        <v>49.2</v>
      </c>
      <c r="D109" s="10" t="s">
        <v>309</v>
      </c>
      <c r="E109" s="16">
        <v>4.9009999999999998</v>
      </c>
      <c r="F109" s="16">
        <v>5.5190000000000001</v>
      </c>
      <c r="G109" s="13">
        <v>0.53135640000000028</v>
      </c>
      <c r="H109" s="15">
        <v>0.1729395195068843</v>
      </c>
      <c r="I109" s="13">
        <v>0.70429591950688453</v>
      </c>
      <c r="J109" s="2"/>
      <c r="K109" s="58"/>
      <c r="L109" s="39"/>
      <c r="M109" s="40"/>
      <c r="Q109" s="49"/>
      <c r="R109" s="49"/>
      <c r="V109" s="47"/>
    </row>
    <row r="110" spans="1:22" x14ac:dyDescent="0.25">
      <c r="A110" s="21">
        <v>94</v>
      </c>
      <c r="B110" s="7" t="s">
        <v>116</v>
      </c>
      <c r="C110" s="6">
        <v>97.2</v>
      </c>
      <c r="D110" s="10" t="s">
        <v>309</v>
      </c>
      <c r="E110" s="16">
        <v>8.1470000000000002</v>
      </c>
      <c r="F110" s="16">
        <v>8.2579999999999991</v>
      </c>
      <c r="G110" s="13">
        <v>9.5437799999999032E-2</v>
      </c>
      <c r="H110" s="15">
        <v>0.34166100195262505</v>
      </c>
      <c r="I110" s="13">
        <v>0.43709880195262407</v>
      </c>
      <c r="J110" s="2"/>
      <c r="K110" s="58"/>
      <c r="L110" s="39"/>
      <c r="M110" s="40"/>
      <c r="Q110" s="49"/>
      <c r="R110" s="49"/>
      <c r="V110" s="47"/>
    </row>
    <row r="111" spans="1:22" x14ac:dyDescent="0.25">
      <c r="A111" s="21">
        <v>95</v>
      </c>
      <c r="B111" s="7" t="s">
        <v>117</v>
      </c>
      <c r="C111" s="6">
        <v>76.099999999999994</v>
      </c>
      <c r="D111" s="10" t="s">
        <v>309</v>
      </c>
      <c r="E111" s="16">
        <v>4.5890000000000004</v>
      </c>
      <c r="F111" s="16">
        <v>5.2750000000000004</v>
      </c>
      <c r="G111" s="13">
        <v>0.58982279999999998</v>
      </c>
      <c r="H111" s="15">
        <v>0.26749385029418482</v>
      </c>
      <c r="I111" s="13">
        <v>0.8573166502941848</v>
      </c>
      <c r="J111" s="2"/>
      <c r="K111" s="58"/>
      <c r="L111" s="39"/>
      <c r="M111" s="40"/>
      <c r="Q111" s="49"/>
      <c r="R111" s="49"/>
      <c r="V111" s="47"/>
    </row>
    <row r="112" spans="1:22" x14ac:dyDescent="0.25">
      <c r="A112" s="21">
        <v>96</v>
      </c>
      <c r="B112" s="7" t="s">
        <v>118</v>
      </c>
      <c r="C112" s="6">
        <v>45.1</v>
      </c>
      <c r="D112" s="10" t="s">
        <v>309</v>
      </c>
      <c r="E112" s="16">
        <v>4.2859999999999996</v>
      </c>
      <c r="F112" s="16">
        <v>4.5730000000000004</v>
      </c>
      <c r="G112" s="13">
        <v>0.24676260000000069</v>
      </c>
      <c r="H112" s="15">
        <v>0.15852789288131058</v>
      </c>
      <c r="I112" s="13">
        <v>0.40529049288131125</v>
      </c>
      <c r="J112" s="2"/>
      <c r="K112" s="58"/>
      <c r="L112" s="39"/>
      <c r="M112" s="40"/>
      <c r="Q112" s="49"/>
      <c r="R112" s="49"/>
      <c r="V112" s="47"/>
    </row>
    <row r="113" spans="1:22" x14ac:dyDescent="0.25">
      <c r="A113" s="21">
        <v>97</v>
      </c>
      <c r="B113" s="7" t="s">
        <v>119</v>
      </c>
      <c r="C113" s="6">
        <v>73.099999999999994</v>
      </c>
      <c r="D113" s="10" t="s">
        <v>309</v>
      </c>
      <c r="E113" s="16">
        <v>8.3979999999999997</v>
      </c>
      <c r="F113" s="16">
        <v>8.4580000000000002</v>
      </c>
      <c r="G113" s="13">
        <v>5.1588000000000425E-2</v>
      </c>
      <c r="H113" s="15">
        <v>0.25694875764132602</v>
      </c>
      <c r="I113" s="13">
        <v>0.30853675764132643</v>
      </c>
      <c r="J113" s="2"/>
      <c r="K113" s="58"/>
      <c r="L113" s="39"/>
      <c r="M113" s="40"/>
      <c r="Q113" s="49"/>
      <c r="R113" s="49"/>
      <c r="V113" s="47"/>
    </row>
    <row r="114" spans="1:22" x14ac:dyDescent="0.25">
      <c r="A114" s="21">
        <v>98</v>
      </c>
      <c r="B114" s="7" t="s">
        <v>120</v>
      </c>
      <c r="C114" s="6">
        <v>49.1</v>
      </c>
      <c r="D114" s="10" t="s">
        <v>309</v>
      </c>
      <c r="E114" s="16">
        <v>2.6160000000000001</v>
      </c>
      <c r="F114" s="16">
        <v>3</v>
      </c>
      <c r="G114" s="13">
        <v>0.33016319999999993</v>
      </c>
      <c r="H114" s="15">
        <v>0.17258801641845567</v>
      </c>
      <c r="I114" s="13">
        <v>0.50275121641845555</v>
      </c>
      <c r="J114" s="2"/>
      <c r="K114" s="58"/>
      <c r="L114" s="39"/>
      <c r="M114" s="40"/>
      <c r="Q114" s="49"/>
      <c r="R114" s="49"/>
      <c r="V114" s="47"/>
    </row>
    <row r="115" spans="1:22" x14ac:dyDescent="0.25">
      <c r="A115" s="21">
        <v>99</v>
      </c>
      <c r="B115" s="7" t="s">
        <v>121</v>
      </c>
      <c r="C115" s="6">
        <v>97.3</v>
      </c>
      <c r="D115" s="10" t="s">
        <v>309</v>
      </c>
      <c r="E115" s="16">
        <v>8.3889999999999993</v>
      </c>
      <c r="F115" s="16">
        <v>8.3889999999999993</v>
      </c>
      <c r="G115" s="13">
        <v>0</v>
      </c>
      <c r="H115" s="15">
        <v>0.34201250504105368</v>
      </c>
      <c r="I115" s="13">
        <v>0.34201250504105368</v>
      </c>
      <c r="J115" s="2"/>
      <c r="K115" s="58"/>
      <c r="L115" s="39"/>
      <c r="M115" s="40"/>
      <c r="Q115" s="49"/>
      <c r="R115" s="49"/>
      <c r="V115" s="47"/>
    </row>
    <row r="116" spans="1:22" x14ac:dyDescent="0.25">
      <c r="A116" s="21">
        <v>100</v>
      </c>
      <c r="B116" s="7" t="s">
        <v>122</v>
      </c>
      <c r="C116" s="6">
        <v>76.3</v>
      </c>
      <c r="D116" s="10" t="s">
        <v>309</v>
      </c>
      <c r="E116" s="16">
        <v>6.5339999999999998</v>
      </c>
      <c r="F116" s="16">
        <v>7.4700316352640144</v>
      </c>
      <c r="G116" s="13">
        <v>0.80479999999999974</v>
      </c>
      <c r="H116" s="15">
        <v>0.26819685647104208</v>
      </c>
      <c r="I116" s="13">
        <v>1.0729968564710419</v>
      </c>
      <c r="J116" s="2"/>
      <c r="K116" s="58"/>
      <c r="L116" s="39"/>
      <c r="M116" s="40"/>
      <c r="Q116" s="49"/>
      <c r="R116" s="49"/>
      <c r="V116" s="47"/>
    </row>
    <row r="117" spans="1:22" x14ac:dyDescent="0.25">
      <c r="A117" s="21">
        <v>101</v>
      </c>
      <c r="B117" s="7" t="s">
        <v>123</v>
      </c>
      <c r="C117" s="6">
        <v>44.6</v>
      </c>
      <c r="D117" s="10" t="s">
        <v>309</v>
      </c>
      <c r="E117" s="16">
        <v>6.5119999999999996</v>
      </c>
      <c r="F117" s="16">
        <v>7.702</v>
      </c>
      <c r="G117" s="13">
        <v>1.0231620000000003</v>
      </c>
      <c r="H117" s="15">
        <v>0.15677037743916747</v>
      </c>
      <c r="I117" s="13">
        <v>1.1799323774391679</v>
      </c>
      <c r="L117" s="39"/>
      <c r="M117" s="40"/>
      <c r="Q117" s="49"/>
      <c r="R117" s="49"/>
      <c r="V117" s="47"/>
    </row>
    <row r="118" spans="1:22" x14ac:dyDescent="0.25">
      <c r="A118" s="21">
        <v>102</v>
      </c>
      <c r="B118" s="7" t="s">
        <v>124</v>
      </c>
      <c r="C118" s="6">
        <v>73.099999999999994</v>
      </c>
      <c r="D118" s="10" t="s">
        <v>309</v>
      </c>
      <c r="E118" s="16">
        <v>8.5790000000000006</v>
      </c>
      <c r="F118" s="16">
        <v>10.036</v>
      </c>
      <c r="G118" s="13">
        <v>1.2527285999999991</v>
      </c>
      <c r="H118" s="15">
        <v>0.25694875764132602</v>
      </c>
      <c r="I118" s="13">
        <v>1.5096773576413252</v>
      </c>
      <c r="J118" s="2"/>
      <c r="K118" s="58"/>
      <c r="L118" s="39"/>
      <c r="M118" s="40"/>
      <c r="Q118" s="49"/>
      <c r="R118" s="49"/>
      <c r="V118" s="47"/>
    </row>
    <row r="119" spans="1:22" x14ac:dyDescent="0.25">
      <c r="A119" s="21">
        <v>103</v>
      </c>
      <c r="B119" s="7" t="s">
        <v>125</v>
      </c>
      <c r="C119" s="6">
        <v>49.5</v>
      </c>
      <c r="D119" s="10" t="s">
        <v>309</v>
      </c>
      <c r="E119" s="16">
        <v>4.3010000000000002</v>
      </c>
      <c r="F119" s="16">
        <v>4.7069999999999999</v>
      </c>
      <c r="G119" s="13">
        <v>0.34907879999999974</v>
      </c>
      <c r="H119" s="15">
        <v>0.17399402877217016</v>
      </c>
      <c r="I119" s="13">
        <v>0.52307282877216987</v>
      </c>
      <c r="J119" s="2"/>
      <c r="K119" s="58"/>
      <c r="L119" s="39"/>
      <c r="M119" s="40"/>
      <c r="Q119" s="49"/>
      <c r="R119" s="49"/>
      <c r="V119" s="47"/>
    </row>
    <row r="120" spans="1:22" x14ac:dyDescent="0.25">
      <c r="A120" s="21">
        <v>104</v>
      </c>
      <c r="B120" s="7" t="s">
        <v>126</v>
      </c>
      <c r="C120" s="6">
        <v>97.7</v>
      </c>
      <c r="D120" s="10" t="s">
        <v>309</v>
      </c>
      <c r="E120" s="16">
        <v>5.2229999999999999</v>
      </c>
      <c r="F120" s="16">
        <v>5.3959999999999999</v>
      </c>
      <c r="G120" s="13">
        <v>0.14874540000000003</v>
      </c>
      <c r="H120" s="15">
        <v>0.3434185173947682</v>
      </c>
      <c r="I120" s="13">
        <v>0.49216391739476822</v>
      </c>
      <c r="J120" s="2"/>
      <c r="K120" s="58"/>
      <c r="L120" s="39"/>
      <c r="M120" s="40"/>
      <c r="Q120" s="49"/>
      <c r="R120" s="49"/>
      <c r="V120" s="47"/>
    </row>
    <row r="121" spans="1:22" x14ac:dyDescent="0.25">
      <c r="A121" s="21">
        <v>105</v>
      </c>
      <c r="B121" s="7" t="s">
        <v>127</v>
      </c>
      <c r="C121" s="6">
        <v>76.400000000000006</v>
      </c>
      <c r="D121" s="10" t="s">
        <v>309</v>
      </c>
      <c r="E121" s="16">
        <v>7.26</v>
      </c>
      <c r="F121" s="16">
        <v>7.26</v>
      </c>
      <c r="G121" s="13">
        <v>0</v>
      </c>
      <c r="H121" s="15">
        <v>0.26854835955947076</v>
      </c>
      <c r="I121" s="13">
        <v>0.26854835955947076</v>
      </c>
      <c r="J121" s="2"/>
      <c r="K121" s="58"/>
      <c r="L121" s="39"/>
      <c r="M121" s="40"/>
      <c r="Q121" s="49"/>
      <c r="R121" s="49"/>
      <c r="V121" s="47"/>
    </row>
    <row r="122" spans="1:22" x14ac:dyDescent="0.25">
      <c r="A122" s="21">
        <v>106</v>
      </c>
      <c r="B122" s="7" t="s">
        <v>128</v>
      </c>
      <c r="C122" s="6">
        <v>44.7</v>
      </c>
      <c r="D122" s="10" t="s">
        <v>309</v>
      </c>
      <c r="E122" s="16">
        <v>3.093</v>
      </c>
      <c r="F122" s="16">
        <v>3.093</v>
      </c>
      <c r="G122" s="13">
        <v>0</v>
      </c>
      <c r="H122" s="15">
        <v>0.1571218805275961</v>
      </c>
      <c r="I122" s="13">
        <v>0.1571218805275961</v>
      </c>
      <c r="J122" s="2"/>
      <c r="K122" s="58"/>
      <c r="L122" s="39"/>
      <c r="M122" s="40"/>
      <c r="Q122" s="49"/>
      <c r="R122" s="49"/>
      <c r="V122" s="47"/>
    </row>
    <row r="123" spans="1:22" x14ac:dyDescent="0.25">
      <c r="A123" s="21">
        <v>107</v>
      </c>
      <c r="B123" s="7" t="s">
        <v>129</v>
      </c>
      <c r="C123" s="6">
        <v>72.8</v>
      </c>
      <c r="D123" s="10" t="s">
        <v>309</v>
      </c>
      <c r="E123" s="16">
        <v>4.0709999999999997</v>
      </c>
      <c r="F123" s="16">
        <v>5.31</v>
      </c>
      <c r="G123" s="13">
        <v>1.0652921999999998</v>
      </c>
      <c r="H123" s="15">
        <v>0.25589424837604013</v>
      </c>
      <c r="I123" s="13">
        <v>1.3211864483760398</v>
      </c>
      <c r="J123" s="2"/>
      <c r="K123" s="58"/>
      <c r="L123" s="39"/>
      <c r="M123" s="40"/>
      <c r="Q123" s="49"/>
      <c r="R123" s="49"/>
      <c r="V123" s="47"/>
    </row>
    <row r="124" spans="1:22" x14ac:dyDescent="0.25">
      <c r="A124" s="21">
        <v>108</v>
      </c>
      <c r="B124" s="7" t="s">
        <v>130</v>
      </c>
      <c r="C124" s="6">
        <v>49.4</v>
      </c>
      <c r="D124" s="10" t="s">
        <v>309</v>
      </c>
      <c r="E124" s="16">
        <v>2.742</v>
      </c>
      <c r="F124" s="16">
        <v>4.7950355896720165</v>
      </c>
      <c r="G124" s="13">
        <v>1.7651999999999999</v>
      </c>
      <c r="H124" s="15">
        <v>0.17364252568374153</v>
      </c>
      <c r="I124" s="13">
        <v>1.9388425256837414</v>
      </c>
      <c r="J124" s="2"/>
      <c r="K124" s="58"/>
      <c r="L124" s="39"/>
      <c r="M124" s="40"/>
      <c r="Q124" s="49"/>
      <c r="R124" s="49"/>
      <c r="V124" s="47"/>
    </row>
    <row r="125" spans="1:22" x14ac:dyDescent="0.25">
      <c r="A125" s="21">
        <v>109</v>
      </c>
      <c r="B125" s="7" t="s">
        <v>131</v>
      </c>
      <c r="C125" s="6">
        <v>97.4</v>
      </c>
      <c r="D125" s="10" t="s">
        <v>309</v>
      </c>
      <c r="E125" s="16">
        <v>11.462</v>
      </c>
      <c r="F125" s="16">
        <v>12.994999999999999</v>
      </c>
      <c r="G125" s="13">
        <v>1.3180733999999996</v>
      </c>
      <c r="H125" s="15">
        <v>0.34236400812948231</v>
      </c>
      <c r="I125" s="13">
        <v>1.6604374081294819</v>
      </c>
      <c r="J125" s="2"/>
      <c r="K125" s="58"/>
      <c r="L125" s="39"/>
      <c r="M125" s="40"/>
      <c r="Q125" s="49"/>
      <c r="R125" s="49"/>
      <c r="V125" s="47"/>
    </row>
    <row r="126" spans="1:22" x14ac:dyDescent="0.25">
      <c r="A126" s="21">
        <v>110</v>
      </c>
      <c r="B126" s="7" t="s">
        <v>132</v>
      </c>
      <c r="C126" s="6">
        <v>77.400000000000006</v>
      </c>
      <c r="D126" s="10" t="s">
        <v>309</v>
      </c>
      <c r="E126" s="16">
        <v>6.782</v>
      </c>
      <c r="F126" s="16">
        <v>8.2273361246801588</v>
      </c>
      <c r="G126" s="13">
        <v>1.2427000000000006</v>
      </c>
      <c r="H126" s="15">
        <v>0.27206339044375699</v>
      </c>
      <c r="I126" s="13">
        <v>1.5147633904437576</v>
      </c>
      <c r="J126" s="2"/>
      <c r="K126" s="58"/>
      <c r="L126" s="39"/>
      <c r="M126" s="40"/>
      <c r="Q126" s="49"/>
      <c r="R126" s="49"/>
      <c r="V126" s="47"/>
    </row>
    <row r="127" spans="1:22" x14ac:dyDescent="0.25">
      <c r="A127" s="21">
        <v>111</v>
      </c>
      <c r="B127" s="7" t="s">
        <v>133</v>
      </c>
      <c r="C127" s="6">
        <v>44.6</v>
      </c>
      <c r="D127" s="10" t="s">
        <v>309</v>
      </c>
      <c r="E127" s="16">
        <v>3.508</v>
      </c>
      <c r="F127" s="16">
        <v>3.5379999999999998</v>
      </c>
      <c r="G127" s="13">
        <v>2.5793999999999831E-2</v>
      </c>
      <c r="H127" s="15">
        <v>0.15677037743916747</v>
      </c>
      <c r="I127" s="13">
        <v>0.18256437743916731</v>
      </c>
      <c r="J127" s="2"/>
      <c r="K127" s="58"/>
      <c r="L127" s="39"/>
      <c r="M127" s="40"/>
      <c r="Q127" s="49"/>
      <c r="V127" s="47"/>
    </row>
    <row r="128" spans="1:22" x14ac:dyDescent="0.25">
      <c r="A128" s="21">
        <v>112</v>
      </c>
      <c r="B128" s="7" t="s">
        <v>134</v>
      </c>
      <c r="C128" s="6">
        <v>72.8</v>
      </c>
      <c r="D128" s="10" t="s">
        <v>309</v>
      </c>
      <c r="E128" s="16">
        <v>16.193999999999999</v>
      </c>
      <c r="F128" s="16">
        <v>18.347999999999999</v>
      </c>
      <c r="G128" s="13">
        <v>1.8520091999999999</v>
      </c>
      <c r="H128" s="15">
        <v>0.25589424837604013</v>
      </c>
      <c r="I128" s="13">
        <v>2.1079034483760402</v>
      </c>
      <c r="J128" s="2"/>
      <c r="K128" s="58"/>
      <c r="L128" s="39"/>
      <c r="M128" s="40"/>
      <c r="Q128" s="49"/>
      <c r="V128" s="47"/>
    </row>
    <row r="129" spans="1:22" x14ac:dyDescent="0.25">
      <c r="A129" s="21">
        <v>113</v>
      </c>
      <c r="B129" s="7" t="s">
        <v>135</v>
      </c>
      <c r="C129" s="6">
        <v>48.9</v>
      </c>
      <c r="D129" s="10" t="s">
        <v>309</v>
      </c>
      <c r="E129" s="16">
        <v>4.9169999999999998</v>
      </c>
      <c r="F129" s="16">
        <v>5.5650000000000004</v>
      </c>
      <c r="G129" s="13">
        <v>0.55715040000000049</v>
      </c>
      <c r="H129" s="15">
        <v>0.17188501024159838</v>
      </c>
      <c r="I129" s="13">
        <v>0.7290354102415989</v>
      </c>
      <c r="J129" s="2"/>
      <c r="K129" s="58"/>
      <c r="L129" s="39"/>
      <c r="M129" s="40"/>
      <c r="Q129" s="49"/>
      <c r="V129" s="47"/>
    </row>
    <row r="130" spans="1:22" x14ac:dyDescent="0.25">
      <c r="A130" s="21">
        <v>114</v>
      </c>
      <c r="B130" s="7" t="s">
        <v>136</v>
      </c>
      <c r="C130" s="6">
        <v>96.9</v>
      </c>
      <c r="D130" s="10" t="s">
        <v>309</v>
      </c>
      <c r="E130" s="16">
        <v>10.875</v>
      </c>
      <c r="F130" s="16">
        <v>12.24</v>
      </c>
      <c r="G130" s="13">
        <v>1.1736270000000002</v>
      </c>
      <c r="H130" s="15">
        <v>0.34060649268733917</v>
      </c>
      <c r="I130" s="13">
        <v>1.5142334926873393</v>
      </c>
      <c r="J130" s="2"/>
      <c r="K130" s="58"/>
      <c r="L130" s="39"/>
      <c r="M130" s="40"/>
      <c r="Q130" s="49"/>
      <c r="V130" s="47"/>
    </row>
    <row r="131" spans="1:22" x14ac:dyDescent="0.25">
      <c r="A131" s="21">
        <v>115</v>
      </c>
      <c r="B131" s="7" t="s">
        <v>137</v>
      </c>
      <c r="C131" s="6">
        <v>77.099999999999994</v>
      </c>
      <c r="D131" s="10" t="s">
        <v>309</v>
      </c>
      <c r="E131" s="16">
        <v>8.7010000000000005</v>
      </c>
      <c r="F131" s="16">
        <v>10.429</v>
      </c>
      <c r="G131" s="13">
        <v>1.4857343999999999</v>
      </c>
      <c r="H131" s="15">
        <v>0.27100888117847111</v>
      </c>
      <c r="I131" s="13">
        <v>1.7567432811784709</v>
      </c>
      <c r="J131" s="2"/>
      <c r="K131" s="58"/>
      <c r="L131" s="39"/>
      <c r="M131" s="40"/>
      <c r="Q131" s="49"/>
      <c r="V131" s="47"/>
    </row>
    <row r="132" spans="1:22" x14ac:dyDescent="0.25">
      <c r="A132" s="21">
        <v>116</v>
      </c>
      <c r="B132" s="7" t="s">
        <v>138</v>
      </c>
      <c r="C132" s="6">
        <v>45.3</v>
      </c>
      <c r="D132" s="10" t="s">
        <v>309</v>
      </c>
      <c r="E132" s="16">
        <v>7.4390000000000001</v>
      </c>
      <c r="F132" s="16">
        <v>8.3693326354966278</v>
      </c>
      <c r="G132" s="13">
        <v>0.7999000000000005</v>
      </c>
      <c r="H132" s="15">
        <v>0.15923089905816784</v>
      </c>
      <c r="I132" s="13">
        <v>0.9591308990581684</v>
      </c>
      <c r="J132" s="2"/>
      <c r="K132" s="58"/>
      <c r="L132" s="39"/>
      <c r="M132" s="40"/>
      <c r="Q132" s="49"/>
      <c r="V132" s="47"/>
    </row>
    <row r="133" spans="1:22" x14ac:dyDescent="0.25">
      <c r="A133" s="21">
        <v>117</v>
      </c>
      <c r="B133" s="7" t="s">
        <v>139</v>
      </c>
      <c r="C133" s="6">
        <v>74.099999999999994</v>
      </c>
      <c r="D133" s="10" t="s">
        <v>309</v>
      </c>
      <c r="E133" s="16">
        <v>7.4359999999999999</v>
      </c>
      <c r="F133" s="16">
        <v>8.0616106071179345</v>
      </c>
      <c r="G133" s="13">
        <v>0.53790000000000016</v>
      </c>
      <c r="H133" s="15">
        <v>0.26046378852561231</v>
      </c>
      <c r="I133" s="13">
        <v>0.79836378852561252</v>
      </c>
      <c r="J133" s="2"/>
      <c r="K133" s="58"/>
      <c r="L133" s="39"/>
      <c r="M133" s="40"/>
      <c r="Q133" s="49"/>
      <c r="V133" s="47"/>
    </row>
    <row r="134" spans="1:22" x14ac:dyDescent="0.25">
      <c r="A134" s="21">
        <v>118</v>
      </c>
      <c r="B134" s="7" t="s">
        <v>140</v>
      </c>
      <c r="C134" s="6">
        <v>48.8</v>
      </c>
      <c r="D134" s="10" t="s">
        <v>309</v>
      </c>
      <c r="E134" s="16">
        <v>1.891</v>
      </c>
      <c r="F134" s="16">
        <v>2.02</v>
      </c>
      <c r="G134" s="13">
        <v>0.1109142</v>
      </c>
      <c r="H134" s="15">
        <v>0.17153350715316976</v>
      </c>
      <c r="I134" s="13">
        <v>0.28244770715316975</v>
      </c>
      <c r="J134" s="2"/>
      <c r="K134" s="58"/>
      <c r="L134" s="39"/>
      <c r="M134" s="40"/>
      <c r="Q134" s="49"/>
      <c r="V134" s="47"/>
    </row>
    <row r="135" spans="1:22" x14ac:dyDescent="0.25">
      <c r="A135" s="21">
        <v>119</v>
      </c>
      <c r="B135" s="7" t="s">
        <v>141</v>
      </c>
      <c r="C135" s="6">
        <v>98.1</v>
      </c>
      <c r="D135" s="10" t="s">
        <v>309</v>
      </c>
      <c r="E135" s="16">
        <v>12.276</v>
      </c>
      <c r="F135" s="16">
        <v>12.321999999999999</v>
      </c>
      <c r="G135" s="13">
        <v>3.9550799999999463E-2</v>
      </c>
      <c r="H135" s="15">
        <v>0.34482452974848266</v>
      </c>
      <c r="I135" s="13">
        <v>0.3843753297484821</v>
      </c>
      <c r="J135" s="2"/>
      <c r="K135" s="58"/>
      <c r="L135" s="39"/>
      <c r="M135" s="40"/>
      <c r="Q135" s="49"/>
      <c r="V135" s="47"/>
    </row>
    <row r="136" spans="1:22" x14ac:dyDescent="0.25">
      <c r="A136" s="21">
        <v>120</v>
      </c>
      <c r="B136" s="7" t="s">
        <v>142</v>
      </c>
      <c r="C136" s="6">
        <v>76.8</v>
      </c>
      <c r="D136" s="10" t="s">
        <v>309</v>
      </c>
      <c r="E136" s="16">
        <v>9.2420000000000009</v>
      </c>
      <c r="F136" s="16">
        <v>9.2460000000000004</v>
      </c>
      <c r="G136" s="13">
        <v>3.4391999999996213E-3</v>
      </c>
      <c r="H136" s="15">
        <v>0.26995437191318522</v>
      </c>
      <c r="I136" s="13">
        <v>0.27339357191318486</v>
      </c>
      <c r="J136" s="2"/>
      <c r="K136" s="58"/>
      <c r="L136" s="39"/>
      <c r="M136" s="40"/>
      <c r="Q136" s="49"/>
      <c r="V136" s="47"/>
    </row>
    <row r="137" spans="1:22" x14ac:dyDescent="0.25">
      <c r="A137" s="21">
        <v>121</v>
      </c>
      <c r="B137" s="7" t="s">
        <v>143</v>
      </c>
      <c r="C137" s="6">
        <v>44.9</v>
      </c>
      <c r="D137" s="10" t="s">
        <v>309</v>
      </c>
      <c r="E137" s="16">
        <v>2.6749999999999998</v>
      </c>
      <c r="F137" s="16">
        <v>2.6749999999999998</v>
      </c>
      <c r="G137" s="13">
        <v>0</v>
      </c>
      <c r="H137" s="15">
        <v>0.15782488670445333</v>
      </c>
      <c r="I137" s="13">
        <v>0.15782488670445333</v>
      </c>
      <c r="J137" s="2"/>
      <c r="K137" s="58"/>
      <c r="L137" s="39"/>
      <c r="M137" s="40"/>
      <c r="Q137" s="49"/>
      <c r="V137" s="47"/>
    </row>
    <row r="138" spans="1:22" x14ac:dyDescent="0.25">
      <c r="A138" s="21">
        <v>122</v>
      </c>
      <c r="B138" s="7" t="s">
        <v>144</v>
      </c>
      <c r="C138" s="6">
        <v>73.400000000000006</v>
      </c>
      <c r="D138" s="10" t="s">
        <v>309</v>
      </c>
      <c r="E138" s="16">
        <v>7.6269999999999998</v>
      </c>
      <c r="F138" s="16">
        <v>7.8959999999999999</v>
      </c>
      <c r="G138" s="13">
        <v>0.23128620000000011</v>
      </c>
      <c r="H138" s="15">
        <v>0.25800326690661196</v>
      </c>
      <c r="I138" s="13">
        <v>0.48928946690661207</v>
      </c>
      <c r="J138" s="2"/>
      <c r="K138" s="58"/>
      <c r="L138" s="39"/>
      <c r="M138" s="40"/>
      <c r="Q138" s="49"/>
      <c r="V138" s="47"/>
    </row>
    <row r="139" spans="1:22" x14ac:dyDescent="0.25">
      <c r="A139" s="21">
        <v>123</v>
      </c>
      <c r="B139" s="7" t="s">
        <v>145</v>
      </c>
      <c r="C139" s="6">
        <v>48.7</v>
      </c>
      <c r="D139" s="10" t="s">
        <v>309</v>
      </c>
      <c r="E139" s="16">
        <v>6.2729999999999997</v>
      </c>
      <c r="F139" s="16">
        <v>6.2729999999999997</v>
      </c>
      <c r="G139" s="13">
        <v>0</v>
      </c>
      <c r="H139" s="15">
        <v>0.17118200406474116</v>
      </c>
      <c r="I139" s="13">
        <v>0.17118200406474116</v>
      </c>
      <c r="J139" s="2"/>
      <c r="K139" s="58"/>
      <c r="L139" s="39"/>
      <c r="M139" s="40"/>
      <c r="Q139" s="49"/>
      <c r="V139" s="47"/>
    </row>
    <row r="140" spans="1:22" x14ac:dyDescent="0.25">
      <c r="A140" s="21">
        <v>124</v>
      </c>
      <c r="B140" s="7" t="s">
        <v>146</v>
      </c>
      <c r="C140" s="6">
        <v>98</v>
      </c>
      <c r="D140" s="10" t="s">
        <v>309</v>
      </c>
      <c r="E140" s="16">
        <v>5.4589999999999996</v>
      </c>
      <c r="F140" s="16">
        <v>5.5149999999999997</v>
      </c>
      <c r="G140" s="13">
        <v>4.814880000000004E-2</v>
      </c>
      <c r="H140" s="15">
        <v>0.34447302666005408</v>
      </c>
      <c r="I140" s="13">
        <v>0.39262182666005413</v>
      </c>
      <c r="J140" s="2"/>
      <c r="K140" s="58"/>
      <c r="L140" s="39"/>
      <c r="M140" s="40"/>
      <c r="Q140" s="49"/>
      <c r="V140" s="47"/>
    </row>
    <row r="141" spans="1:22" x14ac:dyDescent="0.25">
      <c r="A141" s="21">
        <v>125</v>
      </c>
      <c r="B141" s="7" t="s">
        <v>147</v>
      </c>
      <c r="C141" s="6">
        <v>76.599999999999994</v>
      </c>
      <c r="D141" s="10" t="s">
        <v>309</v>
      </c>
      <c r="E141" s="16">
        <v>12.507</v>
      </c>
      <c r="F141" s="16">
        <v>13.332000000000001</v>
      </c>
      <c r="G141" s="13">
        <v>0.70933500000000094</v>
      </c>
      <c r="H141" s="15">
        <v>0.26925136573632796</v>
      </c>
      <c r="I141" s="13">
        <v>0.97858636573632896</v>
      </c>
      <c r="J141" s="2"/>
      <c r="K141" s="58"/>
      <c r="L141" s="39"/>
      <c r="M141" s="40"/>
      <c r="Q141" s="49"/>
      <c r="V141" s="47"/>
    </row>
    <row r="142" spans="1:22" x14ac:dyDescent="0.25">
      <c r="A142" s="21">
        <v>126</v>
      </c>
      <c r="B142" s="7" t="s">
        <v>148</v>
      </c>
      <c r="C142" s="6">
        <v>44.8</v>
      </c>
      <c r="D142" s="10" t="s">
        <v>309</v>
      </c>
      <c r="E142" s="16">
        <v>3.4529999999999998</v>
      </c>
      <c r="F142" s="16">
        <v>3.5089999999999999</v>
      </c>
      <c r="G142" s="13">
        <v>4.814880000000004E-2</v>
      </c>
      <c r="H142" s="15">
        <v>0.1574733836160247</v>
      </c>
      <c r="I142" s="13">
        <v>0.20562218361602475</v>
      </c>
      <c r="J142" s="2"/>
      <c r="K142" s="58"/>
      <c r="L142" s="39"/>
      <c r="M142" s="40"/>
      <c r="Q142" s="49"/>
      <c r="V142" s="47"/>
    </row>
    <row r="143" spans="1:22" x14ac:dyDescent="0.25">
      <c r="A143" s="21">
        <v>127</v>
      </c>
      <c r="B143" s="7" t="s">
        <v>149</v>
      </c>
      <c r="C143" s="6">
        <v>73.400000000000006</v>
      </c>
      <c r="D143" s="10" t="s">
        <v>310</v>
      </c>
      <c r="E143" s="24">
        <v>13207</v>
      </c>
      <c r="F143" s="24">
        <v>14066</v>
      </c>
      <c r="G143" s="13">
        <v>0.73873999999999995</v>
      </c>
      <c r="H143" s="15">
        <v>0.25800326690661196</v>
      </c>
      <c r="I143" s="13">
        <v>0.99674326690661186</v>
      </c>
      <c r="J143" s="2"/>
      <c r="K143" s="58"/>
      <c r="L143" s="39"/>
      <c r="M143" s="40"/>
      <c r="Q143" s="49"/>
      <c r="V143" s="47"/>
    </row>
    <row r="144" spans="1:22" x14ac:dyDescent="0.25">
      <c r="A144" s="21">
        <v>128</v>
      </c>
      <c r="B144" s="7" t="s">
        <v>150</v>
      </c>
      <c r="C144" s="6">
        <v>49.2</v>
      </c>
      <c r="D144" s="10" t="s">
        <v>309</v>
      </c>
      <c r="E144" s="16">
        <v>9.1999999999999993</v>
      </c>
      <c r="F144" s="16">
        <v>10.265000000000001</v>
      </c>
      <c r="G144" s="13">
        <v>0.91568700000000114</v>
      </c>
      <c r="H144" s="15">
        <v>0.1729395195068843</v>
      </c>
      <c r="I144" s="13">
        <v>1.0886265195068854</v>
      </c>
      <c r="J144" s="2"/>
      <c r="K144" s="58"/>
      <c r="L144" s="39"/>
      <c r="M144" s="40"/>
      <c r="N144" s="44"/>
      <c r="O144" s="44"/>
      <c r="Q144" s="49"/>
      <c r="V144" s="47"/>
    </row>
    <row r="145" spans="1:22" x14ac:dyDescent="0.25">
      <c r="A145" s="21">
        <v>129</v>
      </c>
      <c r="B145" s="7" t="s">
        <v>151</v>
      </c>
      <c r="C145" s="6">
        <v>97.8</v>
      </c>
      <c r="D145" s="10" t="s">
        <v>310</v>
      </c>
      <c r="E145" s="24">
        <v>6614</v>
      </c>
      <c r="F145" s="24">
        <v>8526</v>
      </c>
      <c r="G145" s="13">
        <v>1.64432</v>
      </c>
      <c r="H145" s="15">
        <v>0.34377002048319677</v>
      </c>
      <c r="I145" s="13">
        <v>1.9880900204831968</v>
      </c>
      <c r="J145" s="2"/>
      <c r="K145" s="58"/>
      <c r="L145" s="39"/>
      <c r="M145" s="40"/>
      <c r="Q145" s="49"/>
      <c r="V145" s="47"/>
    </row>
    <row r="146" spans="1:22" x14ac:dyDescent="0.25">
      <c r="A146" s="21">
        <v>130</v>
      </c>
      <c r="B146" s="7" t="s">
        <v>152</v>
      </c>
      <c r="C146" s="6">
        <v>76.3</v>
      </c>
      <c r="D146" s="10" t="s">
        <v>309</v>
      </c>
      <c r="E146" s="16">
        <v>11.162000000000001</v>
      </c>
      <c r="F146" s="16">
        <v>11.87</v>
      </c>
      <c r="G146" s="13">
        <v>0.60873839999999868</v>
      </c>
      <c r="H146" s="15">
        <v>0.26819685647104208</v>
      </c>
      <c r="I146" s="13">
        <v>0.87693525647104076</v>
      </c>
      <c r="J146" s="2"/>
      <c r="K146" s="58"/>
      <c r="L146" s="39"/>
      <c r="M146" s="40"/>
      <c r="Q146" s="49"/>
      <c r="V146" s="47"/>
    </row>
    <row r="147" spans="1:22" x14ac:dyDescent="0.25">
      <c r="A147" s="21">
        <v>131</v>
      </c>
      <c r="B147" s="7" t="s">
        <v>153</v>
      </c>
      <c r="C147" s="6">
        <v>44.2</v>
      </c>
      <c r="D147" s="10" t="s">
        <v>309</v>
      </c>
      <c r="E147" s="16">
        <v>3.1179999999999999</v>
      </c>
      <c r="F147" s="16">
        <v>4.2839999999999998</v>
      </c>
      <c r="G147" s="13">
        <v>1.0025268000000001</v>
      </c>
      <c r="H147" s="15">
        <v>0.15536436508545295</v>
      </c>
      <c r="I147" s="13">
        <v>1.1578911650854531</v>
      </c>
      <c r="J147" s="2"/>
      <c r="K147" s="58"/>
      <c r="L147" s="39"/>
      <c r="M147" s="40"/>
      <c r="Q147" s="49"/>
      <c r="V147" s="47"/>
    </row>
    <row r="148" spans="1:22" x14ac:dyDescent="0.25">
      <c r="A148" s="21">
        <v>132</v>
      </c>
      <c r="B148" s="7" t="s">
        <v>154</v>
      </c>
      <c r="C148" s="6">
        <v>73.3</v>
      </c>
      <c r="D148" s="10" t="s">
        <v>309</v>
      </c>
      <c r="E148" s="16">
        <v>5.4039999999999999</v>
      </c>
      <c r="F148" s="16">
        <v>6.16</v>
      </c>
      <c r="G148" s="13">
        <v>0.65000880000000016</v>
      </c>
      <c r="H148" s="15">
        <v>0.25765176381818328</v>
      </c>
      <c r="I148" s="13">
        <v>0.90766056381818339</v>
      </c>
      <c r="J148" s="2"/>
      <c r="K148" s="58"/>
      <c r="L148" s="39"/>
      <c r="M148" s="40"/>
      <c r="N148" s="44"/>
      <c r="O148" s="44"/>
      <c r="P148" s="44"/>
      <c r="Q148" s="44"/>
      <c r="R148" s="44"/>
      <c r="S148" s="44"/>
      <c r="V148" s="47"/>
    </row>
    <row r="149" spans="1:22" x14ac:dyDescent="0.25">
      <c r="A149" s="21">
        <v>133</v>
      </c>
      <c r="B149" s="7" t="s">
        <v>155</v>
      </c>
      <c r="C149" s="6">
        <v>49.5</v>
      </c>
      <c r="D149" s="10" t="s">
        <v>309</v>
      </c>
      <c r="E149" s="16">
        <v>3.5</v>
      </c>
      <c r="F149" s="16">
        <v>3.5</v>
      </c>
      <c r="G149" s="13">
        <v>0</v>
      </c>
      <c r="H149" s="15">
        <v>0.17399402877217016</v>
      </c>
      <c r="I149" s="13">
        <v>0.17399402877217016</v>
      </c>
      <c r="J149" s="2"/>
      <c r="K149" s="58"/>
      <c r="L149" s="39"/>
      <c r="M149" s="40"/>
      <c r="N149" s="44"/>
      <c r="O149" s="44"/>
      <c r="P149" s="44"/>
      <c r="Q149" s="44"/>
      <c r="R149" s="44"/>
      <c r="S149" s="44"/>
      <c r="V149" s="47"/>
    </row>
    <row r="150" spans="1:22" ht="15" customHeight="1" x14ac:dyDescent="0.25">
      <c r="A150" s="21">
        <v>134</v>
      </c>
      <c r="B150" s="7" t="s">
        <v>156</v>
      </c>
      <c r="C150" s="6">
        <v>97.2</v>
      </c>
      <c r="D150" s="10" t="s">
        <v>309</v>
      </c>
      <c r="E150" s="16">
        <v>12.932</v>
      </c>
      <c r="F150" s="16">
        <v>12.932</v>
      </c>
      <c r="G150" s="13">
        <v>0</v>
      </c>
      <c r="H150" s="15">
        <v>0.34166100195262505</v>
      </c>
      <c r="I150" s="13">
        <v>0.34166100195262505</v>
      </c>
      <c r="J150" s="2"/>
      <c r="K150" s="58"/>
      <c r="L150" s="39"/>
      <c r="M150" s="44"/>
      <c r="Q150" s="49"/>
      <c r="V150" s="47"/>
    </row>
    <row r="151" spans="1:22" x14ac:dyDescent="0.25">
      <c r="A151" s="21">
        <v>135</v>
      </c>
      <c r="B151" s="7" t="s">
        <v>157</v>
      </c>
      <c r="C151" s="6">
        <v>76.7</v>
      </c>
      <c r="D151" s="10" t="s">
        <v>309</v>
      </c>
      <c r="E151" s="16">
        <v>13.285</v>
      </c>
      <c r="F151" s="16">
        <v>15.16</v>
      </c>
      <c r="G151" s="13">
        <v>1.612125</v>
      </c>
      <c r="H151" s="15">
        <v>0.26960286882475659</v>
      </c>
      <c r="I151" s="13">
        <v>1.8817278688247567</v>
      </c>
      <c r="J151" s="2"/>
      <c r="K151" s="58"/>
      <c r="L151" s="39"/>
      <c r="M151" s="40"/>
      <c r="N151" s="43"/>
      <c r="O151" s="43"/>
      <c r="P151" s="43"/>
      <c r="Q151" s="43"/>
      <c r="R151" s="43"/>
      <c r="S151" s="43"/>
      <c r="T151" s="43"/>
      <c r="U151" s="43"/>
      <c r="V151" s="47"/>
    </row>
    <row r="152" spans="1:22" x14ac:dyDescent="0.25">
      <c r="A152" s="21">
        <v>136</v>
      </c>
      <c r="B152" s="7" t="s">
        <v>158</v>
      </c>
      <c r="C152" s="6">
        <v>44.4</v>
      </c>
      <c r="D152" s="10" t="s">
        <v>309</v>
      </c>
      <c r="E152" s="16">
        <v>4.774</v>
      </c>
      <c r="F152" s="16">
        <v>5.202</v>
      </c>
      <c r="G152" s="13">
        <v>0.36799439999999994</v>
      </c>
      <c r="H152" s="15">
        <v>0.15606737126231021</v>
      </c>
      <c r="I152" s="13">
        <v>0.52406177126231013</v>
      </c>
      <c r="J152" s="2"/>
      <c r="K152" s="58"/>
      <c r="L152" s="39"/>
      <c r="M152" s="40"/>
      <c r="Q152" s="49"/>
      <c r="V152" s="47"/>
    </row>
    <row r="153" spans="1:22" x14ac:dyDescent="0.25">
      <c r="A153" s="21">
        <v>137</v>
      </c>
      <c r="B153" s="7" t="s">
        <v>159</v>
      </c>
      <c r="C153" s="6">
        <v>71.599999999999994</v>
      </c>
      <c r="D153" s="10" t="s">
        <v>309</v>
      </c>
      <c r="E153" s="16">
        <v>10.933999999999999</v>
      </c>
      <c r="F153" s="16">
        <v>11.475</v>
      </c>
      <c r="G153" s="13">
        <v>0.46515180000000034</v>
      </c>
      <c r="H153" s="15">
        <v>0.25167621131489659</v>
      </c>
      <c r="I153" s="13">
        <v>0.71682801131489693</v>
      </c>
      <c r="J153" s="2"/>
      <c r="K153" s="58"/>
      <c r="L153" s="39"/>
      <c r="M153" s="40"/>
      <c r="Q153" s="49"/>
      <c r="V153" s="47"/>
    </row>
    <row r="154" spans="1:22" ht="16.5" customHeight="1" x14ac:dyDescent="0.25">
      <c r="A154" s="21">
        <v>138</v>
      </c>
      <c r="B154" s="7" t="s">
        <v>160</v>
      </c>
      <c r="C154" s="6">
        <v>49.1</v>
      </c>
      <c r="D154" s="10" t="s">
        <v>309</v>
      </c>
      <c r="E154" s="16">
        <v>3.9420000000000002</v>
      </c>
      <c r="F154" s="16">
        <v>3.9420000000000002</v>
      </c>
      <c r="G154" s="13">
        <v>0</v>
      </c>
      <c r="H154" s="15">
        <v>0.17258801641845567</v>
      </c>
      <c r="I154" s="13">
        <v>0.17258801641845567</v>
      </c>
      <c r="J154" s="2"/>
      <c r="K154" s="58"/>
      <c r="L154" s="39"/>
      <c r="M154" s="44"/>
      <c r="Q154" s="49"/>
      <c r="V154" s="47"/>
    </row>
    <row r="155" spans="1:22" ht="17.25" customHeight="1" x14ac:dyDescent="0.25">
      <c r="A155" s="21">
        <v>139</v>
      </c>
      <c r="B155" s="7" t="s">
        <v>161</v>
      </c>
      <c r="C155" s="6">
        <v>97.3</v>
      </c>
      <c r="D155" s="10" t="s">
        <v>309</v>
      </c>
      <c r="E155" s="16">
        <v>7.2190000000000003</v>
      </c>
      <c r="F155" s="16">
        <v>8.3279999999999994</v>
      </c>
      <c r="G155" s="13">
        <v>0.95351819999999921</v>
      </c>
      <c r="H155" s="15">
        <v>0.34201250504105368</v>
      </c>
      <c r="I155" s="13">
        <v>1.2955307050410529</v>
      </c>
      <c r="J155" s="2"/>
      <c r="K155" s="58"/>
      <c r="L155" s="39"/>
      <c r="M155" s="44"/>
      <c r="Q155" s="49"/>
      <c r="V155" s="47"/>
    </row>
    <row r="156" spans="1:22" x14ac:dyDescent="0.25">
      <c r="A156" s="21">
        <v>140</v>
      </c>
      <c r="B156" s="7" t="s">
        <v>162</v>
      </c>
      <c r="C156" s="6">
        <v>77</v>
      </c>
      <c r="D156" s="10" t="s">
        <v>309</v>
      </c>
      <c r="E156" s="16">
        <v>14.311</v>
      </c>
      <c r="F156" s="16">
        <v>15.912000000000001</v>
      </c>
      <c r="G156" s="13">
        <v>1.3765398000000009</v>
      </c>
      <c r="H156" s="15">
        <v>0.27065737809004248</v>
      </c>
      <c r="I156" s="13">
        <v>1.6471971780900434</v>
      </c>
      <c r="J156" s="2"/>
      <c r="K156" s="58"/>
      <c r="L156" s="39"/>
      <c r="M156" s="40"/>
      <c r="Q156" s="49"/>
      <c r="V156" s="47"/>
    </row>
    <row r="157" spans="1:22" ht="16.5" customHeight="1" x14ac:dyDescent="0.25">
      <c r="A157" s="21">
        <v>141</v>
      </c>
      <c r="B157" s="7" t="s">
        <v>163</v>
      </c>
      <c r="C157" s="6">
        <v>44.6</v>
      </c>
      <c r="D157" s="10" t="s">
        <v>309</v>
      </c>
      <c r="E157" s="16">
        <v>7.3780000000000001</v>
      </c>
      <c r="F157" s="16">
        <v>7.5019999999999998</v>
      </c>
      <c r="G157" s="13">
        <v>0.10661519999999972</v>
      </c>
      <c r="H157" s="15">
        <v>0.15677037743916747</v>
      </c>
      <c r="I157" s="13">
        <v>0.26338557743916718</v>
      </c>
      <c r="J157" s="2"/>
      <c r="K157" s="58"/>
      <c r="L157" s="39"/>
      <c r="M157" s="43"/>
      <c r="Q157" s="49"/>
      <c r="V157" s="47"/>
    </row>
    <row r="158" spans="1:22" x14ac:dyDescent="0.25">
      <c r="A158" s="21">
        <v>142</v>
      </c>
      <c r="B158" s="7" t="s">
        <v>164</v>
      </c>
      <c r="C158" s="6">
        <v>72.5</v>
      </c>
      <c r="D158" s="10" t="s">
        <v>309</v>
      </c>
      <c r="E158" s="16">
        <v>9.0030000000000001</v>
      </c>
      <c r="F158" s="16">
        <v>9.0030000000000001</v>
      </c>
      <c r="G158" s="13">
        <v>0</v>
      </c>
      <c r="H158" s="15">
        <v>0.2548397391107543</v>
      </c>
      <c r="I158" s="13">
        <v>0.2548397391107543</v>
      </c>
      <c r="J158" s="2"/>
      <c r="K158" s="58"/>
      <c r="L158" s="39"/>
      <c r="M158" s="40"/>
      <c r="Q158" s="49"/>
      <c r="V158" s="47"/>
    </row>
    <row r="159" spans="1:22" x14ac:dyDescent="0.25">
      <c r="A159" s="21">
        <v>143</v>
      </c>
      <c r="B159" s="7" t="s">
        <v>165</v>
      </c>
      <c r="C159" s="6">
        <v>49</v>
      </c>
      <c r="D159" s="10" t="s">
        <v>310</v>
      </c>
      <c r="E159" s="24">
        <v>6517</v>
      </c>
      <c r="F159" s="24">
        <v>7776</v>
      </c>
      <c r="G159" s="13">
        <v>1.08274</v>
      </c>
      <c r="H159" s="15">
        <v>0.17223651333002704</v>
      </c>
      <c r="I159" s="13">
        <v>1.254976513330027</v>
      </c>
      <c r="J159" s="2"/>
      <c r="K159" s="58"/>
      <c r="L159" s="39"/>
      <c r="M159" s="40"/>
      <c r="Q159" s="49"/>
      <c r="V159" s="47"/>
    </row>
    <row r="160" spans="1:22" x14ac:dyDescent="0.25">
      <c r="A160" s="21">
        <v>144</v>
      </c>
      <c r="B160" s="7" t="s">
        <v>166</v>
      </c>
      <c r="C160" s="6">
        <v>96.9</v>
      </c>
      <c r="D160" s="10" t="s">
        <v>309</v>
      </c>
      <c r="E160" s="16">
        <v>16.085000000000001</v>
      </c>
      <c r="F160" s="16">
        <v>18.96</v>
      </c>
      <c r="G160" s="13">
        <v>2.4719250000000001</v>
      </c>
      <c r="H160" s="15">
        <v>0.34060649268733917</v>
      </c>
      <c r="I160" s="13">
        <v>2.8125314926873393</v>
      </c>
      <c r="J160" s="2"/>
      <c r="K160" s="58"/>
      <c r="L160" s="39"/>
      <c r="M160" s="40"/>
      <c r="Q160" s="49"/>
      <c r="V160" s="47"/>
    </row>
    <row r="161" spans="1:22" x14ac:dyDescent="0.25">
      <c r="A161" s="21">
        <v>145</v>
      </c>
      <c r="B161" s="7" t="s">
        <v>167</v>
      </c>
      <c r="C161" s="6">
        <v>108.8</v>
      </c>
      <c r="D161" s="10" t="s">
        <v>309</v>
      </c>
      <c r="E161" s="16">
        <v>14.782</v>
      </c>
      <c r="F161" s="16">
        <v>15.342000000000001</v>
      </c>
      <c r="G161" s="13">
        <v>0.48148800000000042</v>
      </c>
      <c r="H161" s="15">
        <v>0.38243536021034574</v>
      </c>
      <c r="I161" s="13">
        <v>0.86392336021034621</v>
      </c>
      <c r="J161" s="2"/>
      <c r="K161" s="58"/>
      <c r="L161" s="39"/>
      <c r="M161" s="40"/>
      <c r="Q161" s="49"/>
      <c r="V161" s="47"/>
    </row>
    <row r="162" spans="1:22" x14ac:dyDescent="0.25">
      <c r="A162" s="21">
        <v>146</v>
      </c>
      <c r="B162" s="7" t="s">
        <v>168</v>
      </c>
      <c r="C162" s="6">
        <v>43.6</v>
      </c>
      <c r="D162" s="10" t="s">
        <v>309</v>
      </c>
      <c r="E162" s="16">
        <v>8.7840000000000007</v>
      </c>
      <c r="F162" s="16">
        <v>9.7789999999999999</v>
      </c>
      <c r="G162" s="13">
        <v>0.85550099999999929</v>
      </c>
      <c r="H162" s="15">
        <v>0.15325534655488121</v>
      </c>
      <c r="I162" s="13">
        <v>1.0087563465548806</v>
      </c>
      <c r="J162" s="2"/>
      <c r="K162" s="58"/>
      <c r="L162" s="39"/>
      <c r="M162" s="40"/>
      <c r="Q162" s="49"/>
      <c r="V162" s="47"/>
    </row>
    <row r="163" spans="1:22" x14ac:dyDescent="0.25">
      <c r="A163" s="21">
        <v>147</v>
      </c>
      <c r="B163" s="7" t="s">
        <v>169</v>
      </c>
      <c r="C163" s="6">
        <v>66.099999999999994</v>
      </c>
      <c r="D163" s="10" t="s">
        <v>309</v>
      </c>
      <c r="E163" s="16">
        <v>13.768000000000001</v>
      </c>
      <c r="F163" s="16">
        <v>16.78</v>
      </c>
      <c r="G163" s="13">
        <v>2.5897176000000006</v>
      </c>
      <c r="H163" s="15">
        <v>0.23234354145132216</v>
      </c>
      <c r="I163" s="13">
        <v>2.8220611414513228</v>
      </c>
      <c r="J163" s="2"/>
      <c r="K163" s="58"/>
      <c r="L163" s="39"/>
      <c r="M163" s="40"/>
      <c r="Q163" s="49"/>
      <c r="V163" s="47"/>
    </row>
    <row r="164" spans="1:22" x14ac:dyDescent="0.25">
      <c r="A164" s="21">
        <v>148</v>
      </c>
      <c r="B164" s="7" t="s">
        <v>170</v>
      </c>
      <c r="C164" s="6">
        <v>107</v>
      </c>
      <c r="D164" s="10" t="s">
        <v>309</v>
      </c>
      <c r="E164" s="16">
        <v>14.164</v>
      </c>
      <c r="F164" s="16">
        <v>14.164</v>
      </c>
      <c r="G164" s="13">
        <v>0</v>
      </c>
      <c r="H164" s="15">
        <v>0.37610830461863043</v>
      </c>
      <c r="I164" s="13">
        <v>0.37610830461863043</v>
      </c>
      <c r="J164" s="2"/>
      <c r="K164" s="58"/>
      <c r="L164" s="39"/>
      <c r="M164" s="40"/>
      <c r="Q164" s="49"/>
      <c r="V164" s="47"/>
    </row>
    <row r="165" spans="1:22" x14ac:dyDescent="0.25">
      <c r="A165" s="21">
        <v>149</v>
      </c>
      <c r="B165" s="7" t="s">
        <v>171</v>
      </c>
      <c r="C165" s="6">
        <v>43.9</v>
      </c>
      <c r="D165" s="10" t="s">
        <v>309</v>
      </c>
      <c r="E165" s="16">
        <v>4.37</v>
      </c>
      <c r="F165" s="16">
        <v>4.3959999999999999</v>
      </c>
      <c r="G165" s="13">
        <v>2.2354799999999828E-2</v>
      </c>
      <c r="H165" s="15">
        <v>0.15430985582016707</v>
      </c>
      <c r="I165" s="13">
        <v>0.17666465582016688</v>
      </c>
      <c r="J165" s="2"/>
      <c r="K165" s="58"/>
      <c r="L165" s="39"/>
      <c r="M165" s="40"/>
      <c r="Q165" s="49"/>
      <c r="V165" s="47"/>
    </row>
    <row r="166" spans="1:22" x14ac:dyDescent="0.25">
      <c r="A166" s="21">
        <v>150</v>
      </c>
      <c r="B166" s="7" t="s">
        <v>172</v>
      </c>
      <c r="C166" s="6">
        <v>65.599999999999994</v>
      </c>
      <c r="D166" s="10" t="s">
        <v>309</v>
      </c>
      <c r="E166" s="16">
        <v>8.6530000000000005</v>
      </c>
      <c r="F166" s="16">
        <v>9.1489999999999991</v>
      </c>
      <c r="G166" s="13">
        <v>0.42646079999999886</v>
      </c>
      <c r="H166" s="15">
        <v>0.23058602600917902</v>
      </c>
      <c r="I166" s="13">
        <v>0.65704682600917785</v>
      </c>
      <c r="J166" s="2"/>
      <c r="K166" s="58"/>
      <c r="L166" s="39"/>
      <c r="M166" s="40"/>
      <c r="Q166" s="49"/>
      <c r="V166" s="47"/>
    </row>
    <row r="167" spans="1:22" x14ac:dyDescent="0.25">
      <c r="A167" s="21">
        <v>151</v>
      </c>
      <c r="B167" s="7" t="s">
        <v>173</v>
      </c>
      <c r="C167" s="6">
        <v>108.7</v>
      </c>
      <c r="D167" s="10" t="s">
        <v>309</v>
      </c>
      <c r="E167" s="16">
        <v>9.7460000000000004</v>
      </c>
      <c r="F167" s="16">
        <v>12.406000000000001</v>
      </c>
      <c r="G167" s="13">
        <v>2.2870680000000001</v>
      </c>
      <c r="H167" s="15">
        <v>0.38208385712191711</v>
      </c>
      <c r="I167" s="13">
        <v>2.6691518571219173</v>
      </c>
      <c r="J167" s="2"/>
      <c r="K167" s="58"/>
      <c r="L167" s="39"/>
      <c r="M167" s="40"/>
      <c r="Q167" s="49"/>
      <c r="V167" s="47"/>
    </row>
    <row r="168" spans="1:22" x14ac:dyDescent="0.25">
      <c r="A168" s="21">
        <v>152</v>
      </c>
      <c r="B168" s="7" t="s">
        <v>174</v>
      </c>
      <c r="C168" s="6">
        <v>43.5</v>
      </c>
      <c r="D168" s="10" t="s">
        <v>309</v>
      </c>
      <c r="E168" s="16">
        <v>3.4260000000000002</v>
      </c>
      <c r="F168" s="16">
        <v>4.03</v>
      </c>
      <c r="G168" s="13">
        <v>0.51931920000000009</v>
      </c>
      <c r="H168" s="15">
        <v>0.15290384346645255</v>
      </c>
      <c r="I168" s="13">
        <v>0.67222304346645267</v>
      </c>
      <c r="J168" s="2"/>
      <c r="K168" s="58"/>
      <c r="L168" s="39"/>
      <c r="M168" s="40"/>
      <c r="Q168" s="49"/>
      <c r="V168" s="47"/>
    </row>
    <row r="169" spans="1:22" x14ac:dyDescent="0.25">
      <c r="A169" s="21">
        <v>153</v>
      </c>
      <c r="B169" s="7" t="s">
        <v>175</v>
      </c>
      <c r="C169" s="6">
        <v>65.8</v>
      </c>
      <c r="D169" s="10" t="s">
        <v>309</v>
      </c>
      <c r="E169" s="16">
        <v>9.86</v>
      </c>
      <c r="F169" s="16">
        <v>10.542</v>
      </c>
      <c r="G169" s="13">
        <v>0.58638360000000034</v>
      </c>
      <c r="H169" s="15">
        <v>0.23128903218603628</v>
      </c>
      <c r="I169" s="13">
        <v>0.81767263218603659</v>
      </c>
      <c r="J169" s="2"/>
      <c r="K169" s="58"/>
      <c r="L169" s="39"/>
      <c r="M169" s="40"/>
      <c r="Q169" s="49"/>
      <c r="V169" s="47"/>
    </row>
    <row r="170" spans="1:22" x14ac:dyDescent="0.25">
      <c r="A170" s="21">
        <v>154</v>
      </c>
      <c r="B170" s="7" t="s">
        <v>176</v>
      </c>
      <c r="C170" s="6">
        <v>108.7</v>
      </c>
      <c r="D170" s="10" t="s">
        <v>309</v>
      </c>
      <c r="E170" s="16">
        <v>17.841999999999999</v>
      </c>
      <c r="F170" s="16">
        <v>20.332000000000001</v>
      </c>
      <c r="G170" s="13">
        <v>2.1409020000000019</v>
      </c>
      <c r="H170" s="15">
        <v>0.38208385712191711</v>
      </c>
      <c r="I170" s="13">
        <v>2.522985857121919</v>
      </c>
      <c r="J170" s="2"/>
      <c r="K170" s="58"/>
      <c r="L170" s="39"/>
      <c r="M170" s="40"/>
      <c r="Q170" s="49"/>
      <c r="V170" s="47"/>
    </row>
    <row r="171" spans="1:22" x14ac:dyDescent="0.25">
      <c r="A171" s="21">
        <v>155</v>
      </c>
      <c r="B171" s="7" t="s">
        <v>177</v>
      </c>
      <c r="C171" s="6">
        <v>43.5</v>
      </c>
      <c r="D171" s="10" t="s">
        <v>309</v>
      </c>
      <c r="E171" s="16">
        <v>7.859</v>
      </c>
      <c r="F171" s="16">
        <v>8.8049999999999997</v>
      </c>
      <c r="G171" s="13">
        <v>0.81337079999999973</v>
      </c>
      <c r="H171" s="15">
        <v>0.15290384346645255</v>
      </c>
      <c r="I171" s="13">
        <v>0.96627464346645231</v>
      </c>
      <c r="J171" s="2"/>
      <c r="K171" s="58"/>
      <c r="L171" s="39"/>
      <c r="M171" s="40"/>
      <c r="Q171" s="49"/>
      <c r="V171" s="47"/>
    </row>
    <row r="172" spans="1:22" x14ac:dyDescent="0.25">
      <c r="A172" s="21">
        <v>156</v>
      </c>
      <c r="B172" s="7" t="s">
        <v>178</v>
      </c>
      <c r="C172" s="6">
        <v>66.099999999999994</v>
      </c>
      <c r="D172" s="10" t="s">
        <v>309</v>
      </c>
      <c r="E172" s="16">
        <v>4.476</v>
      </c>
      <c r="F172" s="16">
        <v>4.4829999999999997</v>
      </c>
      <c r="G172" s="13">
        <v>6.0185999999997188E-3</v>
      </c>
      <c r="H172" s="15">
        <v>0.23234354145132216</v>
      </c>
      <c r="I172" s="13">
        <v>0.23836214145132187</v>
      </c>
      <c r="J172" s="2"/>
      <c r="K172" s="58"/>
      <c r="L172" s="39"/>
      <c r="M172" s="40"/>
      <c r="Q172" s="49"/>
      <c r="V172" s="47"/>
    </row>
    <row r="173" spans="1:22" x14ac:dyDescent="0.25">
      <c r="A173" s="21">
        <v>157</v>
      </c>
      <c r="B173" s="7" t="s">
        <v>179</v>
      </c>
      <c r="C173" s="6">
        <v>108.8</v>
      </c>
      <c r="D173" s="10" t="s">
        <v>309</v>
      </c>
      <c r="E173" s="16">
        <v>13.488</v>
      </c>
      <c r="F173" s="16">
        <v>15.917</v>
      </c>
      <c r="G173" s="13">
        <v>2.0884542000000001</v>
      </c>
      <c r="H173" s="15">
        <v>0.38243536021034574</v>
      </c>
      <c r="I173" s="13">
        <v>2.4708895602103458</v>
      </c>
      <c r="J173" s="2"/>
      <c r="K173" s="58"/>
      <c r="L173" s="39"/>
      <c r="M173" s="40"/>
      <c r="Q173" s="49"/>
      <c r="V173" s="47"/>
    </row>
    <row r="174" spans="1:22" x14ac:dyDescent="0.25">
      <c r="A174" s="21">
        <v>158</v>
      </c>
      <c r="B174" s="7" t="s">
        <v>180</v>
      </c>
      <c r="C174" s="6">
        <v>43.1</v>
      </c>
      <c r="D174" s="10" t="s">
        <v>309</v>
      </c>
      <c r="E174" s="16">
        <v>3.7829999999999999</v>
      </c>
      <c r="F174" s="16">
        <v>3.92</v>
      </c>
      <c r="G174" s="13">
        <v>0.11779260000000001</v>
      </c>
      <c r="H174" s="15">
        <v>0.15149783111273807</v>
      </c>
      <c r="I174" s="13">
        <v>0.26929043111273809</v>
      </c>
      <c r="J174" s="2"/>
      <c r="K174" s="58"/>
      <c r="L174" s="39"/>
      <c r="M174" s="40"/>
      <c r="Q174" s="49"/>
      <c r="V174" s="47"/>
    </row>
    <row r="175" spans="1:22" x14ac:dyDescent="0.25">
      <c r="A175" s="21">
        <v>159</v>
      </c>
      <c r="B175" s="7" t="s">
        <v>181</v>
      </c>
      <c r="C175" s="6">
        <v>66.099999999999994</v>
      </c>
      <c r="D175" s="10" t="s">
        <v>309</v>
      </c>
      <c r="E175" s="16">
        <v>13.17</v>
      </c>
      <c r="F175" s="16">
        <v>14.807</v>
      </c>
      <c r="G175" s="13">
        <v>1.4074926000000003</v>
      </c>
      <c r="H175" s="15">
        <v>0.23234354145132216</v>
      </c>
      <c r="I175" s="13">
        <v>1.6398361414513225</v>
      </c>
      <c r="J175" s="2"/>
      <c r="K175" s="58"/>
      <c r="L175" s="39"/>
      <c r="M175" s="40"/>
      <c r="Q175" s="49"/>
      <c r="V175" s="47"/>
    </row>
    <row r="176" spans="1:22" x14ac:dyDescent="0.25">
      <c r="A176" s="21">
        <v>160</v>
      </c>
      <c r="B176" s="7" t="s">
        <v>182</v>
      </c>
      <c r="C176" s="6">
        <v>109.1</v>
      </c>
      <c r="D176" s="10" t="s">
        <v>309</v>
      </c>
      <c r="E176" s="16">
        <v>11.289</v>
      </c>
      <c r="F176" s="16">
        <v>11.289</v>
      </c>
      <c r="G176" s="13">
        <v>0</v>
      </c>
      <c r="H176" s="15">
        <v>0.38348986947563157</v>
      </c>
      <c r="I176" s="13">
        <v>0.38348986947563157</v>
      </c>
      <c r="J176" s="2"/>
      <c r="K176" s="58"/>
      <c r="L176" s="39"/>
      <c r="M176" s="40"/>
      <c r="Q176" s="49"/>
      <c r="V176" s="47"/>
    </row>
    <row r="177" spans="1:22" x14ac:dyDescent="0.25">
      <c r="A177" s="21">
        <v>161</v>
      </c>
      <c r="B177" s="7" t="s">
        <v>183</v>
      </c>
      <c r="C177" s="6">
        <v>43.1</v>
      </c>
      <c r="D177" s="10" t="s">
        <v>309</v>
      </c>
      <c r="E177" s="16">
        <v>7.3230000000000004</v>
      </c>
      <c r="F177" s="16">
        <v>8.4939999999999998</v>
      </c>
      <c r="G177" s="13">
        <v>1.0068257999999994</v>
      </c>
      <c r="H177" s="15">
        <v>0.15149783111273807</v>
      </c>
      <c r="I177" s="13">
        <v>1.1583236311127374</v>
      </c>
      <c r="J177" s="2"/>
      <c r="K177" s="58"/>
      <c r="L177" s="39"/>
      <c r="M177" s="40"/>
      <c r="Q177" s="49"/>
      <c r="V177" s="47"/>
    </row>
    <row r="178" spans="1:22" x14ac:dyDescent="0.25">
      <c r="A178" s="21">
        <v>162</v>
      </c>
      <c r="B178" s="7" t="s">
        <v>184</v>
      </c>
      <c r="C178" s="6">
        <v>65.8</v>
      </c>
      <c r="D178" s="10" t="s">
        <v>309</v>
      </c>
      <c r="E178" s="16">
        <v>5.8150000000000004</v>
      </c>
      <c r="F178" s="16">
        <v>6.1849999999999996</v>
      </c>
      <c r="G178" s="13">
        <v>0.31812599999999935</v>
      </c>
      <c r="H178" s="15">
        <v>0.23128903218603628</v>
      </c>
      <c r="I178" s="13">
        <v>0.5494150321860356</v>
      </c>
      <c r="J178" s="2"/>
      <c r="K178" s="58"/>
      <c r="L178" s="39"/>
      <c r="M178" s="40"/>
      <c r="Q178" s="49"/>
      <c r="V178" s="47"/>
    </row>
    <row r="179" spans="1:22" x14ac:dyDescent="0.25">
      <c r="A179" s="21">
        <v>163</v>
      </c>
      <c r="B179" s="7" t="s">
        <v>185</v>
      </c>
      <c r="C179" s="6">
        <v>109.9</v>
      </c>
      <c r="D179" s="10" t="s">
        <v>309</v>
      </c>
      <c r="E179" s="16">
        <v>12.33</v>
      </c>
      <c r="F179" s="16">
        <v>13.834</v>
      </c>
      <c r="G179" s="13">
        <v>1.2931391999999997</v>
      </c>
      <c r="H179" s="15">
        <v>0.38630189418306066</v>
      </c>
      <c r="I179" s="13">
        <v>1.6794410941830604</v>
      </c>
      <c r="J179" s="2"/>
      <c r="K179" s="58"/>
      <c r="L179" s="39"/>
      <c r="M179" s="40"/>
      <c r="Q179" s="49"/>
      <c r="V179" s="47"/>
    </row>
    <row r="180" spans="1:22" x14ac:dyDescent="0.25">
      <c r="A180" s="21">
        <v>164</v>
      </c>
      <c r="B180" s="7" t="s">
        <v>186</v>
      </c>
      <c r="C180" s="6">
        <v>43.8</v>
      </c>
      <c r="D180" s="10" t="s">
        <v>309</v>
      </c>
      <c r="E180" s="16">
        <v>6.4649999999999999</v>
      </c>
      <c r="F180" s="16">
        <v>6.4649999999999999</v>
      </c>
      <c r="G180" s="13">
        <v>0</v>
      </c>
      <c r="H180" s="15">
        <v>0.15395835273173844</v>
      </c>
      <c r="I180" s="13">
        <v>0.15395835273173844</v>
      </c>
      <c r="J180" s="2"/>
      <c r="K180" s="58"/>
      <c r="L180" s="39"/>
      <c r="M180" s="40"/>
      <c r="Q180" s="49"/>
      <c r="V180" s="47"/>
    </row>
    <row r="181" spans="1:22" x14ac:dyDescent="0.25">
      <c r="A181" s="21">
        <v>165</v>
      </c>
      <c r="B181" s="7" t="s">
        <v>187</v>
      </c>
      <c r="C181" s="6">
        <v>65.900000000000006</v>
      </c>
      <c r="D181" s="10" t="s">
        <v>309</v>
      </c>
      <c r="E181" s="16">
        <v>2.3239999999999998</v>
      </c>
      <c r="F181" s="16">
        <v>2.37</v>
      </c>
      <c r="G181" s="13">
        <v>3.9550800000000226E-2</v>
      </c>
      <c r="H181" s="15">
        <v>0.23164053527446493</v>
      </c>
      <c r="I181" s="13">
        <v>0.27119133527446515</v>
      </c>
      <c r="J181" s="2"/>
      <c r="K181" s="58"/>
      <c r="L181" s="39"/>
      <c r="M181" s="40"/>
      <c r="Q181" s="49"/>
      <c r="V181" s="47"/>
    </row>
    <row r="182" spans="1:22" x14ac:dyDescent="0.25">
      <c r="A182" s="21">
        <v>166</v>
      </c>
      <c r="B182" s="7" t="s">
        <v>188</v>
      </c>
      <c r="C182" s="6">
        <v>109.5</v>
      </c>
      <c r="D182" s="10" t="s">
        <v>309</v>
      </c>
      <c r="E182" s="16">
        <v>21.721</v>
      </c>
      <c r="F182" s="16">
        <v>25.356000000000002</v>
      </c>
      <c r="G182" s="13">
        <v>3.1253730000000015</v>
      </c>
      <c r="H182" s="15">
        <v>0.38489588182934614</v>
      </c>
      <c r="I182" s="13">
        <v>3.5102688818293477</v>
      </c>
      <c r="J182" s="2"/>
      <c r="K182" s="58"/>
      <c r="L182" s="39"/>
      <c r="M182" s="40"/>
      <c r="Q182" s="49"/>
      <c r="V182" s="47"/>
    </row>
    <row r="183" spans="1:22" x14ac:dyDescent="0.25">
      <c r="A183" s="21">
        <v>167</v>
      </c>
      <c r="B183" s="7" t="s">
        <v>189</v>
      </c>
      <c r="C183" s="6">
        <v>43.1</v>
      </c>
      <c r="D183" s="10" t="s">
        <v>309</v>
      </c>
      <c r="E183" s="16">
        <v>5.3440000000000003</v>
      </c>
      <c r="F183" s="16">
        <v>5.9240000000000004</v>
      </c>
      <c r="G183" s="13">
        <v>0.49868400000000007</v>
      </c>
      <c r="H183" s="15">
        <v>0.15149783111273807</v>
      </c>
      <c r="I183" s="13">
        <v>0.65018183111273808</v>
      </c>
      <c r="J183" s="2"/>
      <c r="K183" s="58"/>
      <c r="L183" s="39"/>
      <c r="M183" s="40"/>
      <c r="Q183" s="49"/>
      <c r="V183" s="47"/>
    </row>
    <row r="184" spans="1:22" x14ac:dyDescent="0.25">
      <c r="A184" s="21">
        <v>168</v>
      </c>
      <c r="B184" s="7" t="s">
        <v>190</v>
      </c>
      <c r="C184" s="6">
        <v>66</v>
      </c>
      <c r="D184" s="10" t="s">
        <v>309</v>
      </c>
      <c r="E184" s="16">
        <v>10.534000000000001</v>
      </c>
      <c r="F184" s="16">
        <v>11.82</v>
      </c>
      <c r="G184" s="13">
        <v>1.1057027999999998</v>
      </c>
      <c r="H184" s="15">
        <v>0.23199203836289356</v>
      </c>
      <c r="I184" s="13">
        <v>1.3376948383628933</v>
      </c>
      <c r="J184" s="2"/>
      <c r="K184" s="58"/>
      <c r="L184" s="39"/>
      <c r="M184" s="40"/>
      <c r="Q184" s="49"/>
      <c r="V184" s="47"/>
    </row>
    <row r="185" spans="1:22" x14ac:dyDescent="0.25">
      <c r="A185" s="21">
        <v>169</v>
      </c>
      <c r="B185" s="7" t="s">
        <v>191</v>
      </c>
      <c r="C185" s="6">
        <v>109.6</v>
      </c>
      <c r="D185" s="10" t="s">
        <v>309</v>
      </c>
      <c r="E185" s="16">
        <v>9.4559999999999995</v>
      </c>
      <c r="F185" s="16">
        <v>10.292</v>
      </c>
      <c r="G185" s="13">
        <v>0.71879280000000023</v>
      </c>
      <c r="H185" s="15">
        <v>0.38524738491777472</v>
      </c>
      <c r="I185" s="13">
        <v>1.104040184917775</v>
      </c>
      <c r="J185" s="2"/>
      <c r="K185" s="58"/>
      <c r="L185" s="39"/>
      <c r="M185" s="40"/>
      <c r="Q185" s="49"/>
      <c r="V185" s="47"/>
    </row>
    <row r="186" spans="1:22" x14ac:dyDescent="0.25">
      <c r="A186" s="21">
        <v>170</v>
      </c>
      <c r="B186" s="7" t="s">
        <v>192</v>
      </c>
      <c r="C186" s="6">
        <v>43</v>
      </c>
      <c r="D186" s="10" t="s">
        <v>309</v>
      </c>
      <c r="E186" s="16">
        <v>8.2919999999999998</v>
      </c>
      <c r="F186" s="16">
        <v>9.6170000000000009</v>
      </c>
      <c r="G186" s="13">
        <v>1.1392350000000009</v>
      </c>
      <c r="H186" s="15">
        <v>0.15114632802430944</v>
      </c>
      <c r="I186" s="13">
        <v>1.2903813280243104</v>
      </c>
      <c r="J186" s="2"/>
      <c r="K186" s="58"/>
      <c r="L186" s="39"/>
      <c r="M186" s="40"/>
      <c r="Q186" s="49"/>
      <c r="V186" s="47"/>
    </row>
    <row r="187" spans="1:22" x14ac:dyDescent="0.25">
      <c r="A187" s="21">
        <v>171</v>
      </c>
      <c r="B187" s="7" t="s">
        <v>193</v>
      </c>
      <c r="C187" s="6">
        <v>65.900000000000006</v>
      </c>
      <c r="D187" s="10" t="s">
        <v>309</v>
      </c>
      <c r="E187" s="16">
        <v>11.805</v>
      </c>
      <c r="F187" s="16">
        <v>11.895</v>
      </c>
      <c r="G187" s="13">
        <v>7.7381999999999881E-2</v>
      </c>
      <c r="H187" s="15">
        <v>0.23164053527446493</v>
      </c>
      <c r="I187" s="13">
        <v>0.30902253527446483</v>
      </c>
      <c r="J187" s="2"/>
      <c r="K187" s="58"/>
      <c r="L187" s="39"/>
      <c r="M187" s="40"/>
      <c r="Q187" s="49"/>
      <c r="V187" s="47"/>
    </row>
    <row r="188" spans="1:22" x14ac:dyDescent="0.25">
      <c r="A188" s="21">
        <v>172</v>
      </c>
      <c r="B188" s="7" t="s">
        <v>194</v>
      </c>
      <c r="C188" s="6">
        <v>110</v>
      </c>
      <c r="D188" s="10" t="s">
        <v>310</v>
      </c>
      <c r="E188" s="24">
        <v>8974</v>
      </c>
      <c r="F188" s="24">
        <v>8974</v>
      </c>
      <c r="G188" s="13">
        <v>0</v>
      </c>
      <c r="H188" s="15">
        <v>0.38665339727148923</v>
      </c>
      <c r="I188" s="13">
        <v>0.38665339727148923</v>
      </c>
      <c r="J188" s="2"/>
      <c r="K188" s="58"/>
      <c r="L188" s="39"/>
      <c r="M188" s="40"/>
      <c r="N188" s="62"/>
      <c r="O188" s="62"/>
      <c r="P188" s="62"/>
      <c r="Q188" s="62"/>
      <c r="V188" s="47"/>
    </row>
    <row r="189" spans="1:22" x14ac:dyDescent="0.25">
      <c r="A189" s="21">
        <v>173</v>
      </c>
      <c r="B189" s="7" t="s">
        <v>195</v>
      </c>
      <c r="C189" s="6">
        <v>42.8</v>
      </c>
      <c r="D189" s="10" t="s">
        <v>310</v>
      </c>
      <c r="E189" s="24">
        <v>2526</v>
      </c>
      <c r="F189" s="24">
        <v>2886</v>
      </c>
      <c r="G189" s="13">
        <v>0.30959999999999999</v>
      </c>
      <c r="H189" s="15">
        <v>0.15044332184745218</v>
      </c>
      <c r="I189" s="13">
        <v>0.46004332184745217</v>
      </c>
      <c r="J189" s="2"/>
      <c r="K189" s="58"/>
      <c r="L189" s="39"/>
      <c r="M189" s="40"/>
      <c r="Q189" s="49"/>
      <c r="V189" s="47"/>
    </row>
    <row r="190" spans="1:22" x14ac:dyDescent="0.25">
      <c r="A190" s="21">
        <v>174</v>
      </c>
      <c r="B190" s="7" t="s">
        <v>196</v>
      </c>
      <c r="C190" s="6">
        <v>66.099999999999994</v>
      </c>
      <c r="D190" s="10" t="s">
        <v>310</v>
      </c>
      <c r="E190" s="24">
        <v>4527</v>
      </c>
      <c r="F190" s="24">
        <v>5005</v>
      </c>
      <c r="G190" s="13">
        <v>0.41108</v>
      </c>
      <c r="H190" s="15">
        <v>0.23234354145132216</v>
      </c>
      <c r="I190" s="13">
        <v>0.64342354145132219</v>
      </c>
      <c r="J190" s="2"/>
      <c r="K190" s="58"/>
      <c r="L190" s="39"/>
      <c r="M190" s="40"/>
      <c r="Q190" s="49"/>
      <c r="V190" s="47"/>
    </row>
    <row r="191" spans="1:22" x14ac:dyDescent="0.25">
      <c r="A191" s="21">
        <v>175</v>
      </c>
      <c r="B191" s="7" t="s">
        <v>197</v>
      </c>
      <c r="C191" s="6">
        <v>109.9</v>
      </c>
      <c r="D191" s="10" t="s">
        <v>310</v>
      </c>
      <c r="E191" s="24">
        <v>17360</v>
      </c>
      <c r="F191" s="24">
        <v>18842</v>
      </c>
      <c r="G191" s="13">
        <v>1.2745199999999999</v>
      </c>
      <c r="H191" s="15">
        <v>0.38630189418306066</v>
      </c>
      <c r="I191" s="13">
        <v>1.6608218941830606</v>
      </c>
      <c r="J191" s="2"/>
      <c r="K191" s="58"/>
      <c r="L191" s="39"/>
      <c r="M191" s="40"/>
      <c r="Q191" s="49"/>
      <c r="V191" s="47"/>
    </row>
    <row r="192" spans="1:22" x14ac:dyDescent="0.25">
      <c r="A192" s="21">
        <v>176</v>
      </c>
      <c r="B192" s="7" t="s">
        <v>198</v>
      </c>
      <c r="C192" s="6">
        <v>43.1</v>
      </c>
      <c r="D192" s="10" t="s">
        <v>310</v>
      </c>
      <c r="E192" s="24">
        <v>2441</v>
      </c>
      <c r="F192" s="24">
        <v>2833</v>
      </c>
      <c r="G192" s="13">
        <v>0.33711999999999998</v>
      </c>
      <c r="H192" s="15">
        <v>0.15149783111273807</v>
      </c>
      <c r="I192" s="13">
        <v>0.48861783111273804</v>
      </c>
      <c r="J192" s="2"/>
      <c r="K192" s="58"/>
      <c r="L192" s="39"/>
      <c r="M192" s="40"/>
      <c r="Q192" s="49"/>
      <c r="V192" s="47"/>
    </row>
    <row r="193" spans="1:22" x14ac:dyDescent="0.25">
      <c r="A193" s="21">
        <v>177</v>
      </c>
      <c r="B193" s="7" t="s">
        <v>199</v>
      </c>
      <c r="C193" s="6">
        <v>65.8</v>
      </c>
      <c r="D193" s="10" t="s">
        <v>310</v>
      </c>
      <c r="E193" s="24">
        <v>5120</v>
      </c>
      <c r="F193" s="24">
        <v>5120</v>
      </c>
      <c r="G193" s="13">
        <v>0</v>
      </c>
      <c r="H193" s="15">
        <v>0.23128903218603628</v>
      </c>
      <c r="I193" s="13">
        <v>0.23128903218603628</v>
      </c>
      <c r="J193" s="2"/>
      <c r="K193" s="58"/>
      <c r="L193" s="39"/>
      <c r="M193" s="40"/>
      <c r="Q193" s="49"/>
      <c r="V193" s="47"/>
    </row>
    <row r="194" spans="1:22" ht="15" customHeight="1" x14ac:dyDescent="0.25">
      <c r="A194" s="21">
        <v>178</v>
      </c>
      <c r="B194" s="7" t="s">
        <v>200</v>
      </c>
      <c r="C194" s="6">
        <v>108</v>
      </c>
      <c r="D194" s="10" t="s">
        <v>310</v>
      </c>
      <c r="E194" s="24">
        <v>9780</v>
      </c>
      <c r="F194" s="24">
        <v>10383</v>
      </c>
      <c r="G194" s="13">
        <v>0.51858000000000004</v>
      </c>
      <c r="H194" s="15">
        <v>0.37962333550291671</v>
      </c>
      <c r="I194" s="13">
        <v>0.89820333550291676</v>
      </c>
      <c r="J194" s="2"/>
      <c r="K194" s="58"/>
      <c r="L194" s="39"/>
      <c r="M194" s="62"/>
      <c r="Q194" s="49"/>
      <c r="V194" s="47"/>
    </row>
    <row r="195" spans="1:22" x14ac:dyDescent="0.25">
      <c r="A195" s="21">
        <v>179</v>
      </c>
      <c r="B195" s="7" t="s">
        <v>201</v>
      </c>
      <c r="C195" s="6">
        <v>43</v>
      </c>
      <c r="D195" s="10" t="s">
        <v>310</v>
      </c>
      <c r="E195" s="24">
        <v>4142</v>
      </c>
      <c r="F195" s="24">
        <v>4326</v>
      </c>
      <c r="G195" s="13">
        <v>0.15823999999999999</v>
      </c>
      <c r="H195" s="15">
        <v>0.15114632802430944</v>
      </c>
      <c r="I195" s="13">
        <v>0.30938632802430943</v>
      </c>
      <c r="J195" s="2"/>
      <c r="K195" s="58"/>
      <c r="L195" s="39"/>
      <c r="M195" s="40"/>
      <c r="Q195" s="49"/>
      <c r="V195" s="47"/>
    </row>
    <row r="196" spans="1:22" x14ac:dyDescent="0.25">
      <c r="A196" s="21">
        <v>180</v>
      </c>
      <c r="B196" s="17" t="s">
        <v>202</v>
      </c>
      <c r="C196" s="6">
        <v>66.3</v>
      </c>
      <c r="D196" s="10" t="s">
        <v>310</v>
      </c>
      <c r="E196" s="24">
        <v>7018</v>
      </c>
      <c r="F196" s="24">
        <v>10982.784053156145</v>
      </c>
      <c r="G196" s="13">
        <v>3.4097142857142848</v>
      </c>
      <c r="H196" s="15">
        <v>0.23304654762817942</v>
      </c>
      <c r="I196" s="13">
        <v>3.6427608333424644</v>
      </c>
      <c r="J196" s="2"/>
      <c r="K196" s="58"/>
      <c r="L196" s="39"/>
      <c r="M196" s="40"/>
      <c r="Q196" s="49"/>
      <c r="V196" s="47"/>
    </row>
    <row r="197" spans="1:22" x14ac:dyDescent="0.25">
      <c r="A197" s="21">
        <v>181</v>
      </c>
      <c r="B197" s="7" t="s">
        <v>203</v>
      </c>
      <c r="C197" s="6">
        <v>110.9</v>
      </c>
      <c r="D197" s="10" t="s">
        <v>310</v>
      </c>
      <c r="E197" s="24">
        <v>10343</v>
      </c>
      <c r="F197" s="24">
        <v>10343</v>
      </c>
      <c r="G197" s="13">
        <v>0</v>
      </c>
      <c r="H197" s="15">
        <v>0.38981692506734689</v>
      </c>
      <c r="I197" s="13">
        <v>0.38981692506734689</v>
      </c>
      <c r="J197" s="2"/>
      <c r="K197" s="58"/>
      <c r="L197" s="39"/>
      <c r="M197" s="40"/>
      <c r="N197" s="44"/>
      <c r="O197" s="44"/>
      <c r="Q197" s="49"/>
      <c r="V197" s="47"/>
    </row>
    <row r="198" spans="1:22" x14ac:dyDescent="0.25">
      <c r="A198" s="21">
        <v>182</v>
      </c>
      <c r="B198" s="7" t="s">
        <v>204</v>
      </c>
      <c r="C198" s="6">
        <v>42.6</v>
      </c>
      <c r="D198" s="10" t="s">
        <v>310</v>
      </c>
      <c r="E198" s="24">
        <v>7602</v>
      </c>
      <c r="F198" s="24">
        <v>8706</v>
      </c>
      <c r="G198" s="13">
        <v>0.94943999999999995</v>
      </c>
      <c r="H198" s="15">
        <v>0.14974031567059493</v>
      </c>
      <c r="I198" s="13">
        <v>1.0991803156705948</v>
      </c>
      <c r="J198" s="2"/>
      <c r="K198" s="58"/>
      <c r="L198" s="39"/>
      <c r="M198" s="40"/>
      <c r="Q198" s="49"/>
      <c r="V198" s="47"/>
    </row>
    <row r="199" spans="1:22" x14ac:dyDescent="0.25">
      <c r="A199" s="21">
        <v>183</v>
      </c>
      <c r="B199" s="7" t="s">
        <v>205</v>
      </c>
      <c r="C199" s="6">
        <v>65.3</v>
      </c>
      <c r="D199" s="10" t="s">
        <v>310</v>
      </c>
      <c r="E199" s="24">
        <v>11008</v>
      </c>
      <c r="F199" s="24">
        <v>12560</v>
      </c>
      <c r="G199" s="13">
        <v>1.3347199999999999</v>
      </c>
      <c r="H199" s="15">
        <v>0.22953151674389316</v>
      </c>
      <c r="I199" s="13">
        <v>1.5642515167438931</v>
      </c>
      <c r="J199" s="2"/>
      <c r="K199" s="58"/>
      <c r="L199" s="39"/>
      <c r="M199" s="40"/>
      <c r="Q199" s="49"/>
      <c r="V199" s="47"/>
    </row>
    <row r="200" spans="1:22" x14ac:dyDescent="0.25">
      <c r="A200" s="21">
        <v>184</v>
      </c>
      <c r="B200" s="7" t="s">
        <v>206</v>
      </c>
      <c r="C200" s="6">
        <v>110</v>
      </c>
      <c r="D200" s="10" t="s">
        <v>310</v>
      </c>
      <c r="E200" s="24">
        <v>21872</v>
      </c>
      <c r="F200" s="24">
        <v>23658</v>
      </c>
      <c r="G200" s="13">
        <v>1.53596</v>
      </c>
      <c r="H200" s="15">
        <v>0.38665339727148923</v>
      </c>
      <c r="I200" s="13">
        <v>1.9226133972714892</v>
      </c>
      <c r="J200" s="2"/>
      <c r="K200" s="58"/>
      <c r="L200" s="39"/>
      <c r="M200" s="40"/>
      <c r="Q200" s="49"/>
      <c r="V200" s="47"/>
    </row>
    <row r="201" spans="1:22" x14ac:dyDescent="0.25">
      <c r="A201" s="21">
        <v>185</v>
      </c>
      <c r="B201" s="7" t="s">
        <v>207</v>
      </c>
      <c r="C201" s="6">
        <v>42.6</v>
      </c>
      <c r="D201" s="10" t="s">
        <v>310</v>
      </c>
      <c r="E201" s="24">
        <v>6564</v>
      </c>
      <c r="F201" s="24">
        <v>7121</v>
      </c>
      <c r="G201" s="13">
        <v>0.47902</v>
      </c>
      <c r="H201" s="15">
        <v>0.14974031567059493</v>
      </c>
      <c r="I201" s="13">
        <v>0.62876031567059498</v>
      </c>
      <c r="J201" s="2"/>
      <c r="K201" s="58"/>
      <c r="L201" s="39"/>
      <c r="M201" s="40"/>
      <c r="Q201" s="49"/>
      <c r="V201" s="47"/>
    </row>
    <row r="202" spans="1:22" x14ac:dyDescent="0.25">
      <c r="A202" s="21">
        <v>186</v>
      </c>
      <c r="B202" s="7" t="s">
        <v>208</v>
      </c>
      <c r="C202" s="6">
        <v>65.3</v>
      </c>
      <c r="D202" s="10" t="s">
        <v>310</v>
      </c>
      <c r="E202" s="24">
        <v>12082</v>
      </c>
      <c r="F202" s="24">
        <v>13709</v>
      </c>
      <c r="G202" s="13">
        <v>1.3992199999999999</v>
      </c>
      <c r="H202" s="15">
        <v>0.22953151674389316</v>
      </c>
      <c r="I202" s="13">
        <v>1.6287515167438931</v>
      </c>
      <c r="J202" s="2"/>
      <c r="K202" s="58"/>
      <c r="L202" s="39"/>
      <c r="M202" s="40"/>
      <c r="Q202" s="49"/>
      <c r="V202" s="47"/>
    </row>
    <row r="203" spans="1:22" ht="15" customHeight="1" x14ac:dyDescent="0.25">
      <c r="A203" s="21">
        <v>187</v>
      </c>
      <c r="B203" s="7" t="s">
        <v>209</v>
      </c>
      <c r="C203" s="6">
        <v>109.9</v>
      </c>
      <c r="D203" s="10" t="s">
        <v>310</v>
      </c>
      <c r="E203" s="24">
        <v>17928</v>
      </c>
      <c r="F203" s="24">
        <v>20003</v>
      </c>
      <c r="G203" s="13">
        <v>1.7845</v>
      </c>
      <c r="H203" s="15">
        <v>0.38630189418306066</v>
      </c>
      <c r="I203" s="13">
        <v>2.1708018941830605</v>
      </c>
      <c r="J203" s="2"/>
      <c r="K203" s="58"/>
      <c r="L203" s="58"/>
      <c r="M203" s="44"/>
      <c r="N203" s="2"/>
      <c r="Q203" s="49"/>
      <c r="V203" s="47"/>
    </row>
    <row r="204" spans="1:22" x14ac:dyDescent="0.25">
      <c r="A204" s="21">
        <v>188</v>
      </c>
      <c r="B204" s="7" t="s">
        <v>210</v>
      </c>
      <c r="C204" s="6">
        <v>42.8</v>
      </c>
      <c r="D204" s="10" t="s">
        <v>310</v>
      </c>
      <c r="E204" s="24">
        <v>8440</v>
      </c>
      <c r="F204" s="24">
        <v>8902</v>
      </c>
      <c r="G204" s="13">
        <v>0.39732000000000001</v>
      </c>
      <c r="H204" s="15">
        <v>0.15044332184745218</v>
      </c>
      <c r="I204" s="13">
        <v>0.54776332184745224</v>
      </c>
      <c r="J204" s="2"/>
      <c r="K204" s="58"/>
      <c r="L204" s="58"/>
      <c r="M204" s="40"/>
      <c r="Q204" s="49"/>
      <c r="V204" s="47"/>
    </row>
    <row r="205" spans="1:22" x14ac:dyDescent="0.25">
      <c r="A205" s="21">
        <v>189</v>
      </c>
      <c r="B205" s="7" t="s">
        <v>211</v>
      </c>
      <c r="C205" s="6">
        <v>65.5</v>
      </c>
      <c r="D205" s="10" t="s">
        <v>310</v>
      </c>
      <c r="E205" s="24">
        <v>4103</v>
      </c>
      <c r="F205" s="24">
        <v>4242</v>
      </c>
      <c r="G205" s="13">
        <v>0.11953999999999999</v>
      </c>
      <c r="H205" s="15">
        <v>0.23023452292075042</v>
      </c>
      <c r="I205" s="13">
        <v>0.3497745229207504</v>
      </c>
      <c r="J205" s="2"/>
      <c r="K205" s="58"/>
      <c r="L205" s="58"/>
      <c r="M205" s="40"/>
      <c r="Q205" s="49"/>
      <c r="V205" s="47"/>
    </row>
    <row r="206" spans="1:22" x14ac:dyDescent="0.25">
      <c r="A206" s="21">
        <v>190</v>
      </c>
      <c r="B206" s="9" t="s">
        <v>212</v>
      </c>
      <c r="C206" s="6">
        <v>109.5</v>
      </c>
      <c r="D206" s="10" t="s">
        <v>310</v>
      </c>
      <c r="E206" s="24">
        <v>11478</v>
      </c>
      <c r="F206" s="24">
        <v>12159.627906976744</v>
      </c>
      <c r="G206" s="13">
        <v>0.58620000000000005</v>
      </c>
      <c r="H206" s="15">
        <v>0.38489588182934614</v>
      </c>
      <c r="I206" s="13">
        <v>0.97109588182934625</v>
      </c>
      <c r="J206" s="2"/>
      <c r="K206" s="58"/>
      <c r="L206" s="39"/>
      <c r="M206" s="40"/>
      <c r="Q206" s="49"/>
      <c r="V206" s="47"/>
    </row>
    <row r="207" spans="1:22" x14ac:dyDescent="0.25">
      <c r="A207" s="21">
        <v>191</v>
      </c>
      <c r="B207" s="7" t="s">
        <v>213</v>
      </c>
      <c r="C207" s="6">
        <v>43</v>
      </c>
      <c r="D207" s="10" t="s">
        <v>310</v>
      </c>
      <c r="E207" s="24">
        <v>5899</v>
      </c>
      <c r="F207" s="24">
        <v>6359</v>
      </c>
      <c r="G207" s="13">
        <v>0.39560000000000001</v>
      </c>
      <c r="H207" s="15">
        <v>0.15114632802430944</v>
      </c>
      <c r="I207" s="13">
        <v>0.54674632802430945</v>
      </c>
      <c r="J207" s="2"/>
      <c r="K207" s="58"/>
      <c r="L207" s="39"/>
      <c r="M207" s="40"/>
      <c r="Q207" s="49"/>
      <c r="V207" s="47"/>
    </row>
    <row r="208" spans="1:22" x14ac:dyDescent="0.25">
      <c r="A208" s="21">
        <v>192</v>
      </c>
      <c r="B208" s="7" t="s">
        <v>214</v>
      </c>
      <c r="C208" s="6">
        <v>65.3</v>
      </c>
      <c r="D208" s="10" t="s">
        <v>310</v>
      </c>
      <c r="E208" s="24">
        <v>10325</v>
      </c>
      <c r="F208" s="24">
        <v>11035.348837209302</v>
      </c>
      <c r="G208" s="13">
        <v>0.61089999999999933</v>
      </c>
      <c r="H208" s="15">
        <v>0.22953151674389316</v>
      </c>
      <c r="I208" s="13">
        <v>0.84043151674389249</v>
      </c>
      <c r="J208" s="2"/>
      <c r="K208" s="58"/>
      <c r="L208" s="39"/>
      <c r="M208" s="40"/>
      <c r="Q208" s="49"/>
      <c r="V208" s="47"/>
    </row>
    <row r="209" spans="1:22" x14ac:dyDescent="0.25">
      <c r="A209" s="21">
        <v>196</v>
      </c>
      <c r="B209" s="7" t="s">
        <v>215</v>
      </c>
      <c r="C209" s="6">
        <v>52.8</v>
      </c>
      <c r="D209" s="10" t="s">
        <v>309</v>
      </c>
      <c r="E209" s="16">
        <v>5.7249999999999996</v>
      </c>
      <c r="F209" s="16">
        <v>6.1</v>
      </c>
      <c r="G209" s="13">
        <v>0.32242500000000002</v>
      </c>
      <c r="H209" s="15">
        <v>0.18559363069031484</v>
      </c>
      <c r="I209" s="13">
        <v>0.50801863069031483</v>
      </c>
      <c r="J209" s="2"/>
      <c r="K209" s="58"/>
      <c r="L209" s="39"/>
      <c r="M209" s="40"/>
      <c r="Q209" s="49"/>
      <c r="V209" s="47"/>
    </row>
    <row r="210" spans="1:22" x14ac:dyDescent="0.25">
      <c r="A210" s="21">
        <v>197</v>
      </c>
      <c r="B210" s="7" t="s">
        <v>216</v>
      </c>
      <c r="C210" s="6">
        <v>51.2</v>
      </c>
      <c r="D210" s="10" t="s">
        <v>309</v>
      </c>
      <c r="E210" s="16">
        <v>6.9880000000000004</v>
      </c>
      <c r="F210" s="16">
        <v>8.4640000000000004</v>
      </c>
      <c r="G210" s="13">
        <v>1.2690648</v>
      </c>
      <c r="H210" s="15">
        <v>0.17996958127545681</v>
      </c>
      <c r="I210" s="13">
        <v>1.4490343812754567</v>
      </c>
      <c r="J210" s="2"/>
      <c r="K210" s="58"/>
      <c r="L210" s="39"/>
      <c r="M210" s="40"/>
      <c r="Q210" s="49"/>
      <c r="V210" s="47"/>
    </row>
    <row r="211" spans="1:22" x14ac:dyDescent="0.25">
      <c r="A211" s="21">
        <v>198</v>
      </c>
      <c r="B211" s="7" t="s">
        <v>217</v>
      </c>
      <c r="C211" s="6">
        <v>113.6</v>
      </c>
      <c r="D211" s="10" t="s">
        <v>309</v>
      </c>
      <c r="E211" s="16">
        <v>25.684999999999999</v>
      </c>
      <c r="F211" s="16">
        <v>29.425999999999998</v>
      </c>
      <c r="G211" s="13">
        <v>3.2165117999999997</v>
      </c>
      <c r="H211" s="15">
        <v>0.3993075084549198</v>
      </c>
      <c r="I211" s="13">
        <v>3.6158193084549195</v>
      </c>
      <c r="J211" s="2"/>
      <c r="K211" s="58"/>
      <c r="L211" s="39"/>
      <c r="M211" s="40"/>
      <c r="Q211" s="49"/>
      <c r="V211" s="47"/>
    </row>
    <row r="212" spans="1:22" x14ac:dyDescent="0.25">
      <c r="A212" s="21">
        <v>199</v>
      </c>
      <c r="B212" s="7" t="s">
        <v>218</v>
      </c>
      <c r="C212" s="6">
        <v>106.7</v>
      </c>
      <c r="D212" s="10" t="s">
        <v>309</v>
      </c>
      <c r="E212" s="16">
        <v>19.202999999999999</v>
      </c>
      <c r="F212" s="16">
        <v>21.199000000000002</v>
      </c>
      <c r="G212" s="13">
        <v>1.7161608000000019</v>
      </c>
      <c r="H212" s="15">
        <v>0.3750537953533446</v>
      </c>
      <c r="I212" s="13">
        <v>2.0912145953533465</v>
      </c>
      <c r="J212" s="2"/>
      <c r="K212" s="58"/>
      <c r="L212" s="39"/>
      <c r="M212" s="40"/>
      <c r="Q212" s="49"/>
      <c r="V212" s="47"/>
    </row>
    <row r="213" spans="1:22" x14ac:dyDescent="0.25">
      <c r="A213" s="21">
        <v>200</v>
      </c>
      <c r="B213" s="7" t="s">
        <v>219</v>
      </c>
      <c r="C213" s="6">
        <v>92.7</v>
      </c>
      <c r="D213" s="10" t="s">
        <v>309</v>
      </c>
      <c r="E213" s="16">
        <v>6.8559999999999999</v>
      </c>
      <c r="F213" s="16">
        <v>7.69</v>
      </c>
      <c r="G213" s="13">
        <v>0.71707320000000041</v>
      </c>
      <c r="H213" s="15">
        <v>0.32584336297333688</v>
      </c>
      <c r="I213" s="13">
        <v>1.0429165629733372</v>
      </c>
      <c r="J213" s="2"/>
      <c r="K213" s="58"/>
      <c r="L213" s="39"/>
      <c r="M213" s="40"/>
      <c r="Q213" s="49"/>
      <c r="V213" s="47"/>
    </row>
    <row r="214" spans="1:22" x14ac:dyDescent="0.25">
      <c r="A214" s="21">
        <v>201</v>
      </c>
      <c r="B214" s="7" t="s">
        <v>220</v>
      </c>
      <c r="C214" s="6">
        <v>81.8</v>
      </c>
      <c r="D214" s="10" t="s">
        <v>309</v>
      </c>
      <c r="E214" s="16">
        <v>13.137</v>
      </c>
      <c r="F214" s="16">
        <v>15.378</v>
      </c>
      <c r="G214" s="13">
        <v>1.9268117999999996</v>
      </c>
      <c r="H214" s="15">
        <v>0.28752952633461654</v>
      </c>
      <c r="I214" s="13">
        <v>2.2143413263346163</v>
      </c>
      <c r="J214" s="2"/>
      <c r="K214" s="58"/>
      <c r="L214" s="39"/>
      <c r="M214" s="40"/>
      <c r="Q214" s="49"/>
      <c r="V214" s="47"/>
    </row>
    <row r="215" spans="1:22" x14ac:dyDescent="0.25">
      <c r="A215" s="21">
        <v>202</v>
      </c>
      <c r="B215" s="7" t="s">
        <v>221</v>
      </c>
      <c r="C215" s="6">
        <v>52.3</v>
      </c>
      <c r="D215" s="10" t="s">
        <v>309</v>
      </c>
      <c r="E215" s="16">
        <v>3.254</v>
      </c>
      <c r="F215" s="16">
        <v>3.9039999999999999</v>
      </c>
      <c r="G215" s="13">
        <v>0.55886999999999998</v>
      </c>
      <c r="H215" s="15">
        <v>0.1838361152481717</v>
      </c>
      <c r="I215" s="13">
        <v>0.74270611524817165</v>
      </c>
      <c r="J215" s="2"/>
      <c r="K215" s="58"/>
      <c r="L215" s="39"/>
      <c r="M215" s="40"/>
      <c r="Q215" s="49"/>
      <c r="V215" s="47"/>
    </row>
    <row r="216" spans="1:22" x14ac:dyDescent="0.25">
      <c r="A216" s="21">
        <v>203</v>
      </c>
      <c r="B216" s="7" t="s">
        <v>222</v>
      </c>
      <c r="C216" s="6">
        <v>51.3</v>
      </c>
      <c r="D216" s="10" t="s">
        <v>309</v>
      </c>
      <c r="E216" s="16">
        <v>7.1180000000000003</v>
      </c>
      <c r="F216" s="16">
        <v>8.0850000000000009</v>
      </c>
      <c r="G216" s="13">
        <v>0.83142660000000046</v>
      </c>
      <c r="H216" s="15">
        <v>0.18032108436388544</v>
      </c>
      <c r="I216" s="13">
        <v>1.011747684363886</v>
      </c>
      <c r="J216" s="2"/>
      <c r="K216" s="58"/>
      <c r="L216" s="39"/>
      <c r="M216" s="40"/>
      <c r="Q216" s="49"/>
      <c r="V216" s="47"/>
    </row>
    <row r="217" spans="1:22" x14ac:dyDescent="0.25">
      <c r="A217" s="21">
        <v>204</v>
      </c>
      <c r="B217" s="7" t="s">
        <v>223</v>
      </c>
      <c r="C217" s="6">
        <v>113.7</v>
      </c>
      <c r="D217" s="10" t="s">
        <v>309</v>
      </c>
      <c r="E217" s="16">
        <v>28.184999999999999</v>
      </c>
      <c r="F217" s="16">
        <v>31.887</v>
      </c>
      <c r="G217" s="13">
        <v>3.1829796000000017</v>
      </c>
      <c r="H217" s="15">
        <v>0.39965901154334843</v>
      </c>
      <c r="I217" s="13">
        <v>3.5826386115433499</v>
      </c>
      <c r="J217" s="2"/>
      <c r="K217" s="58"/>
      <c r="L217" s="39"/>
      <c r="M217" s="40"/>
      <c r="Q217" s="49"/>
      <c r="V217" s="47"/>
    </row>
    <row r="218" spans="1:22" x14ac:dyDescent="0.25">
      <c r="A218" s="21">
        <v>205</v>
      </c>
      <c r="B218" s="7" t="s">
        <v>224</v>
      </c>
      <c r="C218" s="6">
        <v>107</v>
      </c>
      <c r="D218" s="10" t="s">
        <v>309</v>
      </c>
      <c r="E218" s="16">
        <v>10.33</v>
      </c>
      <c r="F218" s="16">
        <v>13.002000000000001</v>
      </c>
      <c r="G218" s="13">
        <v>2.2973856000000006</v>
      </c>
      <c r="H218" s="15">
        <v>0.37610830461863043</v>
      </c>
      <c r="I218" s="13">
        <v>2.6734939046186312</v>
      </c>
      <c r="J218" s="2"/>
      <c r="K218" s="58"/>
      <c r="L218" s="39"/>
      <c r="M218" s="40"/>
      <c r="Q218" s="49"/>
      <c r="V218" s="47"/>
    </row>
    <row r="219" spans="1:22" x14ac:dyDescent="0.25">
      <c r="A219" s="21">
        <v>206</v>
      </c>
      <c r="B219" s="7" t="s">
        <v>225</v>
      </c>
      <c r="C219" s="6">
        <v>92.7</v>
      </c>
      <c r="D219" s="10" t="s">
        <v>309</v>
      </c>
      <c r="E219" s="16">
        <v>13.87</v>
      </c>
      <c r="F219" s="16">
        <v>15.733000000000001</v>
      </c>
      <c r="G219" s="13">
        <v>1.6018074000000011</v>
      </c>
      <c r="H219" s="15">
        <v>0.32584336297333688</v>
      </c>
      <c r="I219" s="13">
        <v>1.9276507629733379</v>
      </c>
      <c r="J219" s="2"/>
      <c r="K219" s="58"/>
      <c r="L219" s="39"/>
      <c r="M219" s="40"/>
      <c r="Q219" s="49"/>
      <c r="V219" s="47"/>
    </row>
    <row r="220" spans="1:22" x14ac:dyDescent="0.25">
      <c r="A220" s="21">
        <v>207</v>
      </c>
      <c r="B220" s="7" t="s">
        <v>226</v>
      </c>
      <c r="C220" s="6">
        <v>81</v>
      </c>
      <c r="D220" s="10" t="s">
        <v>309</v>
      </c>
      <c r="E220" s="16">
        <v>9.8160000000000007</v>
      </c>
      <c r="F220" s="16">
        <v>11.952</v>
      </c>
      <c r="G220" s="13">
        <v>1.8365327999999994</v>
      </c>
      <c r="H220" s="15">
        <v>0.28471750162718756</v>
      </c>
      <c r="I220" s="13">
        <v>2.1212503016271871</v>
      </c>
      <c r="J220" s="2"/>
      <c r="K220" s="58"/>
      <c r="L220" s="39"/>
      <c r="M220" s="40"/>
      <c r="Q220" s="49"/>
      <c r="V220" s="47"/>
    </row>
    <row r="221" spans="1:22" x14ac:dyDescent="0.25">
      <c r="A221" s="21">
        <v>208</v>
      </c>
      <c r="B221" s="7" t="s">
        <v>227</v>
      </c>
      <c r="C221" s="6">
        <v>53.2</v>
      </c>
      <c r="D221" s="10" t="s">
        <v>309</v>
      </c>
      <c r="E221" s="16">
        <v>6.8529999999999998</v>
      </c>
      <c r="F221" s="16">
        <v>7.1130000000000004</v>
      </c>
      <c r="G221" s="13">
        <v>0.22354800000000058</v>
      </c>
      <c r="H221" s="15">
        <v>0.18699964304402936</v>
      </c>
      <c r="I221" s="13">
        <v>0.41054764304402991</v>
      </c>
      <c r="J221" s="2"/>
      <c r="K221" s="58"/>
      <c r="L221" s="39"/>
      <c r="M221" s="40"/>
      <c r="Q221" s="49"/>
      <c r="V221" s="47"/>
    </row>
    <row r="222" spans="1:22" x14ac:dyDescent="0.25">
      <c r="A222" s="21">
        <v>209</v>
      </c>
      <c r="B222" s="7" t="s">
        <v>228</v>
      </c>
      <c r="C222" s="6">
        <v>51.1</v>
      </c>
      <c r="D222" s="10" t="s">
        <v>309</v>
      </c>
      <c r="E222" s="16">
        <v>11.742000000000001</v>
      </c>
      <c r="F222" s="16">
        <v>13.529</v>
      </c>
      <c r="G222" s="13">
        <v>1.5364625999999992</v>
      </c>
      <c r="H222" s="15">
        <v>0.17961807818702819</v>
      </c>
      <c r="I222" s="13">
        <v>1.7160806781870275</v>
      </c>
      <c r="J222" s="2"/>
      <c r="K222" s="58"/>
      <c r="L222" s="39"/>
      <c r="M222" s="40"/>
      <c r="Q222" s="49"/>
      <c r="V222" s="47"/>
    </row>
    <row r="223" spans="1:22" x14ac:dyDescent="0.25">
      <c r="A223" s="21">
        <v>210</v>
      </c>
      <c r="B223" s="7" t="s">
        <v>229</v>
      </c>
      <c r="C223" s="6">
        <v>113.8</v>
      </c>
      <c r="D223" s="10" t="s">
        <v>309</v>
      </c>
      <c r="E223" s="16">
        <v>20.001000000000001</v>
      </c>
      <c r="F223" s="16">
        <v>25.742000000000001</v>
      </c>
      <c r="G223" s="13">
        <v>4.9361117999999999</v>
      </c>
      <c r="H223" s="15">
        <v>0.40001051463177706</v>
      </c>
      <c r="I223" s="13">
        <v>5.3361223146317771</v>
      </c>
      <c r="J223" s="2"/>
      <c r="K223" s="58"/>
      <c r="L223" s="39"/>
      <c r="M223" s="40"/>
      <c r="Q223" s="49"/>
      <c r="V223" s="47"/>
    </row>
    <row r="224" spans="1:22" x14ac:dyDescent="0.25">
      <c r="A224" s="21">
        <v>211</v>
      </c>
      <c r="B224" s="7" t="s">
        <v>230</v>
      </c>
      <c r="C224" s="6">
        <v>106.9</v>
      </c>
      <c r="D224" s="10" t="s">
        <v>309</v>
      </c>
      <c r="E224" s="16">
        <v>5.16</v>
      </c>
      <c r="F224" s="16">
        <v>5.16</v>
      </c>
      <c r="G224" s="13">
        <v>0</v>
      </c>
      <c r="H224" s="15">
        <v>0.37575680153020186</v>
      </c>
      <c r="I224" s="13">
        <v>0.37575680153020186</v>
      </c>
      <c r="J224" s="2"/>
      <c r="K224" s="58"/>
      <c r="L224" s="39"/>
      <c r="M224" s="40"/>
      <c r="Q224" s="49"/>
      <c r="V224" s="47"/>
    </row>
    <row r="225" spans="1:22" x14ac:dyDescent="0.25">
      <c r="A225" s="21">
        <v>212</v>
      </c>
      <c r="B225" s="7" t="s">
        <v>231</v>
      </c>
      <c r="C225" s="6">
        <v>93.2</v>
      </c>
      <c r="D225" s="10" t="s">
        <v>309</v>
      </c>
      <c r="E225" s="16">
        <v>12.814</v>
      </c>
      <c r="F225" s="16">
        <v>14.446999999999999</v>
      </c>
      <c r="G225" s="13">
        <v>1.4040533999999993</v>
      </c>
      <c r="H225" s="15">
        <v>0.32760087841547997</v>
      </c>
      <c r="I225" s="13">
        <v>1.7316542784154794</v>
      </c>
      <c r="J225" s="2"/>
      <c r="K225" s="58"/>
      <c r="L225" s="39"/>
      <c r="M225" s="40"/>
      <c r="Q225" s="49"/>
      <c r="V225" s="47"/>
    </row>
    <row r="226" spans="1:22" x14ac:dyDescent="0.25">
      <c r="A226" s="21">
        <v>213</v>
      </c>
      <c r="B226" s="7" t="s">
        <v>232</v>
      </c>
      <c r="C226" s="6">
        <v>80.7</v>
      </c>
      <c r="D226" s="10" t="s">
        <v>309</v>
      </c>
      <c r="E226" s="16">
        <v>5.476</v>
      </c>
      <c r="F226" s="16">
        <v>5.6840000000000002</v>
      </c>
      <c r="G226" s="13">
        <v>0.17883840000000015</v>
      </c>
      <c r="H226" s="15">
        <v>0.28366299236190168</v>
      </c>
      <c r="I226" s="13">
        <v>0.4625013923619018</v>
      </c>
      <c r="J226" s="2"/>
      <c r="K226" s="58"/>
      <c r="L226" s="39"/>
      <c r="M226" s="40"/>
      <c r="Q226" s="49"/>
      <c r="V226" s="47"/>
    </row>
    <row r="227" spans="1:22" x14ac:dyDescent="0.25">
      <c r="A227" s="21">
        <v>214</v>
      </c>
      <c r="B227" s="7" t="s">
        <v>233</v>
      </c>
      <c r="C227" s="6">
        <v>52.5</v>
      </c>
      <c r="D227" s="10" t="s">
        <v>309</v>
      </c>
      <c r="E227" s="16">
        <v>6.85</v>
      </c>
      <c r="F227" s="16">
        <v>7.8470000000000004</v>
      </c>
      <c r="G227" s="13">
        <v>0.85722060000000067</v>
      </c>
      <c r="H227" s="15">
        <v>0.18453912142502896</v>
      </c>
      <c r="I227" s="13">
        <v>1.0417597214250296</v>
      </c>
      <c r="J227" s="2"/>
      <c r="K227" s="58"/>
      <c r="L227" s="39"/>
      <c r="M227" s="40"/>
      <c r="Q227" s="49"/>
      <c r="V227" s="47"/>
    </row>
    <row r="228" spans="1:22" x14ac:dyDescent="0.25">
      <c r="A228" s="21">
        <v>215</v>
      </c>
      <c r="B228" s="7" t="s">
        <v>234</v>
      </c>
      <c r="C228" s="6">
        <v>51</v>
      </c>
      <c r="D228" s="10" t="s">
        <v>309</v>
      </c>
      <c r="E228" s="16">
        <v>0.42199999999999999</v>
      </c>
      <c r="F228" s="16">
        <v>0.42199999999999999</v>
      </c>
      <c r="G228" s="13">
        <v>0</v>
      </c>
      <c r="H228" s="15">
        <v>0.17926657509859956</v>
      </c>
      <c r="I228" s="13">
        <v>0.17926657509859956</v>
      </c>
      <c r="K228" s="58"/>
      <c r="L228" s="39"/>
      <c r="M228" s="40"/>
      <c r="Q228" s="49"/>
      <c r="V228" s="47"/>
    </row>
    <row r="229" spans="1:22" x14ac:dyDescent="0.25">
      <c r="A229" s="21">
        <v>216</v>
      </c>
      <c r="B229" s="7" t="s">
        <v>235</v>
      </c>
      <c r="C229" s="6">
        <v>113.9</v>
      </c>
      <c r="D229" s="10" t="s">
        <v>309</v>
      </c>
      <c r="E229" s="16">
        <v>28.41</v>
      </c>
      <c r="F229" s="16">
        <v>32.279000000000003</v>
      </c>
      <c r="G229" s="13">
        <v>3.3265662000000029</v>
      </c>
      <c r="H229" s="15">
        <v>0.40036201772020569</v>
      </c>
      <c r="I229" s="13">
        <v>3.7269282177202085</v>
      </c>
      <c r="J229" s="2"/>
      <c r="K229" s="58"/>
      <c r="L229" s="39"/>
      <c r="M229" s="40"/>
      <c r="Q229" s="49"/>
      <c r="V229" s="47"/>
    </row>
    <row r="230" spans="1:22" x14ac:dyDescent="0.25">
      <c r="A230" s="21">
        <v>217</v>
      </c>
      <c r="B230" s="7" t="s">
        <v>236</v>
      </c>
      <c r="C230" s="6">
        <v>106.5</v>
      </c>
      <c r="D230" s="10" t="s">
        <v>309</v>
      </c>
      <c r="E230" s="16">
        <v>10.132999999999999</v>
      </c>
      <c r="F230" s="16">
        <v>11.051</v>
      </c>
      <c r="G230" s="13">
        <v>0.7892964000000009</v>
      </c>
      <c r="H230" s="15">
        <v>0.37435078917648734</v>
      </c>
      <c r="I230" s="13">
        <v>1.1636471891764884</v>
      </c>
      <c r="J230" s="2"/>
      <c r="K230" s="58"/>
      <c r="L230" s="39"/>
      <c r="M230" s="40"/>
      <c r="Q230" s="49"/>
      <c r="V230" s="47"/>
    </row>
    <row r="231" spans="1:22" x14ac:dyDescent="0.25">
      <c r="A231" s="21">
        <v>218</v>
      </c>
      <c r="B231" s="7" t="s">
        <v>237</v>
      </c>
      <c r="C231" s="6">
        <v>92.6</v>
      </c>
      <c r="D231" s="10" t="s">
        <v>309</v>
      </c>
      <c r="E231" s="16">
        <v>7.8109999999999999</v>
      </c>
      <c r="F231" s="16">
        <v>9.782</v>
      </c>
      <c r="G231" s="13">
        <v>1.6946658000000001</v>
      </c>
      <c r="H231" s="15">
        <v>0.3254918598849082</v>
      </c>
      <c r="I231" s="13">
        <v>2.0201576598849083</v>
      </c>
      <c r="J231" s="2"/>
      <c r="K231" s="58"/>
      <c r="L231" s="39"/>
      <c r="M231" s="40"/>
      <c r="Q231" s="49"/>
      <c r="V231" s="47"/>
    </row>
    <row r="232" spans="1:22" x14ac:dyDescent="0.25">
      <c r="A232" s="21">
        <v>219</v>
      </c>
      <c r="B232" s="7" t="s">
        <v>238</v>
      </c>
      <c r="C232" s="6">
        <v>81.400000000000006</v>
      </c>
      <c r="D232" s="10" t="s">
        <v>309</v>
      </c>
      <c r="E232" s="16">
        <v>8.9420000000000002</v>
      </c>
      <c r="F232" s="16">
        <v>10.41</v>
      </c>
      <c r="G232" s="13">
        <v>1.2621864</v>
      </c>
      <c r="H232" s="15">
        <v>0.28612351398090208</v>
      </c>
      <c r="I232" s="13">
        <v>1.5483099139809022</v>
      </c>
      <c r="J232" s="2"/>
      <c r="K232" s="58"/>
      <c r="L232" s="39"/>
      <c r="M232" s="40"/>
      <c r="Q232" s="49"/>
      <c r="V232" s="47"/>
    </row>
    <row r="233" spans="1:22" x14ac:dyDescent="0.25">
      <c r="A233" s="21">
        <v>220</v>
      </c>
      <c r="B233" s="7" t="s">
        <v>239</v>
      </c>
      <c r="C233" s="6">
        <v>52.9</v>
      </c>
      <c r="D233" s="10" t="s">
        <v>309</v>
      </c>
      <c r="E233" s="16">
        <v>7.5170000000000003</v>
      </c>
      <c r="F233" s="16">
        <v>8.4949999999999992</v>
      </c>
      <c r="G233" s="13">
        <v>0.84088439999999909</v>
      </c>
      <c r="H233" s="15">
        <v>0.18594513377874347</v>
      </c>
      <c r="I233" s="13">
        <v>1.0268295337787425</v>
      </c>
      <c r="J233" s="2"/>
      <c r="K233" s="58"/>
      <c r="L233" s="39"/>
      <c r="M233" s="40"/>
      <c r="Q233" s="49"/>
      <c r="V233" s="47"/>
    </row>
    <row r="234" spans="1:22" x14ac:dyDescent="0.25">
      <c r="A234" s="21">
        <v>221</v>
      </c>
      <c r="B234" s="7" t="s">
        <v>240</v>
      </c>
      <c r="C234" s="6">
        <v>51.4</v>
      </c>
      <c r="D234" s="10" t="s">
        <v>309</v>
      </c>
      <c r="E234" s="16">
        <v>10.725</v>
      </c>
      <c r="F234" s="16">
        <v>11.925000000000001</v>
      </c>
      <c r="G234" s="13">
        <v>1.0317600000000009</v>
      </c>
      <c r="H234" s="15">
        <v>0.18067258745231407</v>
      </c>
      <c r="I234" s="13">
        <v>1.212432587452315</v>
      </c>
      <c r="J234" s="2"/>
      <c r="K234" s="58"/>
      <c r="L234" s="39"/>
      <c r="M234" s="40"/>
      <c r="Q234" s="49"/>
      <c r="V234" s="47"/>
    </row>
    <row r="235" spans="1:22" x14ac:dyDescent="0.25">
      <c r="A235" s="21">
        <v>222</v>
      </c>
      <c r="B235" s="7" t="s">
        <v>241</v>
      </c>
      <c r="C235" s="6">
        <v>115</v>
      </c>
      <c r="D235" s="10" t="s">
        <v>309</v>
      </c>
      <c r="E235" s="16">
        <v>7.9660000000000002</v>
      </c>
      <c r="F235" s="16">
        <v>7.9660000000000002</v>
      </c>
      <c r="G235" s="13">
        <v>0</v>
      </c>
      <c r="H235" s="15">
        <v>0.4042285516929206</v>
      </c>
      <c r="I235" s="13">
        <v>0.4042285516929206</v>
      </c>
      <c r="J235" s="2"/>
      <c r="K235" s="58"/>
      <c r="L235" s="39"/>
      <c r="M235" s="40"/>
      <c r="Q235" s="49"/>
      <c r="V235" s="47"/>
    </row>
    <row r="236" spans="1:22" x14ac:dyDescent="0.25">
      <c r="A236" s="21">
        <v>223</v>
      </c>
      <c r="B236" s="7" t="s">
        <v>242</v>
      </c>
      <c r="C236" s="6">
        <v>106.7</v>
      </c>
      <c r="D236" s="10" t="s">
        <v>309</v>
      </c>
      <c r="E236" s="16">
        <v>13.743</v>
      </c>
      <c r="F236" s="16">
        <v>14.832000000000001</v>
      </c>
      <c r="G236" s="13">
        <v>0.93632220000000033</v>
      </c>
      <c r="H236" s="15">
        <v>0.3750537953533446</v>
      </c>
      <c r="I236" s="13">
        <v>1.311375995353345</v>
      </c>
      <c r="J236" s="2"/>
      <c r="K236" s="58"/>
      <c r="L236" s="39"/>
      <c r="M236" s="40"/>
      <c r="Q236" s="49"/>
      <c r="V236" s="47"/>
    </row>
    <row r="237" spans="1:22" x14ac:dyDescent="0.25">
      <c r="A237" s="21">
        <v>224</v>
      </c>
      <c r="B237" s="7" t="s">
        <v>243</v>
      </c>
      <c r="C237" s="6">
        <v>92.4</v>
      </c>
      <c r="D237" s="10" t="s">
        <v>309</v>
      </c>
      <c r="E237" s="16">
        <v>8.0289999999999999</v>
      </c>
      <c r="F237" s="16">
        <v>8.3650000000000002</v>
      </c>
      <c r="G237" s="13">
        <v>0.28889280000000028</v>
      </c>
      <c r="H237" s="15">
        <v>0.324788853708051</v>
      </c>
      <c r="I237" s="13">
        <v>0.61368165370805128</v>
      </c>
      <c r="J237" s="2"/>
      <c r="K237" s="58"/>
      <c r="L237" s="39"/>
      <c r="M237" s="40"/>
      <c r="Q237" s="49"/>
      <c r="V237" s="47"/>
    </row>
    <row r="238" spans="1:22" x14ac:dyDescent="0.25">
      <c r="A238" s="21">
        <v>225</v>
      </c>
      <c r="B238" s="7" t="s">
        <v>244</v>
      </c>
      <c r="C238" s="6">
        <v>81.2</v>
      </c>
      <c r="D238" s="10" t="s">
        <v>309</v>
      </c>
      <c r="E238" s="16">
        <v>9.4499999999999993</v>
      </c>
      <c r="F238" s="16">
        <v>10.597</v>
      </c>
      <c r="G238" s="13">
        <v>0.98619060000000025</v>
      </c>
      <c r="H238" s="15">
        <v>0.28542050780404482</v>
      </c>
      <c r="I238" s="13">
        <v>1.2716111078040451</v>
      </c>
      <c r="J238" s="2"/>
      <c r="K238" s="58"/>
      <c r="L238" s="39"/>
      <c r="M238" s="40"/>
      <c r="Q238" s="49"/>
      <c r="V238" s="47"/>
    </row>
    <row r="239" spans="1:22" x14ac:dyDescent="0.25">
      <c r="A239" s="21">
        <v>226</v>
      </c>
      <c r="B239" s="7" t="s">
        <v>245</v>
      </c>
      <c r="C239" s="6">
        <v>52.7</v>
      </c>
      <c r="D239" s="10" t="s">
        <v>309</v>
      </c>
      <c r="E239" s="16">
        <v>3.5760000000000001</v>
      </c>
      <c r="F239" s="16">
        <v>4.2389999999999999</v>
      </c>
      <c r="G239" s="13">
        <v>0.57004739999999987</v>
      </c>
      <c r="H239" s="15">
        <v>0.18524212760188621</v>
      </c>
      <c r="I239" s="13">
        <v>0.75528952760188606</v>
      </c>
      <c r="J239" s="2"/>
      <c r="K239" s="58"/>
      <c r="L239" s="39"/>
      <c r="M239" s="40"/>
      <c r="Q239" s="49"/>
      <c r="V239" s="47"/>
    </row>
    <row r="240" spans="1:22" x14ac:dyDescent="0.25">
      <c r="A240" s="21">
        <v>227</v>
      </c>
      <c r="B240" s="7" t="s">
        <v>246</v>
      </c>
      <c r="C240" s="6">
        <v>51.5</v>
      </c>
      <c r="D240" s="10" t="s">
        <v>309</v>
      </c>
      <c r="E240" s="16">
        <v>8.1180000000000003</v>
      </c>
      <c r="F240" s="16">
        <v>8.7629999999999999</v>
      </c>
      <c r="G240" s="13">
        <v>0.55457099999999959</v>
      </c>
      <c r="H240" s="15">
        <v>0.1810240905407427</v>
      </c>
      <c r="I240" s="13">
        <v>0.73559509054074224</v>
      </c>
      <c r="J240" s="2"/>
      <c r="K240" s="58"/>
      <c r="L240" s="39"/>
      <c r="M240" s="40"/>
      <c r="Q240" s="49"/>
      <c r="V240" s="47"/>
    </row>
    <row r="241" spans="1:22" x14ac:dyDescent="0.25">
      <c r="A241" s="21">
        <v>228</v>
      </c>
      <c r="B241" s="7" t="s">
        <v>247</v>
      </c>
      <c r="C241" s="6">
        <v>113.5</v>
      </c>
      <c r="D241" s="10" t="s">
        <v>309</v>
      </c>
      <c r="E241" s="16">
        <v>28.141999999999999</v>
      </c>
      <c r="F241" s="16">
        <v>32.618000000000002</v>
      </c>
      <c r="G241" s="13">
        <v>3.8484648000000021</v>
      </c>
      <c r="H241" s="15">
        <v>0.39895600536649117</v>
      </c>
      <c r="I241" s="13">
        <v>4.2474208053664935</v>
      </c>
      <c r="J241" s="2"/>
      <c r="K241" s="58"/>
      <c r="L241" s="39"/>
      <c r="M241" s="40"/>
      <c r="Q241" s="49"/>
      <c r="V241" s="47"/>
    </row>
    <row r="242" spans="1:22" x14ac:dyDescent="0.25">
      <c r="A242" s="21">
        <v>229</v>
      </c>
      <c r="B242" s="7" t="s">
        <v>248</v>
      </c>
      <c r="C242" s="6">
        <v>107.4</v>
      </c>
      <c r="D242" s="10" t="s">
        <v>309</v>
      </c>
      <c r="E242" s="16">
        <v>14.759</v>
      </c>
      <c r="F242" s="16">
        <v>16.297999999999998</v>
      </c>
      <c r="G242" s="13">
        <v>1.3232321999999983</v>
      </c>
      <c r="H242" s="15">
        <v>0.377514316972345</v>
      </c>
      <c r="I242" s="13">
        <v>1.7007465169723432</v>
      </c>
      <c r="J242" s="2"/>
      <c r="K242" s="58"/>
      <c r="L242" s="39"/>
      <c r="M242" s="40"/>
      <c r="Q242" s="49"/>
      <c r="V242" s="47"/>
    </row>
    <row r="243" spans="1:22" x14ac:dyDescent="0.25">
      <c r="A243" s="21">
        <v>230</v>
      </c>
      <c r="B243" s="7" t="s">
        <v>249</v>
      </c>
      <c r="C243" s="6">
        <v>93</v>
      </c>
      <c r="D243" s="10" t="s">
        <v>309</v>
      </c>
      <c r="E243" s="16">
        <v>12.394</v>
      </c>
      <c r="F243" s="16">
        <v>14.215999999999999</v>
      </c>
      <c r="G243" s="13">
        <v>1.5665555999999994</v>
      </c>
      <c r="H243" s="15">
        <v>0.32689787223862271</v>
      </c>
      <c r="I243" s="13">
        <v>1.893453472238622</v>
      </c>
      <c r="J243" s="2"/>
      <c r="K243" s="58"/>
      <c r="L243" s="39"/>
      <c r="M243" s="40"/>
      <c r="Q243" s="49"/>
      <c r="V243" s="47"/>
    </row>
    <row r="244" spans="1:22" x14ac:dyDescent="0.25">
      <c r="A244" s="21">
        <v>231</v>
      </c>
      <c r="B244" s="7" t="s">
        <v>250</v>
      </c>
      <c r="C244" s="6">
        <v>80.900000000000006</v>
      </c>
      <c r="D244" s="10" t="s">
        <v>309</v>
      </c>
      <c r="E244" s="16">
        <v>14.914999999999999</v>
      </c>
      <c r="F244" s="16">
        <v>17.242000000000001</v>
      </c>
      <c r="G244" s="13">
        <v>2.0007546000000014</v>
      </c>
      <c r="H244" s="15">
        <v>0.28436599853875894</v>
      </c>
      <c r="I244" s="13">
        <v>2.2851205985387604</v>
      </c>
      <c r="J244" s="2"/>
      <c r="K244" s="58"/>
      <c r="L244" s="39"/>
      <c r="M244" s="40"/>
      <c r="Q244" s="49"/>
      <c r="V244" s="47"/>
    </row>
    <row r="245" spans="1:22" x14ac:dyDescent="0.25">
      <c r="A245" s="21">
        <v>232</v>
      </c>
      <c r="B245" s="7" t="s">
        <v>251</v>
      </c>
      <c r="C245" s="6">
        <v>52.5</v>
      </c>
      <c r="D245" s="10" t="s">
        <v>309</v>
      </c>
      <c r="E245" s="16">
        <v>10.144</v>
      </c>
      <c r="F245" s="16">
        <v>11.643000000000001</v>
      </c>
      <c r="G245" s="13">
        <v>1.2888402000000005</v>
      </c>
      <c r="H245" s="15">
        <v>0.18453912142502896</v>
      </c>
      <c r="I245" s="13">
        <v>1.4733793214250295</v>
      </c>
      <c r="J245" s="2"/>
      <c r="K245" s="58"/>
      <c r="L245" s="39"/>
      <c r="M245" s="40"/>
      <c r="Q245" s="49"/>
      <c r="V245" s="47"/>
    </row>
    <row r="246" spans="1:22" x14ac:dyDescent="0.25">
      <c r="A246" s="21">
        <v>233</v>
      </c>
      <c r="B246" s="7" t="s">
        <v>252</v>
      </c>
      <c r="C246" s="6">
        <v>50.7</v>
      </c>
      <c r="D246" s="10" t="s">
        <v>309</v>
      </c>
      <c r="E246" s="16">
        <v>8.7669999999999995</v>
      </c>
      <c r="F246" s="16">
        <v>9.8480000000000008</v>
      </c>
      <c r="G246" s="13">
        <v>0.92944380000000115</v>
      </c>
      <c r="H246" s="15">
        <v>0.1782120658333137</v>
      </c>
      <c r="I246" s="13">
        <v>1.1076558658333149</v>
      </c>
      <c r="J246" s="2"/>
      <c r="K246" s="58"/>
      <c r="L246" s="39"/>
      <c r="M246" s="40"/>
      <c r="Q246" s="49"/>
      <c r="V246" s="47"/>
    </row>
    <row r="247" spans="1:22" x14ac:dyDescent="0.25">
      <c r="A247" s="21">
        <v>234</v>
      </c>
      <c r="B247" s="7" t="s">
        <v>253</v>
      </c>
      <c r="C247" s="6">
        <v>113.8</v>
      </c>
      <c r="D247" s="10" t="s">
        <v>309</v>
      </c>
      <c r="E247" s="16">
        <v>10.234</v>
      </c>
      <c r="F247" s="16">
        <v>13.189</v>
      </c>
      <c r="G247" s="13">
        <v>2.5407090000000001</v>
      </c>
      <c r="H247" s="15">
        <v>0.40001051463177706</v>
      </c>
      <c r="I247" s="13">
        <v>2.9407195146317773</v>
      </c>
      <c r="J247" s="2"/>
      <c r="K247" s="58"/>
      <c r="L247" s="39"/>
      <c r="M247" s="40"/>
      <c r="Q247" s="49"/>
      <c r="V247" s="47"/>
    </row>
    <row r="248" spans="1:22" x14ac:dyDescent="0.25">
      <c r="A248" s="21">
        <v>235</v>
      </c>
      <c r="B248" s="7" t="s">
        <v>254</v>
      </c>
      <c r="C248" s="6">
        <v>106.4</v>
      </c>
      <c r="D248" s="10" t="s">
        <v>309</v>
      </c>
      <c r="E248" s="16">
        <v>7.9980000000000002</v>
      </c>
      <c r="F248" s="16">
        <v>9.5340000000000007</v>
      </c>
      <c r="G248" s="13">
        <v>1.3206528000000004</v>
      </c>
      <c r="H248" s="15">
        <v>0.37399928608805871</v>
      </c>
      <c r="I248" s="13">
        <v>1.6946520860880592</v>
      </c>
      <c r="J248" s="2"/>
      <c r="K248" s="58"/>
      <c r="L248" s="39"/>
      <c r="M248" s="40"/>
      <c r="Q248" s="49"/>
      <c r="V248" s="47"/>
    </row>
    <row r="249" spans="1:22" x14ac:dyDescent="0.25">
      <c r="A249" s="21">
        <v>236</v>
      </c>
      <c r="B249" s="7" t="s">
        <v>255</v>
      </c>
      <c r="C249" s="6">
        <v>93.5</v>
      </c>
      <c r="D249" s="10" t="s">
        <v>309</v>
      </c>
      <c r="E249" s="16">
        <v>11.722</v>
      </c>
      <c r="F249" s="16">
        <v>12.983000000000001</v>
      </c>
      <c r="G249" s="13">
        <v>1.0842078000000008</v>
      </c>
      <c r="H249" s="15">
        <v>0.32865538768076585</v>
      </c>
      <c r="I249" s="13">
        <v>1.4128631876807667</v>
      </c>
      <c r="J249" s="2"/>
      <c r="K249" s="58"/>
      <c r="L249" s="39"/>
      <c r="M249" s="40"/>
      <c r="Q249" s="49"/>
      <c r="V249" s="47"/>
    </row>
    <row r="250" spans="1:22" x14ac:dyDescent="0.25">
      <c r="A250" s="21">
        <v>237</v>
      </c>
      <c r="B250" s="7" t="s">
        <v>256</v>
      </c>
      <c r="C250" s="6">
        <v>80.3</v>
      </c>
      <c r="D250" s="10" t="s">
        <v>309</v>
      </c>
      <c r="E250" s="16">
        <v>5.9340000000000002</v>
      </c>
      <c r="F250" s="16">
        <v>5.9340000000000002</v>
      </c>
      <c r="G250" s="13">
        <v>0</v>
      </c>
      <c r="H250" s="15">
        <v>0.28225698000818716</v>
      </c>
      <c r="I250" s="13">
        <v>0.28225698000818716</v>
      </c>
      <c r="J250" s="2"/>
      <c r="K250" s="58"/>
      <c r="L250" s="39"/>
      <c r="M250" s="40"/>
      <c r="Q250" s="49"/>
      <c r="V250" s="47"/>
    </row>
    <row r="251" spans="1:22" x14ac:dyDescent="0.25">
      <c r="A251" s="21">
        <v>238</v>
      </c>
      <c r="B251" s="7" t="s">
        <v>257</v>
      </c>
      <c r="C251" s="6">
        <v>52.4</v>
      </c>
      <c r="D251" s="10" t="s">
        <v>309</v>
      </c>
      <c r="E251" s="16">
        <v>3.32</v>
      </c>
      <c r="F251" s="16">
        <v>3.33</v>
      </c>
      <c r="G251" s="13">
        <v>8.5980000000001992E-3</v>
      </c>
      <c r="H251" s="15">
        <v>0.18418761833660033</v>
      </c>
      <c r="I251" s="13">
        <v>0.19278561833660052</v>
      </c>
      <c r="J251" s="2"/>
      <c r="K251" s="58"/>
      <c r="L251" s="39"/>
      <c r="M251" s="40"/>
      <c r="Q251" s="49"/>
      <c r="V251" s="47"/>
    </row>
    <row r="252" spans="1:22" x14ac:dyDescent="0.25">
      <c r="A252" s="21">
        <v>239</v>
      </c>
      <c r="B252" s="7" t="s">
        <v>258</v>
      </c>
      <c r="C252" s="6">
        <v>50.9</v>
      </c>
      <c r="D252" s="10" t="s">
        <v>309</v>
      </c>
      <c r="E252" s="16">
        <v>6.7729999999999997</v>
      </c>
      <c r="F252" s="16">
        <v>8.5289999999999999</v>
      </c>
      <c r="G252" s="13">
        <v>1.5098088000000003</v>
      </c>
      <c r="H252" s="15">
        <v>0.17891507201017093</v>
      </c>
      <c r="I252" s="13">
        <v>1.6887238720101712</v>
      </c>
      <c r="J252" s="2"/>
      <c r="K252" s="58"/>
      <c r="L252" s="39"/>
      <c r="M252" s="40"/>
      <c r="Q252" s="49"/>
      <c r="V252" s="47"/>
    </row>
    <row r="253" spans="1:22" x14ac:dyDescent="0.25">
      <c r="A253" s="21">
        <v>240</v>
      </c>
      <c r="B253" s="7" t="s">
        <v>259</v>
      </c>
      <c r="C253" s="6">
        <v>114.5</v>
      </c>
      <c r="D253" s="10" t="s">
        <v>309</v>
      </c>
      <c r="E253" s="16">
        <v>26.585999999999999</v>
      </c>
      <c r="F253" s="16">
        <v>29.170999999999999</v>
      </c>
      <c r="G253" s="13">
        <v>2.2225830000000006</v>
      </c>
      <c r="H253" s="15">
        <v>0.40247103625077746</v>
      </c>
      <c r="I253" s="13">
        <v>2.6250540362507779</v>
      </c>
      <c r="J253" s="2"/>
      <c r="K253" s="58"/>
      <c r="L253" s="39"/>
      <c r="M253" s="40"/>
      <c r="Q253" s="49"/>
      <c r="V253" s="47"/>
    </row>
    <row r="254" spans="1:22" x14ac:dyDescent="0.25">
      <c r="A254" s="21">
        <v>241</v>
      </c>
      <c r="B254" s="7" t="s">
        <v>260</v>
      </c>
      <c r="C254" s="6">
        <v>106.5</v>
      </c>
      <c r="D254" s="10" t="s">
        <v>309</v>
      </c>
      <c r="E254" s="16">
        <v>7.7290000000000001</v>
      </c>
      <c r="F254" s="16">
        <v>8.4770000000000003</v>
      </c>
      <c r="G254" s="13">
        <v>0.64313040000000021</v>
      </c>
      <c r="H254" s="15">
        <v>0.37435078917648734</v>
      </c>
      <c r="I254" s="13">
        <v>1.0174811891764874</v>
      </c>
      <c r="J254" s="2"/>
      <c r="K254" s="58"/>
      <c r="L254" s="39"/>
      <c r="M254" s="40"/>
      <c r="Q254" s="49"/>
      <c r="V254" s="47"/>
    </row>
    <row r="255" spans="1:22" x14ac:dyDescent="0.25">
      <c r="A255" s="21">
        <v>242</v>
      </c>
      <c r="B255" s="7" t="s">
        <v>261</v>
      </c>
      <c r="C255" s="6">
        <v>93.5</v>
      </c>
      <c r="D255" s="10" t="s">
        <v>309</v>
      </c>
      <c r="E255" s="16">
        <v>15.154999999999999</v>
      </c>
      <c r="F255" s="16">
        <v>16.567</v>
      </c>
      <c r="G255" s="13">
        <v>1.2140376000000006</v>
      </c>
      <c r="H255" s="15">
        <v>0.32865538768076585</v>
      </c>
      <c r="I255" s="13">
        <v>1.5426929876807665</v>
      </c>
      <c r="J255" s="2"/>
      <c r="K255" s="58"/>
      <c r="L255" s="39"/>
      <c r="M255" s="40"/>
      <c r="Q255" s="49"/>
      <c r="V255" s="47"/>
    </row>
    <row r="256" spans="1:22" x14ac:dyDescent="0.25">
      <c r="A256" s="21">
        <v>243</v>
      </c>
      <c r="B256" s="7" t="s">
        <v>262</v>
      </c>
      <c r="C256" s="6">
        <v>80.5</v>
      </c>
      <c r="D256" s="10" t="s">
        <v>309</v>
      </c>
      <c r="E256" s="16">
        <v>5.53</v>
      </c>
      <c r="F256" s="16">
        <v>6.391</v>
      </c>
      <c r="G256" s="13">
        <v>0.74028779999999983</v>
      </c>
      <c r="H256" s="15">
        <v>0.28295998618504442</v>
      </c>
      <c r="I256" s="13">
        <v>1.0232477861850442</v>
      </c>
      <c r="J256" s="2"/>
      <c r="K256" s="58"/>
      <c r="L256" s="39"/>
      <c r="M256" s="40"/>
      <c r="Q256" s="49"/>
      <c r="V256" s="47"/>
    </row>
    <row r="257" spans="1:22" x14ac:dyDescent="0.25">
      <c r="A257" s="21">
        <v>244</v>
      </c>
      <c r="B257" s="7" t="s">
        <v>263</v>
      </c>
      <c r="C257" s="6">
        <v>52.7</v>
      </c>
      <c r="D257" s="10" t="s">
        <v>309</v>
      </c>
      <c r="E257" s="16">
        <v>6.5810000000000004</v>
      </c>
      <c r="F257" s="16">
        <v>7.22</v>
      </c>
      <c r="G257" s="13">
        <v>0.54941219999999946</v>
      </c>
      <c r="H257" s="15">
        <v>0.18524212760188621</v>
      </c>
      <c r="I257" s="13">
        <v>0.73465432760188565</v>
      </c>
      <c r="J257" s="2"/>
      <c r="K257" s="58"/>
      <c r="L257" s="39"/>
      <c r="M257" s="40"/>
      <c r="Q257" s="49"/>
      <c r="V257" s="47"/>
    </row>
    <row r="258" spans="1:22" x14ac:dyDescent="0.25">
      <c r="A258" s="21">
        <v>245</v>
      </c>
      <c r="B258" s="7" t="s">
        <v>264</v>
      </c>
      <c r="C258" s="6">
        <v>50.3</v>
      </c>
      <c r="D258" s="10" t="s">
        <v>309</v>
      </c>
      <c r="E258" s="16">
        <v>8.4640000000000004</v>
      </c>
      <c r="F258" s="16">
        <v>8.4640000000000004</v>
      </c>
      <c r="G258" s="13">
        <v>0</v>
      </c>
      <c r="H258" s="15">
        <v>0.17680605347959916</v>
      </c>
      <c r="I258" s="13">
        <v>0.17680605347959916</v>
      </c>
      <c r="J258" s="2"/>
      <c r="K258" s="58"/>
      <c r="L258" s="39"/>
      <c r="M258" s="40"/>
      <c r="Q258" s="49"/>
      <c r="V258" s="47"/>
    </row>
    <row r="259" spans="1:22" x14ac:dyDescent="0.25">
      <c r="A259" s="21">
        <v>246</v>
      </c>
      <c r="B259" s="7" t="s">
        <v>265</v>
      </c>
      <c r="C259" s="6">
        <v>113.9</v>
      </c>
      <c r="D259" s="10" t="s">
        <v>309</v>
      </c>
      <c r="E259" s="16">
        <v>17.640999999999998</v>
      </c>
      <c r="F259" s="16">
        <v>20.716000000000001</v>
      </c>
      <c r="G259" s="13">
        <v>2.6438850000000023</v>
      </c>
      <c r="H259" s="15">
        <v>0.40036201772020569</v>
      </c>
      <c r="I259" s="13">
        <v>3.0442470177202079</v>
      </c>
      <c r="J259" s="2"/>
      <c r="K259" s="58"/>
      <c r="L259" s="39"/>
      <c r="M259" s="40"/>
      <c r="Q259" s="49"/>
      <c r="V259" s="47"/>
    </row>
    <row r="260" spans="1:22" x14ac:dyDescent="0.25">
      <c r="A260" s="21">
        <v>247</v>
      </c>
      <c r="B260" s="7" t="s">
        <v>266</v>
      </c>
      <c r="C260" s="6">
        <v>106.3</v>
      </c>
      <c r="D260" s="10" t="s">
        <v>309</v>
      </c>
      <c r="E260" s="16">
        <v>11.303000000000001</v>
      </c>
      <c r="F260" s="16">
        <v>13.391999999999999</v>
      </c>
      <c r="G260" s="13">
        <v>1.7961221999999988</v>
      </c>
      <c r="H260" s="15">
        <v>0.37364778299963003</v>
      </c>
      <c r="I260" s="13">
        <v>2.1697699829996289</v>
      </c>
      <c r="J260" s="2"/>
      <c r="K260" s="58"/>
      <c r="L260" s="39"/>
      <c r="M260" s="40"/>
      <c r="Q260" s="49"/>
      <c r="V260" s="47"/>
    </row>
    <row r="261" spans="1:22" x14ac:dyDescent="0.25">
      <c r="A261" s="21">
        <v>248</v>
      </c>
      <c r="B261" s="7" t="s">
        <v>267</v>
      </c>
      <c r="C261" s="6">
        <v>92.5</v>
      </c>
      <c r="D261" s="10" t="s">
        <v>309</v>
      </c>
      <c r="E261" s="16">
        <v>13.577</v>
      </c>
      <c r="F261" s="16">
        <v>15.627000000000001</v>
      </c>
      <c r="G261" s="13">
        <v>1.7625900000000005</v>
      </c>
      <c r="H261" s="15">
        <v>0.32514035679647957</v>
      </c>
      <c r="I261" s="13">
        <v>2.08773035679648</v>
      </c>
      <c r="J261" s="2"/>
      <c r="K261" s="58"/>
      <c r="L261" s="39"/>
      <c r="M261" s="40"/>
      <c r="Q261" s="49"/>
      <c r="V261" s="47"/>
    </row>
    <row r="262" spans="1:22" x14ac:dyDescent="0.25">
      <c r="A262" s="21">
        <v>249</v>
      </c>
      <c r="B262" s="7" t="s">
        <v>268</v>
      </c>
      <c r="C262" s="6">
        <v>85.1</v>
      </c>
      <c r="D262" s="10" t="s">
        <v>309</v>
      </c>
      <c r="E262" s="16">
        <v>7.8659999999999997</v>
      </c>
      <c r="F262" s="16">
        <v>9.0679999999999996</v>
      </c>
      <c r="G262" s="13">
        <v>1.0334795999999999</v>
      </c>
      <c r="H262" s="15">
        <v>0.29912912825276122</v>
      </c>
      <c r="I262" s="13">
        <v>1.3326087282527612</v>
      </c>
      <c r="J262" s="2"/>
      <c r="K262" s="58"/>
      <c r="L262" s="39"/>
      <c r="M262" s="40"/>
      <c r="Q262" s="49"/>
      <c r="V262" s="47"/>
    </row>
    <row r="263" spans="1:22" x14ac:dyDescent="0.25">
      <c r="A263" s="21">
        <v>250</v>
      </c>
      <c r="B263" s="7" t="s">
        <v>269</v>
      </c>
      <c r="C263" s="6">
        <v>52.4</v>
      </c>
      <c r="D263" s="10" t="s">
        <v>309</v>
      </c>
      <c r="E263" s="16">
        <v>9.7929999999999993</v>
      </c>
      <c r="F263" s="16">
        <v>11.276</v>
      </c>
      <c r="G263" s="13">
        <v>1.2750834000000004</v>
      </c>
      <c r="H263" s="15">
        <v>0.18418761833660033</v>
      </c>
      <c r="I263" s="13">
        <v>1.4592710183366007</v>
      </c>
      <c r="J263" s="2"/>
      <c r="K263" s="58"/>
      <c r="L263" s="39"/>
      <c r="M263" s="40"/>
      <c r="Q263" s="49"/>
      <c r="V263" s="47"/>
    </row>
    <row r="264" spans="1:22" x14ac:dyDescent="0.25">
      <c r="A264" s="21">
        <v>251</v>
      </c>
      <c r="B264" s="7" t="s">
        <v>270</v>
      </c>
      <c r="C264" s="6">
        <v>50.9</v>
      </c>
      <c r="D264" s="10" t="s">
        <v>309</v>
      </c>
      <c r="E264" s="16">
        <v>11.255000000000001</v>
      </c>
      <c r="F264" s="16">
        <v>12.897</v>
      </c>
      <c r="G264" s="13">
        <v>1.4117915999999995</v>
      </c>
      <c r="H264" s="15">
        <v>0.17891507201017093</v>
      </c>
      <c r="I264" s="13">
        <v>1.5907066720101704</v>
      </c>
      <c r="J264" s="2"/>
      <c r="K264" s="58"/>
      <c r="L264" s="39"/>
      <c r="M264" s="40"/>
      <c r="Q264" s="49"/>
      <c r="V264" s="47"/>
    </row>
    <row r="265" spans="1:22" x14ac:dyDescent="0.25">
      <c r="A265" s="21">
        <v>252</v>
      </c>
      <c r="B265" s="7" t="s">
        <v>271</v>
      </c>
      <c r="C265" s="6">
        <v>113.9</v>
      </c>
      <c r="D265" s="10" t="s">
        <v>309</v>
      </c>
      <c r="E265" s="16">
        <v>20.523</v>
      </c>
      <c r="F265" s="16">
        <v>22.425000000000001</v>
      </c>
      <c r="G265" s="13">
        <v>1.6353396000000009</v>
      </c>
      <c r="H265" s="15">
        <v>0.40036201772020569</v>
      </c>
      <c r="I265" s="13">
        <v>2.0357016177202065</v>
      </c>
      <c r="J265" s="2"/>
      <c r="K265" s="58"/>
      <c r="L265" s="39"/>
      <c r="M265" s="40"/>
      <c r="Q265" s="49"/>
      <c r="V265" s="47"/>
    </row>
    <row r="266" spans="1:22" x14ac:dyDescent="0.25">
      <c r="A266" s="21">
        <v>253</v>
      </c>
      <c r="B266" s="7" t="s">
        <v>272</v>
      </c>
      <c r="C266" s="6">
        <v>106.8</v>
      </c>
      <c r="D266" s="10" t="s">
        <v>309</v>
      </c>
      <c r="E266" s="16">
        <v>6.1840000000000002</v>
      </c>
      <c r="F266" s="16">
        <v>6.1840000000000002</v>
      </c>
      <c r="G266" s="13">
        <v>0</v>
      </c>
      <c r="H266" s="15">
        <v>0.37540529844177317</v>
      </c>
      <c r="I266" s="13">
        <v>0.37540529844177317</v>
      </c>
      <c r="J266" s="2"/>
      <c r="K266" s="58"/>
      <c r="L266" s="39"/>
      <c r="M266" s="40"/>
      <c r="Q266" s="49"/>
      <c r="V266" s="47"/>
    </row>
    <row r="267" spans="1:22" x14ac:dyDescent="0.25">
      <c r="A267" s="21">
        <v>254</v>
      </c>
      <c r="B267" s="7" t="s">
        <v>273</v>
      </c>
      <c r="C267" s="6">
        <v>92.5</v>
      </c>
      <c r="D267" s="10" t="s">
        <v>309</v>
      </c>
      <c r="E267" s="16">
        <v>9.6039999999999992</v>
      </c>
      <c r="F267" s="16">
        <v>10.631</v>
      </c>
      <c r="G267" s="13">
        <v>0.88301460000000087</v>
      </c>
      <c r="H267" s="15">
        <v>0.32514035679647957</v>
      </c>
      <c r="I267" s="13">
        <v>1.2081549567964804</v>
      </c>
      <c r="J267" s="2"/>
      <c r="K267" s="58"/>
      <c r="L267" s="39"/>
      <c r="M267" s="40"/>
      <c r="Q267" s="49"/>
      <c r="V267" s="47"/>
    </row>
    <row r="268" spans="1:22" x14ac:dyDescent="0.25">
      <c r="A268" s="21">
        <v>255</v>
      </c>
      <c r="B268" s="7" t="s">
        <v>274</v>
      </c>
      <c r="C268" s="6">
        <v>81</v>
      </c>
      <c r="D268" s="10" t="s">
        <v>309</v>
      </c>
      <c r="E268" s="16">
        <v>10.917999999999999</v>
      </c>
      <c r="F268" s="16">
        <v>11.452</v>
      </c>
      <c r="G268" s="13">
        <v>0.45913320000000063</v>
      </c>
      <c r="H268" s="15">
        <v>0.28471750162718756</v>
      </c>
      <c r="I268" s="13">
        <v>0.74385070162718825</v>
      </c>
      <c r="J268" s="2"/>
      <c r="K268" s="58"/>
      <c r="L268" s="39"/>
      <c r="M268" s="40"/>
      <c r="Q268" s="49"/>
      <c r="V268" s="47"/>
    </row>
    <row r="269" spans="1:22" x14ac:dyDescent="0.25">
      <c r="A269" s="21">
        <v>256</v>
      </c>
      <c r="B269" s="7" t="s">
        <v>275</v>
      </c>
      <c r="C269" s="6">
        <v>52.2</v>
      </c>
      <c r="D269" s="10" t="s">
        <v>309</v>
      </c>
      <c r="E269" s="16">
        <v>5.625</v>
      </c>
      <c r="F269" s="16">
        <v>6.6420000000000003</v>
      </c>
      <c r="G269" s="13">
        <v>0.87441660000000032</v>
      </c>
      <c r="H269" s="15">
        <v>0.1834846121597431</v>
      </c>
      <c r="I269" s="13">
        <v>1.0579012121597433</v>
      </c>
      <c r="J269" s="2"/>
      <c r="K269" s="58"/>
      <c r="L269" s="39"/>
      <c r="M269" s="40"/>
      <c r="Q269" s="49"/>
      <c r="V269" s="47"/>
    </row>
    <row r="270" spans="1:22" x14ac:dyDescent="0.25">
      <c r="A270" s="21">
        <v>257</v>
      </c>
      <c r="B270" s="7" t="s">
        <v>276</v>
      </c>
      <c r="C270" s="6">
        <v>50.7</v>
      </c>
      <c r="D270" s="10" t="s">
        <v>309</v>
      </c>
      <c r="E270" s="16">
        <v>5.75</v>
      </c>
      <c r="F270" s="16">
        <v>6.3440000000000003</v>
      </c>
      <c r="G270" s="13">
        <v>0.51072120000000032</v>
      </c>
      <c r="H270" s="15">
        <v>0.1782120658333137</v>
      </c>
      <c r="I270" s="13">
        <v>0.68893326583331405</v>
      </c>
      <c r="J270" s="2"/>
      <c r="K270" s="58"/>
      <c r="L270" s="39"/>
      <c r="M270" s="40"/>
      <c r="Q270" s="49"/>
      <c r="V270" s="47"/>
    </row>
    <row r="271" spans="1:22" x14ac:dyDescent="0.25">
      <c r="A271" s="21">
        <v>258</v>
      </c>
      <c r="B271" s="7" t="s">
        <v>277</v>
      </c>
      <c r="C271" s="6">
        <v>113.9</v>
      </c>
      <c r="D271" s="10" t="s">
        <v>309</v>
      </c>
      <c r="E271" s="16">
        <v>16.265000000000001</v>
      </c>
      <c r="F271" s="16">
        <v>18.888000000000002</v>
      </c>
      <c r="G271" s="13">
        <v>2.2552554000000011</v>
      </c>
      <c r="H271" s="15">
        <v>0.40036201772020569</v>
      </c>
      <c r="I271" s="13">
        <v>2.6556174177202068</v>
      </c>
      <c r="J271" s="2"/>
      <c r="K271" s="58"/>
      <c r="L271" s="39"/>
      <c r="M271" s="40"/>
      <c r="Q271" s="49"/>
      <c r="V271" s="47"/>
    </row>
    <row r="272" spans="1:22" x14ac:dyDescent="0.25">
      <c r="A272" s="21">
        <v>259</v>
      </c>
      <c r="B272" s="7" t="s">
        <v>278</v>
      </c>
      <c r="C272" s="6">
        <v>106.9</v>
      </c>
      <c r="D272" s="10" t="s">
        <v>309</v>
      </c>
      <c r="E272" s="16">
        <v>10.62</v>
      </c>
      <c r="F272" s="16">
        <v>10.776</v>
      </c>
      <c r="G272" s="13">
        <v>0.13412880000000049</v>
      </c>
      <c r="H272" s="15">
        <v>0.37575680153020186</v>
      </c>
      <c r="I272" s="13">
        <v>0.50988560153020235</v>
      </c>
      <c r="J272" s="2"/>
      <c r="K272" s="58"/>
      <c r="L272" s="39"/>
      <c r="M272" s="40"/>
      <c r="Q272" s="49"/>
      <c r="V272" s="47"/>
    </row>
    <row r="273" spans="1:22" x14ac:dyDescent="0.25">
      <c r="A273" s="21">
        <v>260</v>
      </c>
      <c r="B273" s="7" t="s">
        <v>279</v>
      </c>
      <c r="C273" s="6">
        <v>92.5</v>
      </c>
      <c r="D273" s="10" t="s">
        <v>309</v>
      </c>
      <c r="E273" s="16">
        <v>5.9390000000000001</v>
      </c>
      <c r="F273" s="16">
        <v>5.9390000000000001</v>
      </c>
      <c r="G273" s="13">
        <v>0</v>
      </c>
      <c r="H273" s="15">
        <v>0.32514035679647957</v>
      </c>
      <c r="I273" s="13">
        <v>0.32514035679647957</v>
      </c>
      <c r="J273" s="2"/>
      <c r="K273" s="58"/>
      <c r="L273" s="39"/>
      <c r="M273" s="40"/>
      <c r="Q273" s="49"/>
      <c r="V273" s="47"/>
    </row>
    <row r="274" spans="1:22" x14ac:dyDescent="0.25">
      <c r="A274" s="21">
        <v>261</v>
      </c>
      <c r="B274" s="7" t="s">
        <v>280</v>
      </c>
      <c r="C274" s="6">
        <v>80.900000000000006</v>
      </c>
      <c r="D274" s="10" t="s">
        <v>309</v>
      </c>
      <c r="E274" s="16">
        <v>11.962</v>
      </c>
      <c r="F274" s="16">
        <v>14.201000000000001</v>
      </c>
      <c r="G274" s="13">
        <v>1.9250922000000006</v>
      </c>
      <c r="H274" s="15">
        <v>0.28436599853875894</v>
      </c>
      <c r="I274" s="13">
        <v>2.2094581985387594</v>
      </c>
      <c r="J274" s="2"/>
      <c r="K274" s="58"/>
      <c r="L274" s="39"/>
      <c r="M274" s="40"/>
      <c r="N274" s="39"/>
      <c r="Q274" s="49"/>
      <c r="V274" s="47"/>
    </row>
    <row r="275" spans="1:22" x14ac:dyDescent="0.25">
      <c r="A275" s="21">
        <v>262</v>
      </c>
      <c r="B275" s="7" t="s">
        <v>281</v>
      </c>
      <c r="C275" s="6">
        <v>52.1</v>
      </c>
      <c r="D275" s="10" t="s">
        <v>309</v>
      </c>
      <c r="E275" s="16">
        <v>2.0179999999999998</v>
      </c>
      <c r="F275" s="16">
        <v>2.0179999999999998</v>
      </c>
      <c r="G275" s="13">
        <v>0</v>
      </c>
      <c r="H275" s="15">
        <v>0.18313310907131447</v>
      </c>
      <c r="I275" s="13">
        <v>0.18313310907131447</v>
      </c>
      <c r="J275" s="2"/>
      <c r="K275" s="58"/>
      <c r="L275" s="39"/>
      <c r="M275" s="40"/>
      <c r="Q275" s="49"/>
      <c r="V275" s="47"/>
    </row>
    <row r="276" spans="1:22" x14ac:dyDescent="0.25">
      <c r="A276" s="21">
        <v>263</v>
      </c>
      <c r="B276" s="7" t="s">
        <v>282</v>
      </c>
      <c r="C276" s="6">
        <v>50.6</v>
      </c>
      <c r="D276" s="10" t="s">
        <v>309</v>
      </c>
      <c r="E276" s="16">
        <v>1.9690000000000001</v>
      </c>
      <c r="F276" s="16">
        <v>2.2050000000000001</v>
      </c>
      <c r="G276" s="13">
        <v>0.2029128</v>
      </c>
      <c r="H276" s="15">
        <v>0.17786056274488507</v>
      </c>
      <c r="I276" s="13">
        <v>0.38077336274488505</v>
      </c>
      <c r="J276" s="2"/>
      <c r="K276" s="58"/>
      <c r="L276" s="39"/>
      <c r="M276" s="40"/>
      <c r="Q276" s="49"/>
      <c r="V276" s="47"/>
    </row>
    <row r="277" spans="1:22" x14ac:dyDescent="0.25">
      <c r="A277" s="21">
        <v>264</v>
      </c>
      <c r="B277" s="7" t="s">
        <v>283</v>
      </c>
      <c r="C277" s="6">
        <v>114.3</v>
      </c>
      <c r="D277" s="10" t="s">
        <v>309</v>
      </c>
      <c r="E277" s="16">
        <v>13.803000000000001</v>
      </c>
      <c r="F277" s="16">
        <v>17.998000000000001</v>
      </c>
      <c r="G277" s="13">
        <v>3.6068610000000003</v>
      </c>
      <c r="H277" s="15">
        <v>0.4017680300739202</v>
      </c>
      <c r="I277" s="13">
        <v>4.0086290300739202</v>
      </c>
      <c r="J277" s="2"/>
      <c r="K277" s="58"/>
      <c r="L277" s="39"/>
      <c r="M277" s="40"/>
      <c r="Q277" s="49"/>
      <c r="V277" s="47"/>
    </row>
    <row r="278" spans="1:22" x14ac:dyDescent="0.25">
      <c r="A278" s="21">
        <v>265</v>
      </c>
      <c r="B278" s="7" t="s">
        <v>284</v>
      </c>
      <c r="C278" s="6">
        <v>107</v>
      </c>
      <c r="D278" s="10" t="s">
        <v>309</v>
      </c>
      <c r="E278" s="16">
        <v>10.561</v>
      </c>
      <c r="F278" s="16">
        <v>12.648</v>
      </c>
      <c r="G278" s="13">
        <v>1.7944025999999997</v>
      </c>
      <c r="H278" s="15">
        <v>0.37610830461863043</v>
      </c>
      <c r="I278" s="13">
        <v>2.1705109046186299</v>
      </c>
      <c r="J278" s="2"/>
      <c r="K278" s="58"/>
      <c r="L278" s="39"/>
      <c r="M278" s="40"/>
      <c r="Q278" s="49"/>
      <c r="V278" s="47"/>
    </row>
    <row r="279" spans="1:22" x14ac:dyDescent="0.25">
      <c r="A279" s="21">
        <v>266</v>
      </c>
      <c r="B279" s="7" t="s">
        <v>285</v>
      </c>
      <c r="C279" s="6">
        <v>92.8</v>
      </c>
      <c r="D279" s="10" t="s">
        <v>309</v>
      </c>
      <c r="E279" s="16">
        <v>9.0050000000000008</v>
      </c>
      <c r="F279" s="16">
        <v>12.148999999999999</v>
      </c>
      <c r="G279" s="13">
        <v>2.7032111999999988</v>
      </c>
      <c r="H279" s="15">
        <v>0.32619486606176545</v>
      </c>
      <c r="I279" s="13">
        <v>3.0294060660617643</v>
      </c>
      <c r="J279" s="2"/>
      <c r="K279" s="58"/>
      <c r="L279" s="39"/>
      <c r="M279" s="40"/>
      <c r="Q279" s="49"/>
      <c r="V279" s="47"/>
    </row>
    <row r="280" spans="1:22" x14ac:dyDescent="0.25">
      <c r="A280" s="21">
        <v>267</v>
      </c>
      <c r="B280" s="7" t="s">
        <v>286</v>
      </c>
      <c r="C280" s="6">
        <v>80.3</v>
      </c>
      <c r="D280" s="10" t="s">
        <v>309</v>
      </c>
      <c r="E280" s="16">
        <v>10.715999999999999</v>
      </c>
      <c r="F280" s="16">
        <v>10.715999999999999</v>
      </c>
      <c r="G280" s="13">
        <v>0</v>
      </c>
      <c r="H280" s="15">
        <v>0.28225698000818716</v>
      </c>
      <c r="I280" s="13">
        <v>0.28225698000818716</v>
      </c>
      <c r="J280" s="2"/>
      <c r="K280" s="58"/>
      <c r="L280" s="39"/>
      <c r="M280" s="40"/>
      <c r="Q280" s="49"/>
      <c r="V280" s="47"/>
    </row>
    <row r="281" spans="1:22" ht="15" customHeight="1" x14ac:dyDescent="0.25">
      <c r="A281" s="21">
        <v>268</v>
      </c>
      <c r="B281" s="7" t="s">
        <v>287</v>
      </c>
      <c r="C281" s="6">
        <v>52</v>
      </c>
      <c r="D281" s="10" t="s">
        <v>309</v>
      </c>
      <c r="E281" s="16">
        <v>1.573</v>
      </c>
      <c r="F281" s="16">
        <v>2.4529999999999998</v>
      </c>
      <c r="G281" s="13">
        <v>0.75662399999999996</v>
      </c>
      <c r="H281" s="15">
        <v>0.18278160598288581</v>
      </c>
      <c r="I281" s="13">
        <v>0.93940560598288581</v>
      </c>
      <c r="L281" s="39"/>
      <c r="M281" s="40"/>
      <c r="Q281" s="49"/>
      <c r="V281" s="47"/>
    </row>
    <row r="282" spans="1:22" x14ac:dyDescent="0.25">
      <c r="A282" s="21">
        <v>269</v>
      </c>
      <c r="B282" s="7" t="s">
        <v>288</v>
      </c>
      <c r="C282" s="6">
        <v>50.4</v>
      </c>
      <c r="D282" s="10" t="s">
        <v>309</v>
      </c>
      <c r="E282" s="16">
        <v>5.6740000000000004</v>
      </c>
      <c r="F282" s="16">
        <v>5.8339999999999996</v>
      </c>
      <c r="G282" s="13">
        <v>0.13756799999999936</v>
      </c>
      <c r="H282" s="15">
        <v>0.17715755656802779</v>
      </c>
      <c r="I282" s="13">
        <v>0.31472555656802714</v>
      </c>
      <c r="J282" s="2"/>
      <c r="K282" s="58"/>
      <c r="L282" s="39"/>
      <c r="M282" s="40"/>
      <c r="Q282" s="49"/>
      <c r="V282" s="47"/>
    </row>
    <row r="283" spans="1:22" x14ac:dyDescent="0.25">
      <c r="A283" s="21">
        <v>270</v>
      </c>
      <c r="B283" s="7" t="s">
        <v>289</v>
      </c>
      <c r="C283" s="6">
        <v>113.4</v>
      </c>
      <c r="D283" s="10" t="s">
        <v>309</v>
      </c>
      <c r="E283" s="16">
        <v>10.567</v>
      </c>
      <c r="F283" s="16">
        <v>12.324</v>
      </c>
      <c r="G283" s="13">
        <v>1.5106685999999998</v>
      </c>
      <c r="H283" s="15">
        <v>0.39860450227806254</v>
      </c>
      <c r="I283" s="13">
        <v>1.9092731022780622</v>
      </c>
      <c r="J283" s="2"/>
      <c r="K283" s="58"/>
      <c r="L283" s="39"/>
      <c r="M283" s="40"/>
      <c r="Q283" s="49"/>
      <c r="V283" s="47"/>
    </row>
    <row r="284" spans="1:22" x14ac:dyDescent="0.25">
      <c r="A284" s="21">
        <v>271</v>
      </c>
      <c r="B284" s="7" t="s">
        <v>290</v>
      </c>
      <c r="C284" s="6">
        <v>106.2</v>
      </c>
      <c r="D284" s="10" t="s">
        <v>309</v>
      </c>
      <c r="E284" s="16">
        <v>9.532</v>
      </c>
      <c r="F284" s="16">
        <v>10.358000000000001</v>
      </c>
      <c r="G284" s="13">
        <v>0.71019480000000046</v>
      </c>
      <c r="H284" s="15">
        <v>0.37329627991120146</v>
      </c>
      <c r="I284" s="13">
        <v>1.0834910799112019</v>
      </c>
      <c r="J284" s="2"/>
      <c r="K284" s="58"/>
      <c r="L284" s="39"/>
      <c r="M284" s="40"/>
      <c r="Q284" s="49"/>
      <c r="V284" s="47"/>
    </row>
    <row r="285" spans="1:22" x14ac:dyDescent="0.25">
      <c r="A285" s="21">
        <v>272</v>
      </c>
      <c r="B285" s="7" t="s">
        <v>291</v>
      </c>
      <c r="C285" s="6">
        <v>92.7</v>
      </c>
      <c r="D285" s="10" t="s">
        <v>309</v>
      </c>
      <c r="E285" s="16">
        <v>9.0660000000000007</v>
      </c>
      <c r="F285" s="16">
        <v>10.135</v>
      </c>
      <c r="G285" s="13">
        <v>0.91912619999999923</v>
      </c>
      <c r="H285" s="15">
        <v>0.32584336297333688</v>
      </c>
      <c r="I285" s="13">
        <v>1.2449695629733362</v>
      </c>
      <c r="J285" s="2"/>
      <c r="K285" s="58"/>
      <c r="L285" s="39"/>
      <c r="M285" s="40"/>
      <c r="Q285" s="49"/>
      <c r="V285" s="47"/>
    </row>
    <row r="286" spans="1:22" x14ac:dyDescent="0.25">
      <c r="A286" s="21">
        <v>273</v>
      </c>
      <c r="B286" s="7" t="s">
        <v>292</v>
      </c>
      <c r="C286" s="6">
        <v>81.5</v>
      </c>
      <c r="D286" s="10" t="s">
        <v>309</v>
      </c>
      <c r="E286" s="16">
        <v>12.744</v>
      </c>
      <c r="F286" s="16">
        <v>14.007999999999999</v>
      </c>
      <c r="G286" s="13">
        <v>1.0867871999999994</v>
      </c>
      <c r="H286" s="15">
        <v>0.28647501706933065</v>
      </c>
      <c r="I286" s="13">
        <v>1.37326221706933</v>
      </c>
      <c r="J286" s="2"/>
      <c r="K286" s="58"/>
      <c r="L286" s="39"/>
      <c r="M286" s="40"/>
      <c r="Q286" s="49"/>
      <c r="V286" s="47"/>
    </row>
    <row r="287" spans="1:22" x14ac:dyDescent="0.25">
      <c r="A287" s="21">
        <v>274</v>
      </c>
      <c r="B287" s="7" t="s">
        <v>293</v>
      </c>
      <c r="C287" s="6">
        <v>52</v>
      </c>
      <c r="D287" s="10" t="s">
        <v>309</v>
      </c>
      <c r="E287" s="16">
        <v>9.7070000000000007</v>
      </c>
      <c r="F287" s="16">
        <v>11.468999999999999</v>
      </c>
      <c r="G287" s="13">
        <v>1.514967599999999</v>
      </c>
      <c r="H287" s="15">
        <v>0.18278160598288581</v>
      </c>
      <c r="I287" s="13">
        <v>1.6977492059828847</v>
      </c>
      <c r="J287" s="2"/>
      <c r="K287" s="58"/>
      <c r="L287" s="39"/>
      <c r="M287" s="40"/>
      <c r="Q287" s="49"/>
      <c r="V287" s="47"/>
    </row>
    <row r="288" spans="1:22" x14ac:dyDescent="0.25">
      <c r="A288" s="21">
        <v>275</v>
      </c>
      <c r="B288" s="7" t="s">
        <v>294</v>
      </c>
      <c r="C288" s="6">
        <v>50.1</v>
      </c>
      <c r="D288" s="10" t="s">
        <v>309</v>
      </c>
      <c r="E288" s="16">
        <v>6.7770000000000001</v>
      </c>
      <c r="F288" s="16">
        <v>8.1839999999999993</v>
      </c>
      <c r="G288" s="13">
        <v>1.2097385999999992</v>
      </c>
      <c r="H288" s="15">
        <v>0.17610304730274193</v>
      </c>
      <c r="I288" s="13">
        <v>1.3858416473027411</v>
      </c>
      <c r="J288" s="2"/>
      <c r="K288" s="58"/>
      <c r="L288" s="39"/>
      <c r="M288" s="40"/>
      <c r="Q288" s="49"/>
      <c r="V288" s="47"/>
    </row>
    <row r="289" spans="1:22" x14ac:dyDescent="0.25">
      <c r="A289" s="21">
        <v>276</v>
      </c>
      <c r="B289" s="7" t="s">
        <v>295</v>
      </c>
      <c r="C289" s="6">
        <v>113.9</v>
      </c>
      <c r="D289" s="10" t="s">
        <v>309</v>
      </c>
      <c r="E289" s="16">
        <v>21.288</v>
      </c>
      <c r="F289" s="16">
        <v>24.428000000000001</v>
      </c>
      <c r="G289" s="13">
        <v>2.6997720000000007</v>
      </c>
      <c r="H289" s="15">
        <v>0.40036201772020569</v>
      </c>
      <c r="I289" s="13">
        <v>3.1001340177202064</v>
      </c>
      <c r="J289" s="2"/>
      <c r="K289" s="58"/>
      <c r="L289" s="39"/>
      <c r="M289" s="40"/>
      <c r="Q289" s="49"/>
      <c r="V289" s="47"/>
    </row>
    <row r="290" spans="1:22" x14ac:dyDescent="0.25">
      <c r="A290" s="21">
        <v>277</v>
      </c>
      <c r="B290" s="7" t="s">
        <v>296</v>
      </c>
      <c r="C290" s="6">
        <v>107.4</v>
      </c>
      <c r="D290" s="10" t="s">
        <v>309</v>
      </c>
      <c r="E290" s="16">
        <v>21.206</v>
      </c>
      <c r="F290" s="16">
        <v>24.222999999999999</v>
      </c>
      <c r="G290" s="13">
        <v>2.5940165999999998</v>
      </c>
      <c r="H290" s="15">
        <v>0.377514316972345</v>
      </c>
      <c r="I290" s="13">
        <v>2.9715309169723447</v>
      </c>
      <c r="J290" s="2"/>
      <c r="K290" s="58"/>
      <c r="L290" s="39"/>
      <c r="M290" s="40"/>
      <c r="Q290" s="49"/>
      <c r="V290" s="47"/>
    </row>
    <row r="291" spans="1:22" x14ac:dyDescent="0.25">
      <c r="A291" s="21">
        <v>278</v>
      </c>
      <c r="B291" s="7" t="s">
        <v>297</v>
      </c>
      <c r="C291" s="6">
        <v>92.6</v>
      </c>
      <c r="D291" s="10" t="s">
        <v>309</v>
      </c>
      <c r="E291" s="16">
        <v>6.4240000000000004</v>
      </c>
      <c r="F291" s="16">
        <v>6.6029999999999998</v>
      </c>
      <c r="G291" s="13">
        <v>0.15390419999999946</v>
      </c>
      <c r="H291" s="15">
        <v>0.3254918598849082</v>
      </c>
      <c r="I291" s="13">
        <v>0.47939605988490763</v>
      </c>
      <c r="J291" s="2"/>
      <c r="K291" s="58"/>
      <c r="L291" s="39"/>
      <c r="M291" s="40"/>
      <c r="Q291" s="49"/>
      <c r="V291" s="47"/>
    </row>
    <row r="292" spans="1:22" x14ac:dyDescent="0.25">
      <c r="A292" s="21">
        <v>279</v>
      </c>
      <c r="B292" s="7" t="s">
        <v>298</v>
      </c>
      <c r="C292" s="6">
        <v>80.5</v>
      </c>
      <c r="D292" s="10" t="s">
        <v>309</v>
      </c>
      <c r="E292" s="16">
        <v>9.5259999999999998</v>
      </c>
      <c r="F292" s="16">
        <v>10.666</v>
      </c>
      <c r="G292" s="13">
        <v>0.98017200000000049</v>
      </c>
      <c r="H292" s="15">
        <v>0.28295998618504442</v>
      </c>
      <c r="I292" s="13">
        <v>1.263131986185045</v>
      </c>
      <c r="J292" s="2"/>
      <c r="K292" s="58"/>
      <c r="L292" s="39"/>
      <c r="M292" s="40"/>
      <c r="Q292" s="49"/>
      <c r="V292" s="47"/>
    </row>
    <row r="293" spans="1:22" x14ac:dyDescent="0.25">
      <c r="A293" s="21">
        <v>280</v>
      </c>
      <c r="B293" s="7" t="s">
        <v>299</v>
      </c>
      <c r="C293" s="6">
        <v>52</v>
      </c>
      <c r="D293" s="10" t="s">
        <v>309</v>
      </c>
      <c r="E293" s="16">
        <v>6.6609999999999996</v>
      </c>
      <c r="F293" s="16">
        <v>7.3159999999999998</v>
      </c>
      <c r="G293" s="13">
        <v>0.56316900000000025</v>
      </c>
      <c r="H293" s="15">
        <v>0.18278160598288581</v>
      </c>
      <c r="I293" s="13">
        <v>0.74595060598288609</v>
      </c>
      <c r="J293" s="2"/>
      <c r="K293" s="58"/>
      <c r="L293" s="39"/>
      <c r="M293" s="40"/>
      <c r="Q293" s="49"/>
      <c r="V293" s="47"/>
    </row>
    <row r="294" spans="1:22" x14ac:dyDescent="0.25">
      <c r="A294" s="21">
        <v>281</v>
      </c>
      <c r="B294" s="7" t="s">
        <v>300</v>
      </c>
      <c r="C294" s="6">
        <v>50.4</v>
      </c>
      <c r="D294" s="10" t="s">
        <v>309</v>
      </c>
      <c r="E294" s="16">
        <v>9.31</v>
      </c>
      <c r="F294" s="16">
        <v>10.443</v>
      </c>
      <c r="G294" s="13">
        <v>0.97415339999999928</v>
      </c>
      <c r="H294" s="15">
        <v>0.17715755656802779</v>
      </c>
      <c r="I294" s="13">
        <v>1.1513109565680271</v>
      </c>
      <c r="J294" s="2"/>
      <c r="K294" s="58"/>
      <c r="L294" s="39"/>
      <c r="M294" s="40"/>
      <c r="Q294" s="49"/>
      <c r="V294" s="47"/>
    </row>
    <row r="295" spans="1:22" x14ac:dyDescent="0.25">
      <c r="A295" s="21">
        <v>282</v>
      </c>
      <c r="B295" s="7" t="s">
        <v>301</v>
      </c>
      <c r="C295" s="6">
        <v>113.7</v>
      </c>
      <c r="D295" s="10" t="s">
        <v>309</v>
      </c>
      <c r="E295" s="16">
        <v>22.166</v>
      </c>
      <c r="F295" s="16">
        <v>26.061</v>
      </c>
      <c r="G295" s="13">
        <v>3.3489209999999998</v>
      </c>
      <c r="H295" s="15">
        <v>0.39965901154334843</v>
      </c>
      <c r="I295" s="13">
        <v>3.7485800115433481</v>
      </c>
      <c r="J295" s="2"/>
      <c r="K295" s="58"/>
      <c r="L295" s="39"/>
      <c r="M295" s="40"/>
      <c r="Q295" s="49"/>
      <c r="V295" s="47"/>
    </row>
    <row r="296" spans="1:22" x14ac:dyDescent="0.25">
      <c r="A296" s="21">
        <v>283</v>
      </c>
      <c r="B296" s="7" t="s">
        <v>302</v>
      </c>
      <c r="C296" s="6">
        <v>106.2</v>
      </c>
      <c r="D296" s="10" t="s">
        <v>309</v>
      </c>
      <c r="E296" s="16">
        <v>7.0490000000000004</v>
      </c>
      <c r="F296" s="16">
        <v>7.62</v>
      </c>
      <c r="G296" s="13">
        <v>0.49094579999999977</v>
      </c>
      <c r="H296" s="15">
        <v>0.37329627991120146</v>
      </c>
      <c r="I296" s="13">
        <v>0.86424207991120117</v>
      </c>
      <c r="J296" s="2"/>
      <c r="K296" s="58"/>
      <c r="L296" s="39"/>
      <c r="M296" s="40"/>
      <c r="Q296" s="49"/>
      <c r="V296" s="47"/>
    </row>
    <row r="297" spans="1:22" x14ac:dyDescent="0.25">
      <c r="A297" s="21">
        <v>284</v>
      </c>
      <c r="B297" s="7" t="s">
        <v>303</v>
      </c>
      <c r="C297" s="6">
        <v>92</v>
      </c>
      <c r="D297" s="10" t="s">
        <v>309</v>
      </c>
      <c r="E297" s="16">
        <v>5.9359999999999999</v>
      </c>
      <c r="F297" s="16">
        <v>7.226</v>
      </c>
      <c r="G297" s="13">
        <v>1.1091420000000001</v>
      </c>
      <c r="H297" s="15">
        <v>0.32338284135433648</v>
      </c>
      <c r="I297" s="13">
        <v>1.4325248413543366</v>
      </c>
      <c r="J297" s="2"/>
      <c r="K297" s="58"/>
      <c r="L297" s="39"/>
      <c r="M297" s="40"/>
      <c r="Q297" s="49"/>
    </row>
    <row r="298" spans="1:22" x14ac:dyDescent="0.25">
      <c r="A298" s="21">
        <v>285</v>
      </c>
      <c r="B298" s="7" t="s">
        <v>304</v>
      </c>
      <c r="C298" s="6">
        <v>79.7</v>
      </c>
      <c r="D298" s="10" t="s">
        <v>309</v>
      </c>
      <c r="E298" s="16">
        <v>9.0190000000000001</v>
      </c>
      <c r="F298" s="16">
        <v>10.452999999999999</v>
      </c>
      <c r="G298" s="13">
        <v>1.2329531999999994</v>
      </c>
      <c r="H298" s="15">
        <v>0.28014796147761539</v>
      </c>
      <c r="I298" s="13">
        <v>1.5131011614776149</v>
      </c>
      <c r="J298" s="2"/>
      <c r="K298" s="58"/>
      <c r="L298" s="39"/>
      <c r="M298" s="40"/>
      <c r="Q298" s="49"/>
    </row>
    <row r="299" spans="1:22" x14ac:dyDescent="0.25">
      <c r="A299" s="21">
        <v>286</v>
      </c>
      <c r="B299" s="7" t="s">
        <v>305</v>
      </c>
      <c r="C299" s="6">
        <v>51.4</v>
      </c>
      <c r="D299" s="10" t="s">
        <v>309</v>
      </c>
      <c r="E299" s="16">
        <v>5.3869999999999996</v>
      </c>
      <c r="F299" s="16">
        <v>6.0359999999999996</v>
      </c>
      <c r="G299" s="13">
        <v>0.55801020000000001</v>
      </c>
      <c r="H299" s="15">
        <v>0.18067258745231407</v>
      </c>
      <c r="I299" s="13">
        <v>0.73868278745231408</v>
      </c>
      <c r="J299" s="2"/>
      <c r="K299" s="58"/>
      <c r="L299" s="39"/>
      <c r="M299" s="40"/>
    </row>
    <row r="300" spans="1:22" x14ac:dyDescent="0.25">
      <c r="A300" s="21">
        <v>287</v>
      </c>
      <c r="B300" s="7" t="s">
        <v>306</v>
      </c>
      <c r="C300" s="6">
        <v>50.3</v>
      </c>
      <c r="D300" s="10" t="s">
        <v>309</v>
      </c>
      <c r="E300" s="16">
        <v>5.8410000000000002</v>
      </c>
      <c r="F300" s="16">
        <v>6.7679999999999998</v>
      </c>
      <c r="G300" s="13">
        <v>0.7970345999999997</v>
      </c>
      <c r="H300" s="15">
        <v>0.17680605347959916</v>
      </c>
      <c r="I300" s="13">
        <v>0.97384065347959892</v>
      </c>
      <c r="J300" s="2"/>
      <c r="K300" s="58"/>
      <c r="L300" s="39"/>
      <c r="M300" s="40"/>
    </row>
    <row r="301" spans="1:22" x14ac:dyDescent="0.25">
      <c r="A301" s="21">
        <v>288</v>
      </c>
      <c r="B301" s="7" t="s">
        <v>307</v>
      </c>
      <c r="C301" s="6">
        <v>114.8</v>
      </c>
      <c r="D301" s="10" t="s">
        <v>309</v>
      </c>
      <c r="E301" s="16">
        <v>21.94</v>
      </c>
      <c r="F301" s="16">
        <v>24.638999999999999</v>
      </c>
      <c r="G301" s="13">
        <v>2.3206001999999986</v>
      </c>
      <c r="H301" s="15">
        <v>0.40352554551606329</v>
      </c>
      <c r="I301" s="13">
        <v>2.7241257455160617</v>
      </c>
      <c r="J301" s="2"/>
      <c r="K301" s="58"/>
      <c r="L301" s="39"/>
      <c r="M301" s="40"/>
    </row>
    <row r="302" spans="1:22" x14ac:dyDescent="0.25">
      <c r="A302" s="21" t="s">
        <v>315</v>
      </c>
      <c r="B302" s="22" t="s">
        <v>311</v>
      </c>
      <c r="C302" s="63">
        <v>296.85000000000002</v>
      </c>
      <c r="D302" s="10" t="s">
        <v>309</v>
      </c>
      <c r="E302" s="16">
        <v>30.04</v>
      </c>
      <c r="F302" s="16">
        <v>34.896999999999998</v>
      </c>
      <c r="G302" s="13">
        <v>4.1760485999999997</v>
      </c>
      <c r="H302" s="15">
        <v>1.0434369180003782</v>
      </c>
      <c r="I302" s="13">
        <v>5.2194855180003774</v>
      </c>
      <c r="J302" s="2"/>
      <c r="K302" s="58"/>
      <c r="L302" s="39"/>
      <c r="M302" s="40"/>
    </row>
    <row r="303" spans="1:22" x14ac:dyDescent="0.25">
      <c r="A303" s="133" t="s">
        <v>3</v>
      </c>
      <c r="B303" s="134"/>
      <c r="C303" s="64">
        <f>SUM(C17:C302)</f>
        <v>20466.950000000008</v>
      </c>
      <c r="D303" s="23"/>
      <c r="E303" s="24"/>
      <c r="F303" s="24"/>
      <c r="G303" s="13">
        <v>287.0670386428572</v>
      </c>
      <c r="H303" s="13">
        <v>71.941961357142816</v>
      </c>
      <c r="I303" s="13">
        <v>359.0089999999999</v>
      </c>
      <c r="J303" s="2"/>
      <c r="K303" s="58"/>
      <c r="M303" s="58"/>
    </row>
    <row r="304" spans="1:22" ht="26.25" customHeight="1" x14ac:dyDescent="0.25">
      <c r="G304" s="36"/>
      <c r="I304" s="3"/>
      <c r="J304" s="3"/>
      <c r="K304" s="58"/>
      <c r="M304" s="58"/>
    </row>
  </sheetData>
  <autoFilter ref="A16:I303"/>
  <mergeCells count="22"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  <mergeCell ref="A9:D9"/>
    <mergeCell ref="E9:F9"/>
    <mergeCell ref="A303:B303"/>
    <mergeCell ref="E11:F11"/>
    <mergeCell ref="A13:D13"/>
    <mergeCell ref="E13:F13"/>
    <mergeCell ref="A14:D14"/>
    <mergeCell ref="E14:F14"/>
    <mergeCell ref="A12:D12"/>
    <mergeCell ref="E12:F12"/>
    <mergeCell ref="A10:D11"/>
    <mergeCell ref="E10:F10"/>
  </mergeCells>
  <pageMargins left="0" right="0" top="0" bottom="0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4"/>
  <sheetViews>
    <sheetView zoomScaleNormal="100" workbookViewId="0">
      <pane ySplit="16" topLeftCell="A17" activePane="bottomLeft" state="frozen"/>
      <selection pane="bottomLeft" activeCell="K22" sqref="K22"/>
    </sheetView>
  </sheetViews>
  <sheetFormatPr defaultRowHeight="15" x14ac:dyDescent="0.25"/>
  <cols>
    <col min="1" max="1" width="7.7109375" style="60" customWidth="1"/>
    <col min="2" max="2" width="16.28515625" style="2" customWidth="1"/>
    <col min="3" max="3" width="8.5703125" style="2" customWidth="1"/>
    <col min="4" max="4" width="9.5703125" style="2" customWidth="1"/>
    <col min="5" max="5" width="10.5703125" style="2" customWidth="1"/>
    <col min="6" max="6" width="10.85546875" style="2" customWidth="1"/>
    <col min="7" max="7" width="11.42578125" style="12" customWidth="1"/>
    <col min="8" max="8" width="10.7109375" style="3" customWidth="1"/>
    <col min="9" max="9" width="11.28515625" style="2" customWidth="1"/>
    <col min="10" max="10" width="15.7109375" style="58" customWidth="1"/>
    <col min="11" max="11" width="9.42578125" style="2" customWidth="1"/>
    <col min="12" max="12" width="12" style="2" bestFit="1" customWidth="1"/>
    <col min="13" max="13" width="12" style="47" bestFit="1" customWidth="1"/>
    <col min="14" max="14" width="9.140625" style="48"/>
    <col min="15" max="15" width="11.42578125" style="48" bestFit="1" customWidth="1"/>
    <col min="16" max="16" width="14.140625" style="49" customWidth="1"/>
    <col min="17" max="17" width="9.5703125" style="48" bestFit="1" customWidth="1"/>
    <col min="18" max="20" width="9.140625" style="48"/>
    <col min="21" max="21" width="9.140625" style="47"/>
    <col min="22" max="16384" width="9.140625" style="48"/>
  </cols>
  <sheetData>
    <row r="1" spans="1:22" ht="20.25" x14ac:dyDescent="0.3">
      <c r="A1" s="141" t="s">
        <v>10</v>
      </c>
      <c r="B1" s="141"/>
      <c r="C1" s="141"/>
      <c r="D1" s="141"/>
      <c r="E1" s="141"/>
      <c r="F1" s="141"/>
      <c r="G1" s="141"/>
      <c r="H1" s="141"/>
      <c r="I1" s="141"/>
      <c r="J1" s="141"/>
      <c r="K1" s="46"/>
      <c r="L1" s="46"/>
    </row>
    <row r="2" spans="1:22" ht="14.45" customHeight="1" x14ac:dyDescent="0.3">
      <c r="A2" s="50"/>
      <c r="B2" s="65"/>
      <c r="C2" s="65"/>
      <c r="D2" s="65"/>
      <c r="E2" s="65"/>
      <c r="F2" s="65"/>
      <c r="G2" s="25"/>
      <c r="H2" s="26"/>
      <c r="I2" s="65"/>
      <c r="J2" s="51"/>
      <c r="K2" s="65"/>
      <c r="L2" s="65"/>
    </row>
    <row r="3" spans="1:22" ht="36.75" customHeight="1" x14ac:dyDescent="0.25">
      <c r="A3" s="153" t="s">
        <v>324</v>
      </c>
      <c r="B3" s="153"/>
      <c r="C3" s="153"/>
      <c r="D3" s="153"/>
      <c r="E3" s="153"/>
      <c r="F3" s="153"/>
      <c r="G3" s="153"/>
      <c r="H3" s="153"/>
      <c r="I3" s="153"/>
      <c r="J3" s="153"/>
      <c r="K3" s="27"/>
      <c r="L3" s="52"/>
    </row>
    <row r="4" spans="1:22" ht="12" customHeight="1" x14ac:dyDescent="0.25">
      <c r="A4" s="28"/>
      <c r="B4" s="28"/>
      <c r="C4" s="28"/>
      <c r="D4" s="28"/>
      <c r="E4" s="28"/>
      <c r="F4" s="28"/>
      <c r="G4" s="29"/>
      <c r="H4" s="28"/>
      <c r="I4" s="28"/>
      <c r="J4" s="53"/>
      <c r="K4" s="28"/>
      <c r="L4" s="28"/>
    </row>
    <row r="5" spans="1:22" ht="16.149999999999999" customHeight="1" x14ac:dyDescent="0.25">
      <c r="A5" s="130" t="s">
        <v>11</v>
      </c>
      <c r="B5" s="143"/>
      <c r="C5" s="143"/>
      <c r="D5" s="143"/>
      <c r="E5" s="143"/>
      <c r="F5" s="143"/>
      <c r="G5" s="131"/>
      <c r="H5" s="30"/>
      <c r="I5" s="144" t="s">
        <v>15</v>
      </c>
      <c r="J5" s="145"/>
      <c r="K5" s="28"/>
      <c r="L5" s="48"/>
    </row>
    <row r="6" spans="1:22" ht="37.9" customHeight="1" x14ac:dyDescent="0.25">
      <c r="A6" s="132" t="s">
        <v>4</v>
      </c>
      <c r="B6" s="132"/>
      <c r="C6" s="132"/>
      <c r="D6" s="132"/>
      <c r="E6" s="132" t="s">
        <v>5</v>
      </c>
      <c r="F6" s="132"/>
      <c r="G6" s="67" t="s">
        <v>325</v>
      </c>
      <c r="H6" s="66"/>
      <c r="I6" s="146"/>
      <c r="J6" s="147"/>
      <c r="K6" s="28"/>
      <c r="L6" s="48"/>
    </row>
    <row r="7" spans="1:22" ht="13.9" customHeight="1" x14ac:dyDescent="0.25">
      <c r="A7" s="129" t="s">
        <v>18</v>
      </c>
      <c r="B7" s="129"/>
      <c r="C7" s="129"/>
      <c r="D7" s="129"/>
      <c r="E7" s="132" t="s">
        <v>6</v>
      </c>
      <c r="F7" s="132"/>
      <c r="G7" s="68">
        <v>483.38799999999998</v>
      </c>
      <c r="H7" s="33"/>
      <c r="I7" s="146"/>
      <c r="J7" s="147"/>
      <c r="K7" s="28"/>
      <c r="L7" s="48"/>
    </row>
    <row r="8" spans="1:22" ht="13.9" customHeight="1" x14ac:dyDescent="0.25">
      <c r="A8" s="150" t="s">
        <v>7</v>
      </c>
      <c r="B8" s="151"/>
      <c r="C8" s="151"/>
      <c r="D8" s="152"/>
      <c r="E8" s="132"/>
      <c r="F8" s="132"/>
      <c r="G8" s="68"/>
      <c r="H8" s="33"/>
      <c r="I8" s="146"/>
      <c r="J8" s="147"/>
      <c r="K8" s="28"/>
      <c r="L8" s="48"/>
    </row>
    <row r="9" spans="1:22" ht="13.9" customHeight="1" x14ac:dyDescent="0.25">
      <c r="A9" s="129" t="s">
        <v>19</v>
      </c>
      <c r="B9" s="129"/>
      <c r="C9" s="129"/>
      <c r="D9" s="129"/>
      <c r="E9" s="132" t="s">
        <v>8</v>
      </c>
      <c r="F9" s="132"/>
      <c r="G9" s="68">
        <v>311.10899999999998</v>
      </c>
      <c r="H9" s="33"/>
      <c r="I9" s="148"/>
      <c r="J9" s="149"/>
      <c r="K9" s="28"/>
      <c r="L9" s="48"/>
    </row>
    <row r="10" spans="1:22" ht="13.9" customHeight="1" x14ac:dyDescent="0.25">
      <c r="A10" s="135" t="s">
        <v>7</v>
      </c>
      <c r="B10" s="136"/>
      <c r="C10" s="136"/>
      <c r="D10" s="137"/>
      <c r="E10" s="132" t="s">
        <v>12</v>
      </c>
      <c r="F10" s="132"/>
      <c r="G10" s="69">
        <v>238.48282648571416</v>
      </c>
      <c r="H10" s="33"/>
      <c r="I10" s="55"/>
      <c r="J10" s="56"/>
      <c r="K10" s="28"/>
      <c r="L10" s="48"/>
    </row>
    <row r="11" spans="1:22" ht="13.9" customHeight="1" x14ac:dyDescent="0.25">
      <c r="A11" s="138"/>
      <c r="B11" s="139"/>
      <c r="C11" s="139"/>
      <c r="D11" s="140"/>
      <c r="E11" s="132" t="s">
        <v>13</v>
      </c>
      <c r="F11" s="132"/>
      <c r="G11" s="69">
        <v>72.626173514285824</v>
      </c>
      <c r="H11" s="33"/>
      <c r="I11" s="57" t="s">
        <v>313</v>
      </c>
      <c r="J11" s="56"/>
      <c r="K11" s="28"/>
      <c r="L11" s="48"/>
    </row>
    <row r="12" spans="1:22" ht="13.9" customHeight="1" x14ac:dyDescent="0.25">
      <c r="A12" s="129" t="s">
        <v>22</v>
      </c>
      <c r="B12" s="129"/>
      <c r="C12" s="129"/>
      <c r="D12" s="129"/>
      <c r="E12" s="130" t="s">
        <v>20</v>
      </c>
      <c r="F12" s="131"/>
      <c r="G12" s="70"/>
      <c r="H12" s="33"/>
      <c r="I12" s="57" t="s">
        <v>312</v>
      </c>
      <c r="J12" s="56"/>
      <c r="K12" s="28"/>
      <c r="L12" s="48"/>
    </row>
    <row r="13" spans="1:22" ht="13.9" customHeight="1" x14ac:dyDescent="0.25">
      <c r="A13" s="129" t="s">
        <v>23</v>
      </c>
      <c r="B13" s="129"/>
      <c r="C13" s="129"/>
      <c r="D13" s="129"/>
      <c r="E13" s="130" t="s">
        <v>21</v>
      </c>
      <c r="F13" s="131"/>
      <c r="G13" s="71">
        <v>17.901</v>
      </c>
      <c r="H13" s="35"/>
      <c r="L13" s="48"/>
    </row>
    <row r="14" spans="1:22" ht="13.9" customHeight="1" x14ac:dyDescent="0.25">
      <c r="A14" s="129"/>
      <c r="B14" s="129"/>
      <c r="C14" s="129"/>
      <c r="D14" s="129"/>
      <c r="E14" s="132" t="s">
        <v>14</v>
      </c>
      <c r="F14" s="132"/>
      <c r="G14" s="5"/>
      <c r="H14" s="33"/>
      <c r="I14" s="57" t="s">
        <v>316</v>
      </c>
      <c r="J14" s="57"/>
      <c r="K14" s="57"/>
      <c r="L14" s="59"/>
      <c r="P14" s="48"/>
      <c r="T14" s="47"/>
      <c r="U14" s="48"/>
    </row>
    <row r="15" spans="1:22" ht="16.149999999999999" customHeight="1" x14ac:dyDescent="0.25">
      <c r="G15" s="36"/>
      <c r="H15" s="2"/>
      <c r="N15" s="42"/>
      <c r="O15" s="41"/>
      <c r="R15" s="49"/>
      <c r="V15" s="47"/>
    </row>
    <row r="16" spans="1:22" s="61" customFormat="1" ht="41.25" customHeight="1" x14ac:dyDescent="0.25">
      <c r="A16" s="19" t="s">
        <v>0</v>
      </c>
      <c r="B16" s="20" t="s">
        <v>1</v>
      </c>
      <c r="C16" s="19" t="s">
        <v>2</v>
      </c>
      <c r="D16" s="19" t="s">
        <v>308</v>
      </c>
      <c r="E16" s="1" t="s">
        <v>321</v>
      </c>
      <c r="F16" s="1" t="s">
        <v>326</v>
      </c>
      <c r="G16" s="11" t="s">
        <v>16</v>
      </c>
      <c r="H16" s="37" t="s">
        <v>9</v>
      </c>
      <c r="I16" s="38" t="s">
        <v>17</v>
      </c>
      <c r="J16" s="2"/>
      <c r="K16" s="58"/>
      <c r="M16" s="47"/>
      <c r="N16" s="42"/>
      <c r="O16" s="42"/>
      <c r="P16" s="49"/>
      <c r="Q16" s="48"/>
      <c r="R16" s="49"/>
      <c r="S16" s="48"/>
      <c r="T16" s="48"/>
      <c r="U16" s="47"/>
      <c r="V16" s="47"/>
    </row>
    <row r="17" spans="1:22" ht="15" customHeight="1" x14ac:dyDescent="0.25">
      <c r="A17" s="21">
        <v>1</v>
      </c>
      <c r="B17" s="7" t="s">
        <v>24</v>
      </c>
      <c r="C17" s="6">
        <v>64.3</v>
      </c>
      <c r="D17" s="10" t="s">
        <v>309</v>
      </c>
      <c r="E17" s="16">
        <v>10.209</v>
      </c>
      <c r="F17" s="16">
        <v>11.531000000000001</v>
      </c>
      <c r="G17" s="13">
        <v>1.1366556000000008</v>
      </c>
      <c r="H17" s="15">
        <v>0.22816604120147732</v>
      </c>
      <c r="I17" s="13">
        <v>1.3648216412014782</v>
      </c>
      <c r="J17" s="2"/>
      <c r="K17" s="58"/>
      <c r="L17" s="39"/>
      <c r="M17" s="40"/>
      <c r="N17" s="42"/>
      <c r="O17" s="42"/>
      <c r="R17" s="49"/>
      <c r="V17" s="47"/>
    </row>
    <row r="18" spans="1:22" x14ac:dyDescent="0.25">
      <c r="A18" s="21">
        <v>2</v>
      </c>
      <c r="B18" s="7" t="s">
        <v>25</v>
      </c>
      <c r="C18" s="8">
        <v>43.1</v>
      </c>
      <c r="D18" s="10" t="s">
        <v>309</v>
      </c>
      <c r="E18" s="16">
        <v>17.427</v>
      </c>
      <c r="F18" s="16">
        <v>19.951000000000001</v>
      </c>
      <c r="G18" s="13">
        <v>2.1701352000000007</v>
      </c>
      <c r="H18" s="15">
        <v>0.15293866836366521</v>
      </c>
      <c r="I18" s="13">
        <v>2.3230738683636658</v>
      </c>
      <c r="J18" s="2"/>
      <c r="K18" s="58"/>
      <c r="L18" s="39"/>
      <c r="M18" s="40"/>
      <c r="N18" s="42"/>
      <c r="O18" s="42"/>
      <c r="Q18" s="49"/>
      <c r="R18" s="49"/>
      <c r="V18" s="47"/>
    </row>
    <row r="19" spans="1:22" x14ac:dyDescent="0.25">
      <c r="A19" s="21">
        <v>3</v>
      </c>
      <c r="B19" s="7" t="s">
        <v>26</v>
      </c>
      <c r="C19" s="8">
        <v>45.1</v>
      </c>
      <c r="D19" s="10" t="s">
        <v>309</v>
      </c>
      <c r="E19" s="16">
        <v>11.925000000000001</v>
      </c>
      <c r="F19" s="16">
        <v>13.221</v>
      </c>
      <c r="G19" s="13">
        <v>1.1143007999999994</v>
      </c>
      <c r="H19" s="15">
        <v>0.16003559032949655</v>
      </c>
      <c r="I19" s="13">
        <v>1.274336390329496</v>
      </c>
      <c r="J19" s="2"/>
      <c r="K19" s="58"/>
      <c r="L19" s="39"/>
      <c r="M19" s="40"/>
      <c r="N19" s="42"/>
      <c r="O19" s="42"/>
      <c r="Q19" s="49"/>
      <c r="R19" s="49"/>
      <c r="V19" s="47"/>
    </row>
    <row r="20" spans="1:22" x14ac:dyDescent="0.25">
      <c r="A20" s="21">
        <v>4</v>
      </c>
      <c r="B20" s="7" t="s">
        <v>27</v>
      </c>
      <c r="C20" s="8">
        <v>69.900000000000006</v>
      </c>
      <c r="D20" s="10" t="s">
        <v>309</v>
      </c>
      <c r="E20" s="16">
        <v>34.085999999999999</v>
      </c>
      <c r="F20" s="16">
        <v>39.652999999999999</v>
      </c>
      <c r="G20" s="13">
        <v>4.7865066000000001</v>
      </c>
      <c r="H20" s="15">
        <v>0.24803742270580509</v>
      </c>
      <c r="I20" s="13">
        <v>5.0345440227058056</v>
      </c>
      <c r="J20" s="2"/>
      <c r="K20" s="58"/>
      <c r="L20" s="39"/>
      <c r="M20" s="40"/>
      <c r="N20" s="42"/>
      <c r="O20" s="42"/>
      <c r="Q20" s="49"/>
      <c r="R20" s="49"/>
      <c r="V20" s="47"/>
    </row>
    <row r="21" spans="1:22" x14ac:dyDescent="0.25">
      <c r="A21" s="21">
        <v>5</v>
      </c>
      <c r="B21" s="7" t="s">
        <v>28</v>
      </c>
      <c r="C21" s="6">
        <v>64.400000000000006</v>
      </c>
      <c r="D21" s="10" t="s">
        <v>309</v>
      </c>
      <c r="E21" s="16">
        <v>16.474</v>
      </c>
      <c r="F21" s="16">
        <v>17.934999999999999</v>
      </c>
      <c r="G21" s="13">
        <v>1.2561677999999987</v>
      </c>
      <c r="H21" s="15">
        <v>0.22852088729976891</v>
      </c>
      <c r="I21" s="13">
        <v>1.4846886872997676</v>
      </c>
      <c r="J21" s="2"/>
      <c r="K21" s="58"/>
      <c r="L21" s="39"/>
      <c r="M21" s="40"/>
      <c r="N21" s="42"/>
      <c r="O21" s="42"/>
      <c r="Q21" s="49"/>
      <c r="R21" s="49"/>
      <c r="V21" s="47"/>
    </row>
    <row r="22" spans="1:22" x14ac:dyDescent="0.25">
      <c r="A22" s="21">
        <v>6</v>
      </c>
      <c r="B22" s="7" t="s">
        <v>29</v>
      </c>
      <c r="C22" s="6">
        <v>42.9</v>
      </c>
      <c r="D22" s="10" t="s">
        <v>309</v>
      </c>
      <c r="E22" s="16">
        <v>8.2270000000000003</v>
      </c>
      <c r="F22" s="16">
        <v>8.9939999999999998</v>
      </c>
      <c r="G22" s="13">
        <v>0.65946659999999957</v>
      </c>
      <c r="H22" s="15">
        <v>0.15222897616708209</v>
      </c>
      <c r="I22" s="13">
        <v>0.81169557616708166</v>
      </c>
      <c r="J22" s="2"/>
      <c r="K22" s="58"/>
      <c r="L22" s="39"/>
      <c r="M22" s="40"/>
      <c r="N22" s="42"/>
      <c r="O22" s="42"/>
      <c r="Q22" s="49"/>
      <c r="R22" s="49"/>
      <c r="V22" s="47"/>
    </row>
    <row r="23" spans="1:22" x14ac:dyDescent="0.25">
      <c r="A23" s="21">
        <v>7</v>
      </c>
      <c r="B23" s="7" t="s">
        <v>30</v>
      </c>
      <c r="C23" s="6">
        <v>44.6</v>
      </c>
      <c r="D23" s="10" t="s">
        <v>309</v>
      </c>
      <c r="E23" s="16">
        <v>9.2170000000000005</v>
      </c>
      <c r="F23" s="16">
        <v>10.071</v>
      </c>
      <c r="G23" s="13">
        <v>0.73426919999999929</v>
      </c>
      <c r="H23" s="15">
        <v>0.15826135983803871</v>
      </c>
      <c r="I23" s="13">
        <v>0.89253055983803797</v>
      </c>
      <c r="J23" s="2"/>
      <c r="K23" s="58"/>
      <c r="L23" s="39"/>
      <c r="M23" s="40"/>
      <c r="Q23" s="49"/>
      <c r="R23" s="49"/>
      <c r="V23" s="47"/>
    </row>
    <row r="24" spans="1:22" x14ac:dyDescent="0.25">
      <c r="A24" s="21">
        <v>8</v>
      </c>
      <c r="B24" s="7" t="s">
        <v>31</v>
      </c>
      <c r="C24" s="6">
        <v>69.900000000000006</v>
      </c>
      <c r="D24" s="10" t="s">
        <v>309</v>
      </c>
      <c r="E24" s="16">
        <v>7.6619999999999999</v>
      </c>
      <c r="F24" s="16">
        <v>8.58</v>
      </c>
      <c r="G24" s="13">
        <v>0.78929640000000012</v>
      </c>
      <c r="H24" s="15">
        <v>0.24803742270580509</v>
      </c>
      <c r="I24" s="13">
        <v>1.0373338227058051</v>
      </c>
      <c r="J24" s="2"/>
      <c r="K24" s="58"/>
      <c r="L24" s="39"/>
      <c r="M24" s="40"/>
      <c r="Q24" s="49"/>
      <c r="R24" s="49"/>
      <c r="V24" s="47"/>
    </row>
    <row r="25" spans="1:22" x14ac:dyDescent="0.25">
      <c r="A25" s="21">
        <v>9</v>
      </c>
      <c r="B25" s="7" t="s">
        <v>32</v>
      </c>
      <c r="C25" s="6">
        <v>64.2</v>
      </c>
      <c r="D25" s="10" t="s">
        <v>309</v>
      </c>
      <c r="E25" s="16">
        <v>8.8680000000000003</v>
      </c>
      <c r="F25" s="16">
        <v>10.413</v>
      </c>
      <c r="G25" s="13">
        <v>1.3283909999999999</v>
      </c>
      <c r="H25" s="15">
        <v>0.22781119510318579</v>
      </c>
      <c r="I25" s="13">
        <v>1.5562021951031857</v>
      </c>
      <c r="J25" s="2"/>
      <c r="K25" s="58"/>
      <c r="L25" s="39"/>
      <c r="M25" s="40"/>
      <c r="Q25" s="49"/>
      <c r="R25" s="49"/>
      <c r="V25" s="47"/>
    </row>
    <row r="26" spans="1:22" x14ac:dyDescent="0.25">
      <c r="A26" s="21">
        <v>10</v>
      </c>
      <c r="B26" s="7" t="s">
        <v>33</v>
      </c>
      <c r="C26" s="6">
        <v>42.6</v>
      </c>
      <c r="D26" s="10" t="s">
        <v>309</v>
      </c>
      <c r="E26" s="16">
        <v>7.9189999999999996</v>
      </c>
      <c r="F26" s="16">
        <v>8.9969999999999999</v>
      </c>
      <c r="G26" s="13">
        <v>0.92686440000000025</v>
      </c>
      <c r="H26" s="15">
        <v>0.15116443787220737</v>
      </c>
      <c r="I26" s="13">
        <v>1.0780288378722076</v>
      </c>
      <c r="J26" s="2"/>
      <c r="K26" s="58"/>
      <c r="L26" s="39"/>
      <c r="M26" s="40"/>
      <c r="Q26" s="49"/>
      <c r="R26" s="49"/>
      <c r="V26" s="47"/>
    </row>
    <row r="27" spans="1:22" x14ac:dyDescent="0.25">
      <c r="A27" s="21">
        <v>11</v>
      </c>
      <c r="B27" s="7" t="s">
        <v>34</v>
      </c>
      <c r="C27" s="6">
        <v>44.6</v>
      </c>
      <c r="D27" s="10" t="s">
        <v>309</v>
      </c>
      <c r="E27" s="16">
        <v>11.057</v>
      </c>
      <c r="F27" s="16">
        <v>12.441000000000001</v>
      </c>
      <c r="G27" s="13">
        <v>1.1899632000000002</v>
      </c>
      <c r="H27" s="15">
        <v>0.15826135983803871</v>
      </c>
      <c r="I27" s="13">
        <v>1.3482245598380389</v>
      </c>
      <c r="J27" s="2"/>
      <c r="K27" s="58"/>
      <c r="L27" s="39"/>
      <c r="M27" s="40"/>
      <c r="Q27" s="49"/>
      <c r="R27" s="49"/>
      <c r="V27" s="47"/>
    </row>
    <row r="28" spans="1:22" x14ac:dyDescent="0.25">
      <c r="A28" s="21">
        <v>12</v>
      </c>
      <c r="B28" s="7" t="s">
        <v>35</v>
      </c>
      <c r="C28" s="6">
        <v>69.900000000000006</v>
      </c>
      <c r="D28" s="10" t="s">
        <v>309</v>
      </c>
      <c r="E28" s="16">
        <v>15.348000000000001</v>
      </c>
      <c r="F28" s="16">
        <v>16.814</v>
      </c>
      <c r="G28" s="13">
        <v>1.2604667999999994</v>
      </c>
      <c r="H28" s="15">
        <v>0.24803742270580509</v>
      </c>
      <c r="I28" s="13">
        <v>1.5085042227058045</v>
      </c>
      <c r="J28" s="2"/>
      <c r="K28" s="58"/>
      <c r="L28" s="39"/>
      <c r="M28" s="40"/>
      <c r="Q28" s="49"/>
      <c r="R28" s="49"/>
      <c r="V28" s="47"/>
    </row>
    <row r="29" spans="1:22" x14ac:dyDescent="0.25">
      <c r="A29" s="21">
        <v>13</v>
      </c>
      <c r="B29" s="7" t="s">
        <v>36</v>
      </c>
      <c r="C29" s="6">
        <v>64.900000000000006</v>
      </c>
      <c r="D29" s="10" t="s">
        <v>309</v>
      </c>
      <c r="E29" s="16">
        <v>14.541</v>
      </c>
      <c r="F29" s="16">
        <v>16.074999999999999</v>
      </c>
      <c r="G29" s="13">
        <v>1.3189331999999991</v>
      </c>
      <c r="H29" s="15">
        <v>0.23029511779122674</v>
      </c>
      <c r="I29" s="13">
        <v>1.5492283177912258</v>
      </c>
      <c r="J29" s="2"/>
      <c r="K29" s="58"/>
      <c r="L29" s="39"/>
      <c r="M29" s="40"/>
      <c r="Q29" s="49"/>
      <c r="R29" s="49"/>
      <c r="V29" s="47"/>
    </row>
    <row r="30" spans="1:22" x14ac:dyDescent="0.25">
      <c r="A30" s="21">
        <v>14</v>
      </c>
      <c r="B30" s="7" t="s">
        <v>37</v>
      </c>
      <c r="C30" s="6">
        <v>42.4</v>
      </c>
      <c r="D30" s="10" t="s">
        <v>309</v>
      </c>
      <c r="E30" s="16">
        <v>7.0940000000000003</v>
      </c>
      <c r="F30" s="16">
        <v>7.9909999999999997</v>
      </c>
      <c r="G30" s="13">
        <v>0.7712405999999995</v>
      </c>
      <c r="H30" s="15">
        <v>0.15045474567562425</v>
      </c>
      <c r="I30" s="13">
        <v>0.92169534567562372</v>
      </c>
      <c r="J30" s="2"/>
      <c r="K30" s="58"/>
      <c r="L30" s="39"/>
      <c r="M30" s="40"/>
      <c r="Q30" s="49"/>
      <c r="R30" s="49"/>
      <c r="V30" s="47"/>
    </row>
    <row r="31" spans="1:22" x14ac:dyDescent="0.25">
      <c r="A31" s="21">
        <v>15</v>
      </c>
      <c r="B31" s="7" t="s">
        <v>38</v>
      </c>
      <c r="C31" s="6">
        <v>45</v>
      </c>
      <c r="D31" s="10" t="s">
        <v>309</v>
      </c>
      <c r="E31" s="16">
        <v>7.5049999999999999</v>
      </c>
      <c r="F31" s="16">
        <v>8.2759999999999998</v>
      </c>
      <c r="G31" s="13">
        <v>0.66290579999999988</v>
      </c>
      <c r="H31" s="15">
        <v>0.15968074423120499</v>
      </c>
      <c r="I31" s="13">
        <v>0.82258654423120481</v>
      </c>
      <c r="J31" s="2"/>
      <c r="K31" s="58"/>
      <c r="L31" s="39"/>
      <c r="M31" s="40"/>
      <c r="Q31" s="49"/>
      <c r="R31" s="49"/>
      <c r="V31" s="47"/>
    </row>
    <row r="32" spans="1:22" x14ac:dyDescent="0.25">
      <c r="A32" s="21">
        <v>16</v>
      </c>
      <c r="B32" s="7" t="s">
        <v>39</v>
      </c>
      <c r="C32" s="6">
        <v>70</v>
      </c>
      <c r="D32" s="10" t="s">
        <v>309</v>
      </c>
      <c r="E32" s="16">
        <v>11.702999999999999</v>
      </c>
      <c r="F32" s="16">
        <v>13.66</v>
      </c>
      <c r="G32" s="13">
        <v>1.6826286000000006</v>
      </c>
      <c r="H32" s="15">
        <v>0.24839226880409662</v>
      </c>
      <c r="I32" s="13">
        <v>1.9310208688040973</v>
      </c>
      <c r="J32" s="2"/>
      <c r="K32" s="58"/>
      <c r="L32" s="39"/>
      <c r="M32" s="40"/>
      <c r="Q32" s="49"/>
      <c r="R32" s="49"/>
      <c r="V32" s="47"/>
    </row>
    <row r="33" spans="1:22" x14ac:dyDescent="0.25">
      <c r="A33" s="21">
        <v>17</v>
      </c>
      <c r="B33" s="7" t="s">
        <v>40</v>
      </c>
      <c r="C33" s="6">
        <v>64.599999999999994</v>
      </c>
      <c r="D33" s="10" t="s">
        <v>309</v>
      </c>
      <c r="E33" s="16">
        <v>12.762</v>
      </c>
      <c r="F33" s="16">
        <v>14.212</v>
      </c>
      <c r="G33" s="13">
        <v>1.2467099999999993</v>
      </c>
      <c r="H33" s="15">
        <v>0.229230579496352</v>
      </c>
      <c r="I33" s="13">
        <v>1.4759405794963514</v>
      </c>
      <c r="J33" s="2"/>
      <c r="K33" s="58"/>
      <c r="L33" s="39"/>
      <c r="M33" s="40"/>
      <c r="Q33" s="49"/>
      <c r="R33" s="49"/>
      <c r="V33" s="47"/>
    </row>
    <row r="34" spans="1:22" x14ac:dyDescent="0.25">
      <c r="A34" s="21">
        <v>18</v>
      </c>
      <c r="B34" s="7" t="s">
        <v>41</v>
      </c>
      <c r="C34" s="6">
        <v>42.5</v>
      </c>
      <c r="D34" s="10" t="s">
        <v>309</v>
      </c>
      <c r="E34" s="16">
        <v>9.7170000000000005</v>
      </c>
      <c r="F34" s="16">
        <v>10.648999999999999</v>
      </c>
      <c r="G34" s="13">
        <v>0.80133359999999876</v>
      </c>
      <c r="H34" s="15">
        <v>0.15080959177391581</v>
      </c>
      <c r="I34" s="13">
        <v>0.9521431917739146</v>
      </c>
      <c r="J34" s="2"/>
      <c r="K34" s="58"/>
      <c r="L34" s="39"/>
      <c r="M34" s="40"/>
      <c r="Q34" s="49"/>
      <c r="R34" s="49"/>
      <c r="V34" s="47"/>
    </row>
    <row r="35" spans="1:22" x14ac:dyDescent="0.25">
      <c r="A35" s="21">
        <v>19</v>
      </c>
      <c r="B35" s="7" t="s">
        <v>42</v>
      </c>
      <c r="C35" s="6">
        <v>44.6</v>
      </c>
      <c r="D35" s="10" t="s">
        <v>309</v>
      </c>
      <c r="E35" s="16">
        <v>5.843</v>
      </c>
      <c r="F35" s="16">
        <v>6.2060000000000004</v>
      </c>
      <c r="G35" s="13">
        <v>0.31210740000000037</v>
      </c>
      <c r="H35" s="15">
        <v>0.15826135983803871</v>
      </c>
      <c r="I35" s="13">
        <v>0.47036875983803905</v>
      </c>
      <c r="J35" s="2"/>
      <c r="K35" s="58"/>
      <c r="L35" s="39"/>
      <c r="M35" s="40"/>
      <c r="Q35" s="49"/>
      <c r="R35" s="49"/>
      <c r="V35" s="47"/>
    </row>
    <row r="36" spans="1:22" x14ac:dyDescent="0.25">
      <c r="A36" s="21">
        <v>20</v>
      </c>
      <c r="B36" s="7" t="s">
        <v>43</v>
      </c>
      <c r="C36" s="6">
        <v>69.7</v>
      </c>
      <c r="D36" s="10" t="s">
        <v>309</v>
      </c>
      <c r="E36" s="16">
        <v>8.7370000000000001</v>
      </c>
      <c r="F36" s="16">
        <v>8.7370000000000001</v>
      </c>
      <c r="G36" s="13">
        <v>0</v>
      </c>
      <c r="H36" s="15">
        <v>0.24732773050922194</v>
      </c>
      <c r="I36" s="13">
        <v>0.24732773050922194</v>
      </c>
      <c r="J36" s="2"/>
      <c r="K36" s="58"/>
      <c r="L36" s="39"/>
      <c r="M36" s="40"/>
      <c r="Q36" s="49"/>
      <c r="R36" s="49"/>
      <c r="V36" s="47"/>
    </row>
    <row r="37" spans="1:22" x14ac:dyDescent="0.25">
      <c r="A37" s="21">
        <v>21</v>
      </c>
      <c r="B37" s="7" t="s">
        <v>44</v>
      </c>
      <c r="C37" s="6">
        <v>64.2</v>
      </c>
      <c r="D37" s="10" t="s">
        <v>309</v>
      </c>
      <c r="E37" s="16">
        <v>16.318000000000001</v>
      </c>
      <c r="F37" s="16">
        <v>18.652000000000001</v>
      </c>
      <c r="G37" s="13">
        <v>2.0067731999999996</v>
      </c>
      <c r="H37" s="15">
        <v>0.22781119510318579</v>
      </c>
      <c r="I37" s="13">
        <v>2.2345843951031852</v>
      </c>
      <c r="J37" s="2"/>
      <c r="K37" s="58"/>
      <c r="L37" s="39"/>
      <c r="M37" s="40"/>
      <c r="Q37" s="49"/>
      <c r="R37" s="49"/>
      <c r="V37" s="47"/>
    </row>
    <row r="38" spans="1:22" x14ac:dyDescent="0.25">
      <c r="A38" s="21">
        <v>22</v>
      </c>
      <c r="B38" s="7" t="s">
        <v>45</v>
      </c>
      <c r="C38" s="6">
        <v>42.3</v>
      </c>
      <c r="D38" s="10" t="s">
        <v>309</v>
      </c>
      <c r="E38" s="16">
        <v>6.3120000000000003</v>
      </c>
      <c r="F38" s="16">
        <v>7.0919999999999996</v>
      </c>
      <c r="G38" s="13">
        <v>0.67064399999999946</v>
      </c>
      <c r="H38" s="15">
        <v>0.15009989957733266</v>
      </c>
      <c r="I38" s="13">
        <v>0.82074389957733218</v>
      </c>
      <c r="J38" s="2"/>
      <c r="K38" s="58"/>
      <c r="L38" s="39"/>
      <c r="M38" s="40"/>
      <c r="Q38" s="49"/>
      <c r="R38" s="49"/>
      <c r="V38" s="47"/>
    </row>
    <row r="39" spans="1:22" x14ac:dyDescent="0.25">
      <c r="A39" s="21">
        <v>23</v>
      </c>
      <c r="B39" s="7" t="s">
        <v>46</v>
      </c>
      <c r="C39" s="6">
        <v>44.5</v>
      </c>
      <c r="D39" s="10" t="s">
        <v>309</v>
      </c>
      <c r="E39" s="16">
        <v>9.2370000000000001</v>
      </c>
      <c r="F39" s="16">
        <v>10.327</v>
      </c>
      <c r="G39" s="13">
        <v>0.93718199999999985</v>
      </c>
      <c r="H39" s="15">
        <v>0.15790651373974715</v>
      </c>
      <c r="I39" s="13">
        <v>1.095088513739747</v>
      </c>
      <c r="L39" s="39"/>
      <c r="M39" s="40"/>
      <c r="Q39" s="49"/>
      <c r="R39" s="49"/>
      <c r="V39" s="47"/>
    </row>
    <row r="40" spans="1:22" x14ac:dyDescent="0.25">
      <c r="A40" s="21">
        <v>24</v>
      </c>
      <c r="B40" s="7" t="s">
        <v>47</v>
      </c>
      <c r="C40" s="6">
        <v>69.400000000000006</v>
      </c>
      <c r="D40" s="10" t="s">
        <v>309</v>
      </c>
      <c r="E40" s="16">
        <v>12.965</v>
      </c>
      <c r="F40" s="16">
        <v>14.669</v>
      </c>
      <c r="G40" s="13">
        <v>1.4650992000000005</v>
      </c>
      <c r="H40" s="15">
        <v>0.24626319221434725</v>
      </c>
      <c r="I40" s="13">
        <v>1.7113623922143477</v>
      </c>
      <c r="J40" s="2"/>
      <c r="K40" s="58"/>
      <c r="L40" s="39"/>
      <c r="M40" s="40"/>
      <c r="Q40" s="49"/>
      <c r="R40" s="49"/>
      <c r="V40" s="47"/>
    </row>
    <row r="41" spans="1:22" x14ac:dyDescent="0.25">
      <c r="A41" s="21">
        <v>25</v>
      </c>
      <c r="B41" s="7" t="s">
        <v>48</v>
      </c>
      <c r="C41" s="6">
        <v>64.3</v>
      </c>
      <c r="D41" s="10" t="s">
        <v>309</v>
      </c>
      <c r="E41" s="16">
        <v>3.9460000000000002</v>
      </c>
      <c r="F41" s="16">
        <v>3.9460000000000002</v>
      </c>
      <c r="G41" s="13">
        <v>0</v>
      </c>
      <c r="H41" s="15">
        <v>0.22816604120147732</v>
      </c>
      <c r="I41" s="13">
        <v>0.22816604120147732</v>
      </c>
      <c r="J41" s="2"/>
      <c r="K41" s="58"/>
      <c r="L41" s="39"/>
      <c r="M41" s="40"/>
      <c r="Q41" s="49"/>
      <c r="R41" s="49"/>
      <c r="V41" s="47"/>
    </row>
    <row r="42" spans="1:22" x14ac:dyDescent="0.25">
      <c r="A42" s="21">
        <v>26</v>
      </c>
      <c r="B42" s="7" t="s">
        <v>49</v>
      </c>
      <c r="C42" s="6">
        <v>42.8</v>
      </c>
      <c r="D42" s="10" t="s">
        <v>309</v>
      </c>
      <c r="E42" s="16">
        <v>7.8559999999999999</v>
      </c>
      <c r="F42" s="16">
        <v>9.0619999999999994</v>
      </c>
      <c r="G42" s="13">
        <v>1.0369187999999996</v>
      </c>
      <c r="H42" s="15">
        <v>0.1518741300687905</v>
      </c>
      <c r="I42" s="13">
        <v>1.1887929300687901</v>
      </c>
      <c r="J42" s="2"/>
      <c r="K42" s="58"/>
      <c r="L42" s="39"/>
      <c r="M42" s="40"/>
      <c r="Q42" s="49"/>
      <c r="R42" s="49"/>
      <c r="V42" s="47"/>
    </row>
    <row r="43" spans="1:22" x14ac:dyDescent="0.25">
      <c r="A43" s="21">
        <v>27</v>
      </c>
      <c r="B43" s="7" t="s">
        <v>50</v>
      </c>
      <c r="C43" s="6">
        <v>45.3</v>
      </c>
      <c r="D43" s="10" t="s">
        <v>309</v>
      </c>
      <c r="E43" s="16">
        <v>4.54</v>
      </c>
      <c r="F43" s="16">
        <v>4.8230000000000004</v>
      </c>
      <c r="G43" s="13">
        <v>0.2433234000000003</v>
      </c>
      <c r="H43" s="15">
        <v>0.16074528252607967</v>
      </c>
      <c r="I43" s="13">
        <v>0.40406868252607997</v>
      </c>
      <c r="J43" s="2"/>
      <c r="K43" s="58"/>
      <c r="L43" s="39"/>
      <c r="M43" s="40"/>
      <c r="Q43" s="49"/>
      <c r="R43" s="49"/>
      <c r="V43" s="47"/>
    </row>
    <row r="44" spans="1:22" x14ac:dyDescent="0.25">
      <c r="A44" s="21">
        <v>28</v>
      </c>
      <c r="B44" s="7" t="s">
        <v>51</v>
      </c>
      <c r="C44" s="6">
        <v>69.599999999999994</v>
      </c>
      <c r="D44" s="10" t="s">
        <v>309</v>
      </c>
      <c r="E44" s="16">
        <v>16.151</v>
      </c>
      <c r="F44" s="16">
        <v>18.032</v>
      </c>
      <c r="G44" s="13">
        <v>1.6172838000000003</v>
      </c>
      <c r="H44" s="15">
        <v>0.24697288441093035</v>
      </c>
      <c r="I44" s="13">
        <v>1.8642566844109307</v>
      </c>
      <c r="J44" s="2"/>
      <c r="K44" s="58"/>
      <c r="L44" s="39"/>
      <c r="M44" s="40"/>
      <c r="Q44" s="49"/>
      <c r="R44" s="49"/>
      <c r="V44" s="47"/>
    </row>
    <row r="45" spans="1:22" x14ac:dyDescent="0.25">
      <c r="A45" s="21">
        <v>29</v>
      </c>
      <c r="B45" s="7" t="s">
        <v>52</v>
      </c>
      <c r="C45" s="6">
        <v>63.3</v>
      </c>
      <c r="D45" s="10" t="s">
        <v>309</v>
      </c>
      <c r="E45" s="16">
        <v>6.67</v>
      </c>
      <c r="F45" s="16">
        <v>6.67</v>
      </c>
      <c r="G45" s="13">
        <v>0</v>
      </c>
      <c r="H45" s="15">
        <v>0.22461758021856165</v>
      </c>
      <c r="I45" s="13">
        <v>0.22461758021856165</v>
      </c>
      <c r="J45" s="2"/>
      <c r="K45" s="58"/>
      <c r="L45" s="39"/>
      <c r="M45" s="40"/>
      <c r="Q45" s="49"/>
      <c r="R45" s="49"/>
      <c r="V45" s="47"/>
    </row>
    <row r="46" spans="1:22" x14ac:dyDescent="0.25">
      <c r="A46" s="21">
        <v>30</v>
      </c>
      <c r="B46" s="7" t="s">
        <v>53</v>
      </c>
      <c r="C46" s="6">
        <v>42.5</v>
      </c>
      <c r="D46" s="10" t="s">
        <v>309</v>
      </c>
      <c r="E46" s="16">
        <v>4.6769999999999996</v>
      </c>
      <c r="F46" s="16">
        <v>5.3929999999999998</v>
      </c>
      <c r="G46" s="13">
        <v>0.61561680000000019</v>
      </c>
      <c r="H46" s="15">
        <v>0.15080959177391581</v>
      </c>
      <c r="I46" s="13">
        <v>0.76642639177391603</v>
      </c>
      <c r="J46" s="2"/>
      <c r="K46" s="58"/>
      <c r="L46" s="39"/>
      <c r="M46" s="40"/>
      <c r="Q46" s="49"/>
      <c r="R46" s="49"/>
      <c r="V46" s="47"/>
    </row>
    <row r="47" spans="1:22" x14ac:dyDescent="0.25">
      <c r="A47" s="21">
        <v>31</v>
      </c>
      <c r="B47" s="7" t="s">
        <v>54</v>
      </c>
      <c r="C47" s="6">
        <v>44.5</v>
      </c>
      <c r="D47" s="10" t="s">
        <v>309</v>
      </c>
      <c r="E47" s="16">
        <v>7.8540000000000001</v>
      </c>
      <c r="F47" s="16">
        <v>8.859</v>
      </c>
      <c r="G47" s="13">
        <v>0.86409899999999995</v>
      </c>
      <c r="H47" s="15">
        <v>0.15790651373974715</v>
      </c>
      <c r="I47" s="13">
        <v>1.022005513739747</v>
      </c>
      <c r="J47" s="2"/>
      <c r="K47" s="58"/>
      <c r="L47" s="39"/>
      <c r="M47" s="40"/>
      <c r="Q47" s="49"/>
      <c r="R47" s="49"/>
      <c r="V47" s="47"/>
    </row>
    <row r="48" spans="1:22" x14ac:dyDescent="0.25">
      <c r="A48" s="21">
        <v>32</v>
      </c>
      <c r="B48" s="7" t="s">
        <v>55</v>
      </c>
      <c r="C48" s="6">
        <v>69.900000000000006</v>
      </c>
      <c r="D48" s="10" t="s">
        <v>309</v>
      </c>
      <c r="E48" s="16">
        <v>1.1120000000000001</v>
      </c>
      <c r="F48" s="16">
        <v>1.121</v>
      </c>
      <c r="G48" s="13">
        <v>7.7381999999999113E-3</v>
      </c>
      <c r="H48" s="15">
        <v>0.24803742270580509</v>
      </c>
      <c r="I48" s="13">
        <v>0.25577562270580501</v>
      </c>
      <c r="J48" s="2"/>
      <c r="K48" s="58"/>
      <c r="L48" s="39"/>
      <c r="M48" s="40"/>
      <c r="Q48" s="49"/>
      <c r="R48" s="49"/>
      <c r="V48" s="47"/>
    </row>
    <row r="49" spans="1:22" x14ac:dyDescent="0.25">
      <c r="A49" s="21">
        <v>33</v>
      </c>
      <c r="B49" s="7" t="s">
        <v>56</v>
      </c>
      <c r="C49" s="6">
        <v>64.8</v>
      </c>
      <c r="D49" s="10" t="s">
        <v>309</v>
      </c>
      <c r="E49" s="16">
        <v>7.9240000000000004</v>
      </c>
      <c r="F49" s="16">
        <v>8.9269999999999996</v>
      </c>
      <c r="G49" s="13">
        <v>0.86237939999999935</v>
      </c>
      <c r="H49" s="15">
        <v>0.22994027169293516</v>
      </c>
      <c r="I49" s="13">
        <v>1.0923196716929344</v>
      </c>
      <c r="J49" s="2"/>
      <c r="K49" s="58"/>
      <c r="L49" s="39"/>
      <c r="M49" s="40"/>
      <c r="Q49" s="49"/>
      <c r="R49" s="49"/>
      <c r="V49" s="47"/>
    </row>
    <row r="50" spans="1:22" x14ac:dyDescent="0.25">
      <c r="A50" s="21">
        <v>34</v>
      </c>
      <c r="B50" s="7" t="s">
        <v>314</v>
      </c>
      <c r="C50" s="6">
        <v>42.7</v>
      </c>
      <c r="D50" s="10" t="s">
        <v>309</v>
      </c>
      <c r="E50" s="16">
        <v>4.49</v>
      </c>
      <c r="F50" s="16">
        <v>4.9960000000000004</v>
      </c>
      <c r="G50" s="13">
        <v>0.43505880000000019</v>
      </c>
      <c r="H50" s="15">
        <v>0.15151928397049896</v>
      </c>
      <c r="I50" s="13">
        <v>0.58657808397049915</v>
      </c>
      <c r="J50" s="2"/>
      <c r="K50" s="58"/>
      <c r="L50" s="39"/>
      <c r="M50" s="40"/>
      <c r="Q50" s="49"/>
      <c r="R50" s="49"/>
      <c r="V50" s="47"/>
    </row>
    <row r="51" spans="1:22" x14ac:dyDescent="0.25">
      <c r="A51" s="21">
        <v>35</v>
      </c>
      <c r="B51" s="7" t="s">
        <v>57</v>
      </c>
      <c r="C51" s="6">
        <v>44.4</v>
      </c>
      <c r="D51" s="10" t="s">
        <v>309</v>
      </c>
      <c r="E51" s="16">
        <v>9.6750000000000007</v>
      </c>
      <c r="F51" s="16">
        <v>10.817</v>
      </c>
      <c r="G51" s="13">
        <v>0.98189159999999953</v>
      </c>
      <c r="H51" s="15">
        <v>0.15755166764145556</v>
      </c>
      <c r="I51" s="13">
        <v>1.1394432676414552</v>
      </c>
      <c r="L51" s="39"/>
      <c r="M51" s="40"/>
      <c r="Q51" s="49"/>
      <c r="R51" s="49"/>
      <c r="V51" s="47"/>
    </row>
    <row r="52" spans="1:22" x14ac:dyDescent="0.25">
      <c r="A52" s="21">
        <v>36</v>
      </c>
      <c r="B52" s="7" t="s">
        <v>58</v>
      </c>
      <c r="C52" s="6">
        <v>69</v>
      </c>
      <c r="D52" s="10" t="s">
        <v>309</v>
      </c>
      <c r="E52" s="16">
        <v>9.6</v>
      </c>
      <c r="F52" s="16">
        <v>10.967000000000001</v>
      </c>
      <c r="G52" s="13">
        <v>1.1753466000000008</v>
      </c>
      <c r="H52" s="15">
        <v>0.24484380782118098</v>
      </c>
      <c r="I52" s="13">
        <v>1.4201904078211818</v>
      </c>
      <c r="J52" s="2"/>
      <c r="K52" s="58"/>
      <c r="L52" s="39"/>
      <c r="M52" s="40"/>
      <c r="Q52" s="49"/>
      <c r="R52" s="49"/>
      <c r="V52" s="47"/>
    </row>
    <row r="53" spans="1:22" x14ac:dyDescent="0.25">
      <c r="A53" s="21">
        <v>37</v>
      </c>
      <c r="B53" s="7" t="s">
        <v>59</v>
      </c>
      <c r="C53" s="6">
        <v>64.5</v>
      </c>
      <c r="D53" s="10" t="s">
        <v>309</v>
      </c>
      <c r="E53" s="16">
        <v>9.7270000000000003</v>
      </c>
      <c r="F53" s="16">
        <v>11.132999999999999</v>
      </c>
      <c r="G53" s="13">
        <v>1.208878799999999</v>
      </c>
      <c r="H53" s="15">
        <v>0.22887573339806047</v>
      </c>
      <c r="I53" s="13">
        <v>1.4377545333980595</v>
      </c>
      <c r="J53" s="2"/>
      <c r="K53" s="58"/>
      <c r="L53" s="39"/>
      <c r="M53" s="40"/>
      <c r="Q53" s="49"/>
      <c r="R53" s="49"/>
      <c r="V53" s="47"/>
    </row>
    <row r="54" spans="1:22" x14ac:dyDescent="0.25">
      <c r="A54" s="21">
        <v>38</v>
      </c>
      <c r="B54" s="7" t="s">
        <v>60</v>
      </c>
      <c r="C54" s="6">
        <v>42</v>
      </c>
      <c r="D54" s="10" t="s">
        <v>309</v>
      </c>
      <c r="E54" s="16">
        <v>12.202999999999999</v>
      </c>
      <c r="F54" s="16">
        <v>13.856</v>
      </c>
      <c r="G54" s="13">
        <v>1.4212494000000004</v>
      </c>
      <c r="H54" s="15">
        <v>0.14903536128245798</v>
      </c>
      <c r="I54" s="13">
        <v>1.5702847612824584</v>
      </c>
      <c r="J54" s="2"/>
      <c r="K54" s="58"/>
      <c r="L54" s="39"/>
      <c r="M54" s="40"/>
      <c r="Q54" s="49"/>
      <c r="R54" s="49"/>
      <c r="V54" s="47"/>
    </row>
    <row r="55" spans="1:22" x14ac:dyDescent="0.25">
      <c r="A55" s="21">
        <v>39</v>
      </c>
      <c r="B55" s="7" t="s">
        <v>61</v>
      </c>
      <c r="C55" s="6">
        <v>44.4</v>
      </c>
      <c r="D55" s="10" t="s">
        <v>309</v>
      </c>
      <c r="E55" s="16">
        <v>4.76</v>
      </c>
      <c r="F55" s="16">
        <v>5.3179999999999996</v>
      </c>
      <c r="G55" s="13">
        <v>0.47976839999999987</v>
      </c>
      <c r="H55" s="15">
        <v>0.15755166764145556</v>
      </c>
      <c r="I55" s="13">
        <v>0.63732006764145543</v>
      </c>
      <c r="J55" s="2"/>
      <c r="K55" s="58"/>
      <c r="L55" s="39"/>
      <c r="M55" s="40"/>
      <c r="Q55" s="49"/>
      <c r="R55" s="49"/>
      <c r="V55" s="47"/>
    </row>
    <row r="56" spans="1:22" x14ac:dyDescent="0.25">
      <c r="A56" s="21">
        <v>40</v>
      </c>
      <c r="B56" s="7" t="s">
        <v>62</v>
      </c>
      <c r="C56" s="6">
        <v>69.2</v>
      </c>
      <c r="D56" s="10" t="s">
        <v>309</v>
      </c>
      <c r="E56" s="16">
        <v>11.73</v>
      </c>
      <c r="F56" s="16">
        <v>13.454000000000001</v>
      </c>
      <c r="G56" s="13">
        <v>1.4822952000000003</v>
      </c>
      <c r="H56" s="15">
        <v>0.2455535000177641</v>
      </c>
      <c r="I56" s="13">
        <v>1.7278487000177645</v>
      </c>
      <c r="J56" s="2"/>
      <c r="K56" s="58"/>
      <c r="L56" s="39"/>
      <c r="M56" s="40"/>
      <c r="Q56" s="49"/>
      <c r="R56" s="49"/>
      <c r="V56" s="47"/>
    </row>
    <row r="57" spans="1:22" x14ac:dyDescent="0.25">
      <c r="A57" s="21">
        <v>41</v>
      </c>
      <c r="B57" s="7" t="s">
        <v>63</v>
      </c>
      <c r="C57" s="6">
        <v>64.7</v>
      </c>
      <c r="D57" s="10" t="s">
        <v>309</v>
      </c>
      <c r="E57" s="16">
        <v>11.145</v>
      </c>
      <c r="F57" s="16">
        <v>12.893000000000001</v>
      </c>
      <c r="G57" s="13">
        <v>1.502930400000001</v>
      </c>
      <c r="H57" s="15">
        <v>0.22958542559464362</v>
      </c>
      <c r="I57" s="13">
        <v>1.7325158255946447</v>
      </c>
      <c r="J57" s="2"/>
      <c r="K57" s="58"/>
      <c r="L57" s="39"/>
      <c r="M57" s="40"/>
      <c r="Q57" s="49"/>
      <c r="R57" s="49"/>
      <c r="V57" s="47"/>
    </row>
    <row r="58" spans="1:22" x14ac:dyDescent="0.25">
      <c r="A58" s="21">
        <v>42</v>
      </c>
      <c r="B58" s="7" t="s">
        <v>64</v>
      </c>
      <c r="C58" s="6">
        <v>42.5</v>
      </c>
      <c r="D58" s="10" t="s">
        <v>309</v>
      </c>
      <c r="E58" s="16">
        <v>2.3290000000000002</v>
      </c>
      <c r="F58" s="16">
        <v>2.4609999999999999</v>
      </c>
      <c r="G58" s="13">
        <v>0.11349359999999972</v>
      </c>
      <c r="H58" s="15">
        <v>0.15080959177391581</v>
      </c>
      <c r="I58" s="13">
        <v>0.26430319177391554</v>
      </c>
      <c r="J58" s="2"/>
      <c r="K58" s="58"/>
      <c r="L58" s="39"/>
      <c r="M58" s="40"/>
      <c r="Q58" s="49"/>
      <c r="R58" s="49"/>
      <c r="V58" s="47"/>
    </row>
    <row r="59" spans="1:22" x14ac:dyDescent="0.25">
      <c r="A59" s="21">
        <v>43</v>
      </c>
      <c r="B59" s="7" t="s">
        <v>65</v>
      </c>
      <c r="C59" s="6">
        <v>44.5</v>
      </c>
      <c r="D59" s="10" t="s">
        <v>309</v>
      </c>
      <c r="E59" s="16">
        <v>8.52</v>
      </c>
      <c r="F59" s="16">
        <v>9.843</v>
      </c>
      <c r="G59" s="13">
        <v>1.1375154000000003</v>
      </c>
      <c r="H59" s="15">
        <v>0.15790651373974715</v>
      </c>
      <c r="I59" s="13">
        <v>1.2954219137397474</v>
      </c>
      <c r="J59" s="2"/>
      <c r="K59" s="58"/>
      <c r="L59" s="39"/>
      <c r="M59" s="40"/>
      <c r="Q59" s="49"/>
      <c r="R59" s="49"/>
      <c r="V59" s="47"/>
    </row>
    <row r="60" spans="1:22" x14ac:dyDescent="0.25">
      <c r="A60" s="21">
        <v>44</v>
      </c>
      <c r="B60" s="7" t="s">
        <v>66</v>
      </c>
      <c r="C60" s="6">
        <v>69.599999999999994</v>
      </c>
      <c r="D60" s="10" t="s">
        <v>309</v>
      </c>
      <c r="E60" s="16">
        <v>9.4629999999999992</v>
      </c>
      <c r="F60" s="16">
        <v>10.651</v>
      </c>
      <c r="G60" s="13">
        <v>1.0214424000000006</v>
      </c>
      <c r="H60" s="15">
        <v>0.24697288441093035</v>
      </c>
      <c r="I60" s="13">
        <v>1.2684152844109309</v>
      </c>
      <c r="J60" s="2"/>
      <c r="K60" s="58"/>
      <c r="L60" s="39"/>
      <c r="M60" s="40"/>
      <c r="Q60" s="49"/>
      <c r="R60" s="49"/>
      <c r="V60" s="47"/>
    </row>
    <row r="61" spans="1:22" x14ac:dyDescent="0.25">
      <c r="A61" s="21">
        <v>45</v>
      </c>
      <c r="B61" s="7" t="s">
        <v>67</v>
      </c>
      <c r="C61" s="6">
        <v>64.8</v>
      </c>
      <c r="D61" s="10" t="s">
        <v>309</v>
      </c>
      <c r="E61" s="16">
        <v>12.959</v>
      </c>
      <c r="F61" s="16">
        <v>14.481</v>
      </c>
      <c r="G61" s="13">
        <v>1.3086156000000002</v>
      </c>
      <c r="H61" s="15">
        <v>0.22994027169293516</v>
      </c>
      <c r="I61" s="13">
        <v>1.5385558716929353</v>
      </c>
      <c r="L61" s="39"/>
      <c r="M61" s="40"/>
      <c r="Q61" s="49"/>
      <c r="R61" s="49"/>
      <c r="V61" s="47"/>
    </row>
    <row r="62" spans="1:22" x14ac:dyDescent="0.25">
      <c r="A62" s="21">
        <v>46</v>
      </c>
      <c r="B62" s="7" t="s">
        <v>68</v>
      </c>
      <c r="C62" s="6">
        <v>42.6</v>
      </c>
      <c r="D62" s="10" t="s">
        <v>309</v>
      </c>
      <c r="E62" s="16">
        <v>5.2220000000000004</v>
      </c>
      <c r="F62" s="16">
        <v>5.9989999999999997</v>
      </c>
      <c r="G62" s="13">
        <v>0.66806459999999934</v>
      </c>
      <c r="H62" s="15">
        <v>0.15116443787220737</v>
      </c>
      <c r="I62" s="13">
        <v>0.81922903787220669</v>
      </c>
      <c r="L62" s="39"/>
      <c r="M62" s="40"/>
      <c r="Q62" s="49"/>
      <c r="R62" s="49"/>
      <c r="V62" s="47"/>
    </row>
    <row r="63" spans="1:22" x14ac:dyDescent="0.25">
      <c r="A63" s="21">
        <v>47</v>
      </c>
      <c r="B63" s="7" t="s">
        <v>69</v>
      </c>
      <c r="C63" s="6">
        <v>44.2</v>
      </c>
      <c r="D63" s="10" t="s">
        <v>309</v>
      </c>
      <c r="E63" s="16">
        <v>8.3629999999999995</v>
      </c>
      <c r="F63" s="16">
        <v>9.1579999999999995</v>
      </c>
      <c r="G63" s="13">
        <v>0.68354099999999995</v>
      </c>
      <c r="H63" s="15">
        <v>0.15684197544487247</v>
      </c>
      <c r="I63" s="13">
        <v>0.84038297544487239</v>
      </c>
      <c r="L63" s="39"/>
      <c r="M63" s="40"/>
      <c r="Q63" s="49"/>
      <c r="R63" s="49"/>
      <c r="V63" s="47"/>
    </row>
    <row r="64" spans="1:22" x14ac:dyDescent="0.25">
      <c r="A64" s="21">
        <v>48</v>
      </c>
      <c r="B64" s="7" t="s">
        <v>70</v>
      </c>
      <c r="C64" s="6">
        <v>69.2</v>
      </c>
      <c r="D64" s="10" t="s">
        <v>309</v>
      </c>
      <c r="E64" s="16">
        <v>13.228</v>
      </c>
      <c r="F64" s="16">
        <v>14.693</v>
      </c>
      <c r="G64" s="13">
        <v>1.2596069999999999</v>
      </c>
      <c r="H64" s="15">
        <v>0.2455535000177641</v>
      </c>
      <c r="I64" s="13">
        <v>1.5051605000177641</v>
      </c>
      <c r="L64" s="39"/>
      <c r="M64" s="40"/>
      <c r="Q64" s="49"/>
      <c r="R64" s="49"/>
      <c r="V64" s="47"/>
    </row>
    <row r="65" spans="1:22" x14ac:dyDescent="0.25">
      <c r="A65" s="21">
        <v>49</v>
      </c>
      <c r="B65" s="7" t="s">
        <v>71</v>
      </c>
      <c r="C65" s="6">
        <v>64.3</v>
      </c>
      <c r="D65" s="10" t="s">
        <v>309</v>
      </c>
      <c r="E65" s="16">
        <v>7.9850000000000003</v>
      </c>
      <c r="F65" s="16">
        <v>8.0649999999999995</v>
      </c>
      <c r="G65" s="13">
        <v>6.8783999999999304E-2</v>
      </c>
      <c r="H65" s="15">
        <v>0.22816604120147732</v>
      </c>
      <c r="I65" s="13">
        <v>0.29695004120147661</v>
      </c>
      <c r="J65" s="2"/>
      <c r="K65" s="58"/>
      <c r="L65" s="39"/>
      <c r="M65" s="40"/>
      <c r="Q65" s="49"/>
      <c r="R65" s="49"/>
      <c r="V65" s="47"/>
    </row>
    <row r="66" spans="1:22" x14ac:dyDescent="0.25">
      <c r="A66" s="21">
        <v>50</v>
      </c>
      <c r="B66" s="7" t="s">
        <v>72</v>
      </c>
      <c r="C66" s="6">
        <v>42.5</v>
      </c>
      <c r="D66" s="10" t="s">
        <v>309</v>
      </c>
      <c r="E66" s="16">
        <v>6.7990000000000004</v>
      </c>
      <c r="F66" s="16">
        <v>7.4870000000000001</v>
      </c>
      <c r="G66" s="13">
        <v>0.5915423999999998</v>
      </c>
      <c r="H66" s="15">
        <v>0.15080959177391581</v>
      </c>
      <c r="I66" s="13">
        <v>0.74235199177391564</v>
      </c>
      <c r="J66" s="2"/>
      <c r="K66" s="58"/>
      <c r="L66" s="39"/>
      <c r="M66" s="40"/>
      <c r="Q66" s="49"/>
      <c r="R66" s="49"/>
      <c r="V66" s="47"/>
    </row>
    <row r="67" spans="1:22" x14ac:dyDescent="0.25">
      <c r="A67" s="21">
        <v>51</v>
      </c>
      <c r="B67" s="7" t="s">
        <v>73</v>
      </c>
      <c r="C67" s="6">
        <v>43.8</v>
      </c>
      <c r="D67" s="10" t="s">
        <v>309</v>
      </c>
      <c r="E67" s="16">
        <v>3.4809999999999999</v>
      </c>
      <c r="F67" s="16">
        <v>4.0010000000000003</v>
      </c>
      <c r="G67" s="13">
        <v>0.44709600000000038</v>
      </c>
      <c r="H67" s="15">
        <v>0.15542259105170617</v>
      </c>
      <c r="I67" s="13">
        <v>0.60251859105170658</v>
      </c>
      <c r="J67" s="2"/>
      <c r="K67" s="58"/>
      <c r="L67" s="39"/>
      <c r="M67" s="40"/>
      <c r="Q67" s="49"/>
      <c r="R67" s="49"/>
      <c r="V67" s="47"/>
    </row>
    <row r="68" spans="1:22" x14ac:dyDescent="0.25">
      <c r="A68" s="21">
        <v>52</v>
      </c>
      <c r="B68" s="7" t="s">
        <v>74</v>
      </c>
      <c r="C68" s="6">
        <v>69.3</v>
      </c>
      <c r="D68" s="10" t="s">
        <v>309</v>
      </c>
      <c r="E68" s="16">
        <v>10.378</v>
      </c>
      <c r="F68" s="16">
        <v>11.69</v>
      </c>
      <c r="G68" s="13">
        <v>1.1280575999999995</v>
      </c>
      <c r="H68" s="15">
        <v>0.24590834611605566</v>
      </c>
      <c r="I68" s="13">
        <v>1.3739659461160552</v>
      </c>
      <c r="J68" s="2"/>
      <c r="K68" s="58"/>
      <c r="L68" s="39"/>
      <c r="M68" s="40"/>
      <c r="Q68" s="49"/>
      <c r="R68" s="49"/>
      <c r="V68" s="47"/>
    </row>
    <row r="69" spans="1:22" x14ac:dyDescent="0.25">
      <c r="A69" s="21">
        <v>53</v>
      </c>
      <c r="B69" s="7" t="s">
        <v>75</v>
      </c>
      <c r="C69" s="6">
        <v>63.7</v>
      </c>
      <c r="D69" s="10" t="s">
        <v>309</v>
      </c>
      <c r="E69" s="16">
        <v>9.3650000000000002</v>
      </c>
      <c r="F69" s="16">
        <v>10.625</v>
      </c>
      <c r="G69" s="13">
        <v>1.0833479999999998</v>
      </c>
      <c r="H69" s="15">
        <v>0.22603696461172795</v>
      </c>
      <c r="I69" s="13">
        <v>1.3093849646117277</v>
      </c>
      <c r="J69" s="2"/>
      <c r="K69" s="58"/>
      <c r="L69" s="39"/>
      <c r="M69" s="40"/>
      <c r="Q69" s="49"/>
      <c r="R69" s="49"/>
      <c r="V69" s="47"/>
    </row>
    <row r="70" spans="1:22" x14ac:dyDescent="0.25">
      <c r="A70" s="21">
        <v>54</v>
      </c>
      <c r="B70" s="7" t="s">
        <v>76</v>
      </c>
      <c r="C70" s="6">
        <v>42.4</v>
      </c>
      <c r="D70" s="10" t="s">
        <v>309</v>
      </c>
      <c r="E70" s="16">
        <v>9.4969999999999999</v>
      </c>
      <c r="F70" s="16">
        <v>10.468</v>
      </c>
      <c r="G70" s="13">
        <v>0.8348658000000001</v>
      </c>
      <c r="H70" s="15">
        <v>0.15045474567562425</v>
      </c>
      <c r="I70" s="13">
        <v>0.98532054567562433</v>
      </c>
      <c r="J70" s="2"/>
      <c r="K70" s="58"/>
      <c r="L70" s="39"/>
      <c r="M70" s="40"/>
      <c r="Q70" s="49"/>
      <c r="R70" s="49"/>
      <c r="V70" s="47"/>
    </row>
    <row r="71" spans="1:22" x14ac:dyDescent="0.25">
      <c r="A71" s="21">
        <v>55</v>
      </c>
      <c r="B71" s="7" t="s">
        <v>77</v>
      </c>
      <c r="C71" s="6">
        <v>44</v>
      </c>
      <c r="D71" s="10" t="s">
        <v>309</v>
      </c>
      <c r="E71" s="16">
        <v>10.016999999999999</v>
      </c>
      <c r="F71" s="16">
        <v>11.541</v>
      </c>
      <c r="G71" s="13">
        <v>1.3103352000000008</v>
      </c>
      <c r="H71" s="15">
        <v>0.15613228324828932</v>
      </c>
      <c r="I71" s="13">
        <v>1.46646748324829</v>
      </c>
      <c r="J71" s="2"/>
      <c r="K71" s="58"/>
      <c r="L71" s="39"/>
      <c r="M71" s="40"/>
      <c r="Q71" s="49"/>
      <c r="R71" s="49"/>
      <c r="V71" s="47"/>
    </row>
    <row r="72" spans="1:22" x14ac:dyDescent="0.25">
      <c r="A72" s="21">
        <v>56</v>
      </c>
      <c r="B72" s="7" t="s">
        <v>78</v>
      </c>
      <c r="C72" s="6">
        <v>69.5</v>
      </c>
      <c r="D72" s="10" t="s">
        <v>309</v>
      </c>
      <c r="E72" s="16">
        <v>9.27</v>
      </c>
      <c r="F72" s="16">
        <v>10.654999999999999</v>
      </c>
      <c r="G72" s="13">
        <v>1.1908229999999997</v>
      </c>
      <c r="H72" s="15">
        <v>0.24661803831263879</v>
      </c>
      <c r="I72" s="13">
        <v>1.4374410383126386</v>
      </c>
      <c r="J72" s="2"/>
      <c r="K72" s="58"/>
      <c r="L72" s="39"/>
      <c r="M72" s="40"/>
      <c r="Q72" s="49"/>
      <c r="R72" s="49"/>
      <c r="V72" s="47"/>
    </row>
    <row r="73" spans="1:22" x14ac:dyDescent="0.25">
      <c r="A73" s="21">
        <v>57</v>
      </c>
      <c r="B73" s="7" t="s">
        <v>79</v>
      </c>
      <c r="C73" s="6">
        <v>63.6</v>
      </c>
      <c r="D73" s="10" t="s">
        <v>309</v>
      </c>
      <c r="E73" s="16">
        <v>4.79</v>
      </c>
      <c r="F73" s="16">
        <v>5.492</v>
      </c>
      <c r="G73" s="13">
        <v>0.60357959999999999</v>
      </c>
      <c r="H73" s="15">
        <v>0.22568211851343636</v>
      </c>
      <c r="I73" s="13">
        <v>0.82926171851343633</v>
      </c>
      <c r="J73" s="2"/>
      <c r="K73" s="58"/>
      <c r="L73" s="39"/>
      <c r="M73" s="40"/>
      <c r="Q73" s="49"/>
      <c r="R73" s="49"/>
      <c r="V73" s="47"/>
    </row>
    <row r="74" spans="1:22" x14ac:dyDescent="0.25">
      <c r="A74" s="21">
        <v>58</v>
      </c>
      <c r="B74" s="7" t="s">
        <v>80</v>
      </c>
      <c r="C74" s="6">
        <v>42.6</v>
      </c>
      <c r="D74" s="10" t="s">
        <v>309</v>
      </c>
      <c r="E74" s="16">
        <v>7.5019999999999998</v>
      </c>
      <c r="F74" s="16">
        <v>8.1999999999999993</v>
      </c>
      <c r="G74" s="13">
        <v>0.60014039999999957</v>
      </c>
      <c r="H74" s="15">
        <v>0.15116443787220737</v>
      </c>
      <c r="I74" s="13">
        <v>0.75130483787220692</v>
      </c>
      <c r="J74" s="2"/>
      <c r="K74" s="58"/>
      <c r="L74" s="39"/>
      <c r="M74" s="40"/>
      <c r="Q74" s="49"/>
      <c r="R74" s="49"/>
      <c r="V74" s="47"/>
    </row>
    <row r="75" spans="1:22" x14ac:dyDescent="0.25">
      <c r="A75" s="21">
        <v>59</v>
      </c>
      <c r="B75" s="7" t="s">
        <v>81</v>
      </c>
      <c r="C75" s="6">
        <v>43.9</v>
      </c>
      <c r="D75" s="10" t="s">
        <v>309</v>
      </c>
      <c r="E75" s="16">
        <v>10.292</v>
      </c>
      <c r="F75" s="16">
        <v>11.603999999999999</v>
      </c>
      <c r="G75" s="13">
        <v>1.1280575999999995</v>
      </c>
      <c r="H75" s="15">
        <v>0.15577743714999776</v>
      </c>
      <c r="I75" s="13">
        <v>1.2838350371499974</v>
      </c>
      <c r="J75" s="2"/>
      <c r="K75" s="58"/>
      <c r="L75" s="39"/>
      <c r="M75" s="40"/>
      <c r="Q75" s="49"/>
      <c r="R75" s="49"/>
      <c r="V75" s="47"/>
    </row>
    <row r="76" spans="1:22" x14ac:dyDescent="0.25">
      <c r="A76" s="21">
        <v>60</v>
      </c>
      <c r="B76" s="7" t="s">
        <v>82</v>
      </c>
      <c r="C76" s="6">
        <v>68.900000000000006</v>
      </c>
      <c r="D76" s="10" t="s">
        <v>309</v>
      </c>
      <c r="E76" s="16">
        <v>2.6419999999999999</v>
      </c>
      <c r="F76" s="16">
        <v>2.6419999999999999</v>
      </c>
      <c r="G76" s="13">
        <v>0</v>
      </c>
      <c r="H76" s="15">
        <v>0.24448896172288942</v>
      </c>
      <c r="I76" s="13">
        <v>0.24448896172288942</v>
      </c>
      <c r="J76" s="2"/>
      <c r="K76" s="58"/>
      <c r="L76" s="39"/>
      <c r="M76" s="40"/>
      <c r="Q76" s="49"/>
      <c r="R76" s="49"/>
      <c r="V76" s="47"/>
    </row>
    <row r="77" spans="1:22" x14ac:dyDescent="0.25">
      <c r="A77" s="21">
        <v>61</v>
      </c>
      <c r="B77" s="7" t="s">
        <v>83</v>
      </c>
      <c r="C77" s="6">
        <v>63.7</v>
      </c>
      <c r="D77" s="10" t="s">
        <v>309</v>
      </c>
      <c r="E77" s="16">
        <v>19.829999999999998</v>
      </c>
      <c r="F77" s="16">
        <v>22.131</v>
      </c>
      <c r="G77" s="13">
        <v>1.9783998000000016</v>
      </c>
      <c r="H77" s="15">
        <v>0.22603696461172795</v>
      </c>
      <c r="I77" s="13">
        <v>2.2044367646117298</v>
      </c>
      <c r="J77" s="2"/>
      <c r="K77" s="58"/>
      <c r="L77" s="39"/>
      <c r="M77" s="40"/>
      <c r="Q77" s="49"/>
      <c r="R77" s="49"/>
      <c r="V77" s="47"/>
    </row>
    <row r="78" spans="1:22" x14ac:dyDescent="0.25">
      <c r="A78" s="21">
        <v>62</v>
      </c>
      <c r="B78" s="7" t="s">
        <v>84</v>
      </c>
      <c r="C78" s="6">
        <v>42.8</v>
      </c>
      <c r="D78" s="10" t="s">
        <v>309</v>
      </c>
      <c r="E78" s="16">
        <v>13.083</v>
      </c>
      <c r="F78" s="16">
        <v>14.801</v>
      </c>
      <c r="G78" s="13">
        <v>1.4771364</v>
      </c>
      <c r="H78" s="15">
        <v>0.1518741300687905</v>
      </c>
      <c r="I78" s="13">
        <v>1.6290105300687905</v>
      </c>
      <c r="J78" s="2"/>
      <c r="K78" s="58"/>
      <c r="L78" s="39"/>
      <c r="M78" s="40"/>
      <c r="Q78" s="49"/>
      <c r="R78" s="49"/>
      <c r="V78" s="47"/>
    </row>
    <row r="79" spans="1:22" x14ac:dyDescent="0.25">
      <c r="A79" s="21">
        <v>63</v>
      </c>
      <c r="B79" s="7" t="s">
        <v>85</v>
      </c>
      <c r="C79" s="6">
        <v>44.3</v>
      </c>
      <c r="D79" s="10" t="s">
        <v>309</v>
      </c>
      <c r="E79" s="16">
        <v>11.407</v>
      </c>
      <c r="F79" s="16">
        <v>12.718999999999999</v>
      </c>
      <c r="G79" s="13">
        <v>1.1280575999999995</v>
      </c>
      <c r="H79" s="15">
        <v>0.157196821543164</v>
      </c>
      <c r="I79" s="13">
        <v>1.2852544215431636</v>
      </c>
      <c r="J79" s="2"/>
      <c r="K79" s="58"/>
      <c r="L79" s="39"/>
      <c r="M79" s="40"/>
      <c r="Q79" s="49"/>
      <c r="R79" s="49"/>
      <c r="V79" s="47"/>
    </row>
    <row r="80" spans="1:22" x14ac:dyDescent="0.25">
      <c r="A80" s="21">
        <v>64</v>
      </c>
      <c r="B80" s="7" t="s">
        <v>86</v>
      </c>
      <c r="C80" s="6">
        <v>69</v>
      </c>
      <c r="D80" s="10" t="s">
        <v>309</v>
      </c>
      <c r="E80" s="16">
        <v>11.076000000000001</v>
      </c>
      <c r="F80" s="16">
        <v>12.491</v>
      </c>
      <c r="G80" s="13">
        <v>1.2166169999999992</v>
      </c>
      <c r="H80" s="15">
        <v>0.24484380782118098</v>
      </c>
      <c r="I80" s="13">
        <v>1.4614608078211802</v>
      </c>
      <c r="J80" s="2"/>
      <c r="K80" s="58"/>
      <c r="L80" s="39"/>
      <c r="M80" s="40"/>
      <c r="Q80" s="49"/>
      <c r="R80" s="49"/>
      <c r="V80" s="47"/>
    </row>
    <row r="81" spans="1:22" x14ac:dyDescent="0.25">
      <c r="A81" s="21">
        <v>65</v>
      </c>
      <c r="B81" s="7" t="s">
        <v>88</v>
      </c>
      <c r="C81" s="6">
        <v>78</v>
      </c>
      <c r="D81" s="10" t="s">
        <v>309</v>
      </c>
      <c r="E81" s="16">
        <v>14.375</v>
      </c>
      <c r="F81" s="16">
        <v>15.506</v>
      </c>
      <c r="G81" s="13">
        <v>0.97243380000000024</v>
      </c>
      <c r="H81" s="15">
        <v>0.27677995666742194</v>
      </c>
      <c r="I81" s="13">
        <v>1.2492137566674222</v>
      </c>
      <c r="J81" s="2"/>
      <c r="K81" s="58"/>
      <c r="L81" s="39"/>
      <c r="M81" s="40"/>
      <c r="Q81" s="49"/>
      <c r="R81" s="49"/>
      <c r="V81" s="47"/>
    </row>
    <row r="82" spans="1:22" x14ac:dyDescent="0.25">
      <c r="A82" s="21">
        <v>66</v>
      </c>
      <c r="B82" s="7" t="s">
        <v>87</v>
      </c>
      <c r="C82" s="6">
        <v>45.4</v>
      </c>
      <c r="D82" s="10" t="s">
        <v>309</v>
      </c>
      <c r="E82" s="16">
        <v>8.8949999999999996</v>
      </c>
      <c r="F82" s="16">
        <v>9.9019999999999992</v>
      </c>
      <c r="G82" s="13">
        <v>0.86581859999999977</v>
      </c>
      <c r="H82" s="15">
        <v>0.16110012862437123</v>
      </c>
      <c r="I82" s="13">
        <v>1.0269187286243711</v>
      </c>
      <c r="J82" s="2"/>
      <c r="K82" s="58"/>
      <c r="L82" s="39"/>
      <c r="M82" s="40"/>
      <c r="Q82" s="49"/>
      <c r="R82" s="49"/>
      <c r="V82" s="47"/>
    </row>
    <row r="83" spans="1:22" x14ac:dyDescent="0.25">
      <c r="A83" s="21">
        <v>67</v>
      </c>
      <c r="B83" s="7" t="s">
        <v>89</v>
      </c>
      <c r="C83" s="6">
        <v>73.599999999999994</v>
      </c>
      <c r="D83" s="10" t="s">
        <v>309</v>
      </c>
      <c r="E83" s="16">
        <v>9.6609999999999996</v>
      </c>
      <c r="F83" s="16">
        <v>10.611000000000001</v>
      </c>
      <c r="G83" s="13">
        <v>0.81681000000000092</v>
      </c>
      <c r="H83" s="15">
        <v>0.26116672834259302</v>
      </c>
      <c r="I83" s="13">
        <v>1.0779767283425938</v>
      </c>
      <c r="J83" s="2"/>
      <c r="K83" s="58"/>
      <c r="L83" s="39"/>
      <c r="M83" s="40"/>
      <c r="Q83" s="49"/>
      <c r="R83" s="49"/>
      <c r="V83" s="47"/>
    </row>
    <row r="84" spans="1:22" x14ac:dyDescent="0.25">
      <c r="A84" s="21">
        <v>68</v>
      </c>
      <c r="B84" s="7" t="s">
        <v>90</v>
      </c>
      <c r="C84" s="6">
        <v>50</v>
      </c>
      <c r="D84" s="10" t="s">
        <v>309</v>
      </c>
      <c r="E84" s="16">
        <v>8.859</v>
      </c>
      <c r="F84" s="16">
        <v>8.859</v>
      </c>
      <c r="G84" s="13">
        <v>0</v>
      </c>
      <c r="H84" s="15">
        <v>0.1774230491457833</v>
      </c>
      <c r="I84" s="13">
        <v>0.1774230491457833</v>
      </c>
      <c r="J84" s="2"/>
      <c r="K84" s="58"/>
      <c r="L84" s="39"/>
      <c r="M84" s="40"/>
      <c r="Q84" s="49"/>
      <c r="R84" s="49"/>
      <c r="V84" s="47"/>
    </row>
    <row r="85" spans="1:22" x14ac:dyDescent="0.25">
      <c r="A85" s="21">
        <v>69</v>
      </c>
      <c r="B85" s="7" t="s">
        <v>91</v>
      </c>
      <c r="C85" s="6">
        <v>96.3</v>
      </c>
      <c r="D85" s="10" t="s">
        <v>309</v>
      </c>
      <c r="E85" s="16">
        <v>23.079000000000001</v>
      </c>
      <c r="F85" s="16">
        <v>23.079000000000001</v>
      </c>
      <c r="G85" s="13">
        <v>0</v>
      </c>
      <c r="H85" s="15">
        <v>0.34171679265477867</v>
      </c>
      <c r="I85" s="13">
        <v>0.34171679265477867</v>
      </c>
      <c r="J85" s="2"/>
      <c r="K85" s="58"/>
      <c r="L85" s="39"/>
      <c r="M85" s="40"/>
      <c r="Q85" s="49"/>
      <c r="R85" s="49"/>
      <c r="V85" s="47"/>
    </row>
    <row r="86" spans="1:22" x14ac:dyDescent="0.25">
      <c r="A86" s="21">
        <v>70</v>
      </c>
      <c r="B86" s="7" t="s">
        <v>92</v>
      </c>
      <c r="C86" s="6">
        <v>77.900000000000006</v>
      </c>
      <c r="D86" s="10" t="s">
        <v>309</v>
      </c>
      <c r="E86" s="16">
        <v>8.27</v>
      </c>
      <c r="F86" s="16">
        <v>8.8079999999999998</v>
      </c>
      <c r="G86" s="13">
        <v>0.46257240000000022</v>
      </c>
      <c r="H86" s="15">
        <v>0.27642511056913044</v>
      </c>
      <c r="I86" s="13">
        <v>0.73899751056913066</v>
      </c>
      <c r="J86" s="2"/>
      <c r="K86" s="58"/>
      <c r="L86" s="39"/>
      <c r="M86" s="40"/>
      <c r="Q86" s="49"/>
      <c r="R86" s="49"/>
      <c r="V86" s="47"/>
    </row>
    <row r="87" spans="1:22" x14ac:dyDescent="0.25">
      <c r="A87" s="21">
        <v>71</v>
      </c>
      <c r="B87" s="7" t="s">
        <v>93</v>
      </c>
      <c r="C87" s="6">
        <v>44.7</v>
      </c>
      <c r="D87" s="10" t="s">
        <v>309</v>
      </c>
      <c r="E87" s="16">
        <v>9.7240000000000002</v>
      </c>
      <c r="F87" s="16">
        <v>9.7240000000000002</v>
      </c>
      <c r="G87" s="13">
        <v>0</v>
      </c>
      <c r="H87" s="15">
        <v>0.1586162059363303</v>
      </c>
      <c r="I87" s="13">
        <v>0.1586162059363303</v>
      </c>
      <c r="J87" s="2"/>
      <c r="K87" s="58"/>
      <c r="L87" s="39"/>
      <c r="M87" s="40"/>
      <c r="Q87" s="49"/>
      <c r="R87" s="49"/>
      <c r="V87" s="47"/>
    </row>
    <row r="88" spans="1:22" x14ac:dyDescent="0.25">
      <c r="A88" s="21">
        <v>72</v>
      </c>
      <c r="B88" s="7" t="s">
        <v>94</v>
      </c>
      <c r="C88" s="6">
        <v>73.599999999999994</v>
      </c>
      <c r="D88" s="10" t="s">
        <v>309</v>
      </c>
      <c r="E88" s="16">
        <v>8.0760000000000005</v>
      </c>
      <c r="F88" s="16">
        <v>8.0760000000000005</v>
      </c>
      <c r="G88" s="13">
        <v>0</v>
      </c>
      <c r="H88" s="15">
        <v>0.26116672834259302</v>
      </c>
      <c r="I88" s="13">
        <v>0.26116672834259302</v>
      </c>
      <c r="J88" s="2"/>
      <c r="K88" s="58"/>
      <c r="L88" s="39"/>
      <c r="M88" s="40"/>
      <c r="Q88" s="49"/>
      <c r="R88" s="49"/>
      <c r="V88" s="47"/>
    </row>
    <row r="89" spans="1:22" x14ac:dyDescent="0.25">
      <c r="A89" s="21">
        <v>73</v>
      </c>
      <c r="B89" s="7" t="s">
        <v>95</v>
      </c>
      <c r="C89" s="6">
        <v>49.4</v>
      </c>
      <c r="D89" s="10" t="s">
        <v>309</v>
      </c>
      <c r="E89" s="16">
        <v>5.7949999999999999</v>
      </c>
      <c r="F89" s="16">
        <v>5.806</v>
      </c>
      <c r="G89" s="13">
        <v>9.4578000000001047E-3</v>
      </c>
      <c r="H89" s="15">
        <v>0.17529397255603391</v>
      </c>
      <c r="I89" s="13">
        <v>0.18475177255603401</v>
      </c>
      <c r="J89" s="2"/>
      <c r="K89" s="58"/>
      <c r="L89" s="39"/>
      <c r="M89" s="40"/>
      <c r="Q89" s="49"/>
      <c r="R89" s="49"/>
      <c r="V89" s="47"/>
    </row>
    <row r="90" spans="1:22" x14ac:dyDescent="0.25">
      <c r="A90" s="21">
        <v>74</v>
      </c>
      <c r="B90" s="7" t="s">
        <v>96</v>
      </c>
      <c r="C90" s="6">
        <v>96.1</v>
      </c>
      <c r="D90" s="10" t="s">
        <v>309</v>
      </c>
      <c r="E90" s="16">
        <v>17.495000000000001</v>
      </c>
      <c r="F90" s="16">
        <v>19.114000000000001</v>
      </c>
      <c r="G90" s="13">
        <v>1.3920161999999998</v>
      </c>
      <c r="H90" s="15">
        <v>0.34100710045819549</v>
      </c>
      <c r="I90" s="13">
        <v>1.7330233004581954</v>
      </c>
      <c r="J90" s="2"/>
      <c r="K90" s="58"/>
      <c r="L90" s="39"/>
      <c r="M90" s="40"/>
      <c r="Q90" s="49"/>
      <c r="R90" s="49"/>
      <c r="V90" s="47"/>
    </row>
    <row r="91" spans="1:22" x14ac:dyDescent="0.25">
      <c r="A91" s="21">
        <v>75</v>
      </c>
      <c r="B91" s="7" t="s">
        <v>97</v>
      </c>
      <c r="C91" s="6">
        <v>77.3</v>
      </c>
      <c r="D91" s="10" t="s">
        <v>309</v>
      </c>
      <c r="E91" s="16">
        <v>4.1390000000000002</v>
      </c>
      <c r="F91" s="16">
        <v>4.1390000000000002</v>
      </c>
      <c r="G91" s="13">
        <v>0</v>
      </c>
      <c r="H91" s="15">
        <v>0.27429603397938096</v>
      </c>
      <c r="I91" s="13">
        <v>0.27429603397938096</v>
      </c>
      <c r="J91" s="2"/>
      <c r="K91" s="58"/>
      <c r="L91" s="39"/>
      <c r="M91" s="40"/>
      <c r="Q91" s="49"/>
      <c r="R91" s="49"/>
      <c r="V91" s="47"/>
    </row>
    <row r="92" spans="1:22" x14ac:dyDescent="0.25">
      <c r="A92" s="21">
        <v>76</v>
      </c>
      <c r="B92" s="7" t="s">
        <v>98</v>
      </c>
      <c r="C92" s="6">
        <v>45.1</v>
      </c>
      <c r="D92" s="10" t="s">
        <v>309</v>
      </c>
      <c r="E92" s="16">
        <v>7.8209999999999997</v>
      </c>
      <c r="F92" s="16">
        <v>8.31</v>
      </c>
      <c r="G92" s="13">
        <v>0.42044220000000065</v>
      </c>
      <c r="H92" s="15">
        <v>0.16003559032949655</v>
      </c>
      <c r="I92" s="13">
        <v>0.5804777903294972</v>
      </c>
      <c r="J92" s="2"/>
      <c r="K92" s="58"/>
      <c r="L92" s="39"/>
      <c r="M92" s="40"/>
      <c r="Q92" s="49"/>
      <c r="R92" s="49"/>
      <c r="V92" s="47"/>
    </row>
    <row r="93" spans="1:22" x14ac:dyDescent="0.25">
      <c r="A93" s="21">
        <v>77</v>
      </c>
      <c r="B93" s="7" t="s">
        <v>99</v>
      </c>
      <c r="C93" s="6">
        <v>72.900000000000006</v>
      </c>
      <c r="D93" s="10" t="s">
        <v>309</v>
      </c>
      <c r="E93" s="16">
        <v>10.151</v>
      </c>
      <c r="F93" s="16">
        <v>10.955</v>
      </c>
      <c r="G93" s="13">
        <v>0.6912792000000002</v>
      </c>
      <c r="H93" s="15">
        <v>0.25868280565455209</v>
      </c>
      <c r="I93" s="13">
        <v>0.94996200565455235</v>
      </c>
      <c r="J93" s="2"/>
      <c r="K93" s="58"/>
      <c r="L93" s="39"/>
      <c r="M93" s="40"/>
      <c r="Q93" s="49"/>
      <c r="R93" s="49"/>
      <c r="V93" s="47"/>
    </row>
    <row r="94" spans="1:22" x14ac:dyDescent="0.25">
      <c r="A94" s="21">
        <v>78</v>
      </c>
      <c r="B94" s="7" t="s">
        <v>100</v>
      </c>
      <c r="C94" s="6">
        <v>48.6</v>
      </c>
      <c r="D94" s="10" t="s">
        <v>309</v>
      </c>
      <c r="E94" s="16">
        <v>1.929</v>
      </c>
      <c r="F94" s="16">
        <v>1.929</v>
      </c>
      <c r="G94" s="13">
        <v>0</v>
      </c>
      <c r="H94" s="15">
        <v>0.17245520376970139</v>
      </c>
      <c r="I94" s="13">
        <v>0.17245520376970139</v>
      </c>
      <c r="J94" s="2"/>
      <c r="K94" s="58"/>
      <c r="L94" s="39"/>
      <c r="M94" s="40"/>
      <c r="Q94" s="49"/>
      <c r="R94" s="49"/>
      <c r="V94" s="47"/>
    </row>
    <row r="95" spans="1:22" x14ac:dyDescent="0.25">
      <c r="A95" s="21">
        <v>79</v>
      </c>
      <c r="B95" s="7" t="s">
        <v>101</v>
      </c>
      <c r="C95" s="6">
        <v>96.9</v>
      </c>
      <c r="D95" s="10" t="s">
        <v>309</v>
      </c>
      <c r="E95" s="16">
        <v>17.231000000000002</v>
      </c>
      <c r="F95" s="16">
        <v>17.231000000000002</v>
      </c>
      <c r="G95" s="13">
        <v>0</v>
      </c>
      <c r="H95" s="15">
        <v>0.34384586924452809</v>
      </c>
      <c r="I95" s="13">
        <v>0.34384586924452809</v>
      </c>
      <c r="J95" s="2"/>
      <c r="K95" s="58"/>
      <c r="L95" s="39"/>
      <c r="M95" s="40"/>
      <c r="Q95" s="49"/>
      <c r="R95" s="49"/>
      <c r="V95" s="47"/>
    </row>
    <row r="96" spans="1:22" x14ac:dyDescent="0.25">
      <c r="A96" s="21">
        <v>80</v>
      </c>
      <c r="B96" s="7" t="s">
        <v>102</v>
      </c>
      <c r="C96" s="6">
        <v>77.8</v>
      </c>
      <c r="D96" s="10" t="s">
        <v>309</v>
      </c>
      <c r="E96" s="16">
        <v>9.4670000000000005</v>
      </c>
      <c r="F96" s="16">
        <v>9.5470000000000006</v>
      </c>
      <c r="G96" s="13">
        <v>6.8784000000000067E-2</v>
      </c>
      <c r="H96" s="15">
        <v>0.27607026447083882</v>
      </c>
      <c r="I96" s="13">
        <v>0.34485426447083889</v>
      </c>
      <c r="J96" s="2"/>
      <c r="K96" s="58"/>
      <c r="L96" s="39"/>
      <c r="M96" s="40"/>
      <c r="Q96" s="49"/>
      <c r="R96" s="49"/>
      <c r="V96" s="47"/>
    </row>
    <row r="97" spans="1:22" x14ac:dyDescent="0.25">
      <c r="A97" s="21">
        <v>81</v>
      </c>
      <c r="B97" s="7" t="s">
        <v>103</v>
      </c>
      <c r="C97" s="6">
        <v>44.9</v>
      </c>
      <c r="D97" s="10" t="s">
        <v>309</v>
      </c>
      <c r="E97" s="16">
        <v>4.7050000000000001</v>
      </c>
      <c r="F97" s="16">
        <v>5.66</v>
      </c>
      <c r="G97" s="13">
        <v>0.82110900000000009</v>
      </c>
      <c r="H97" s="15">
        <v>0.1593258981329134</v>
      </c>
      <c r="I97" s="13">
        <v>0.98043489813291351</v>
      </c>
      <c r="J97" s="2"/>
      <c r="K97" s="58"/>
      <c r="L97" s="39"/>
      <c r="M97" s="40"/>
      <c r="Q97" s="49"/>
      <c r="R97" s="49"/>
      <c r="V97" s="47"/>
    </row>
    <row r="98" spans="1:22" x14ac:dyDescent="0.25">
      <c r="A98" s="21">
        <v>82</v>
      </c>
      <c r="B98" s="7" t="s">
        <v>104</v>
      </c>
      <c r="C98" s="6">
        <v>73.2</v>
      </c>
      <c r="D98" s="10" t="s">
        <v>309</v>
      </c>
      <c r="E98" s="16">
        <v>13.42357142857143</v>
      </c>
      <c r="F98" s="16">
        <v>13.423999999999999</v>
      </c>
      <c r="G98" s="13">
        <v>3.6848571428420095E-4</v>
      </c>
      <c r="H98" s="15">
        <v>0.25974734394942678</v>
      </c>
      <c r="I98" s="13">
        <v>0.260115829663711</v>
      </c>
      <c r="J98" s="2"/>
      <c r="K98" s="58"/>
      <c r="L98" s="39"/>
      <c r="M98" s="40"/>
      <c r="Q98" s="49"/>
      <c r="R98" s="49"/>
      <c r="V98" s="47"/>
    </row>
    <row r="99" spans="1:22" x14ac:dyDescent="0.25">
      <c r="A99" s="21">
        <v>83</v>
      </c>
      <c r="B99" s="7" t="s">
        <v>105</v>
      </c>
      <c r="C99" s="6">
        <v>49.1</v>
      </c>
      <c r="D99" s="10" t="s">
        <v>309</v>
      </c>
      <c r="E99" s="16">
        <v>9.4743665968829962</v>
      </c>
      <c r="F99" s="16">
        <v>8.0980000000000008</v>
      </c>
      <c r="G99" s="13">
        <v>0.77769999999999995</v>
      </c>
      <c r="H99" s="15">
        <v>0.17422943426115922</v>
      </c>
      <c r="I99" s="13">
        <v>0.95192943426115917</v>
      </c>
      <c r="J99" s="2"/>
      <c r="K99" s="58"/>
      <c r="L99" s="39"/>
      <c r="M99" s="40"/>
      <c r="Q99" s="49"/>
      <c r="R99" s="49"/>
      <c r="V99" s="47"/>
    </row>
    <row r="100" spans="1:22" x14ac:dyDescent="0.25">
      <c r="A100" s="21">
        <v>84</v>
      </c>
      <c r="B100" s="7" t="s">
        <v>106</v>
      </c>
      <c r="C100" s="6">
        <v>97.4</v>
      </c>
      <c r="D100" s="10" t="s">
        <v>309</v>
      </c>
      <c r="E100" s="16">
        <v>11.449</v>
      </c>
      <c r="F100" s="16">
        <v>13.776</v>
      </c>
      <c r="G100" s="13">
        <v>2.0007546</v>
      </c>
      <c r="H100" s="15">
        <v>0.3456200997359859</v>
      </c>
      <c r="I100" s="13">
        <v>2.346374699735986</v>
      </c>
      <c r="J100" s="2"/>
      <c r="K100" s="58"/>
      <c r="L100" s="39"/>
      <c r="M100" s="40"/>
      <c r="Q100" s="49"/>
      <c r="R100" s="49"/>
      <c r="V100" s="47"/>
    </row>
    <row r="101" spans="1:22" x14ac:dyDescent="0.25">
      <c r="A101" s="21">
        <v>85</v>
      </c>
      <c r="B101" s="8" t="s">
        <v>107</v>
      </c>
      <c r="C101" s="6">
        <v>77.5</v>
      </c>
      <c r="D101" s="10" t="s">
        <v>309</v>
      </c>
      <c r="E101" s="16">
        <v>7.3170000000000002</v>
      </c>
      <c r="F101" s="16">
        <v>8.0980000000000008</v>
      </c>
      <c r="G101" s="13">
        <v>0.67150380000000054</v>
      </c>
      <c r="H101" s="15">
        <v>0.27500572617596414</v>
      </c>
      <c r="I101" s="13">
        <v>0.94650952617596462</v>
      </c>
      <c r="J101" s="2"/>
      <c r="K101" s="58"/>
      <c r="L101" s="39"/>
      <c r="M101" s="40"/>
      <c r="Q101" s="49"/>
      <c r="R101" s="49"/>
      <c r="V101" s="47"/>
    </row>
    <row r="102" spans="1:22" x14ac:dyDescent="0.25">
      <c r="A102" s="21">
        <v>86</v>
      </c>
      <c r="B102" s="7" t="s">
        <v>108</v>
      </c>
      <c r="C102" s="6">
        <v>45.7</v>
      </c>
      <c r="D102" s="10" t="s">
        <v>309</v>
      </c>
      <c r="E102" s="16">
        <v>9.3699999999999992</v>
      </c>
      <c r="F102" s="16">
        <v>10.451000000000001</v>
      </c>
      <c r="G102" s="13">
        <v>0.92944380000000115</v>
      </c>
      <c r="H102" s="15">
        <v>0.16216466691924594</v>
      </c>
      <c r="I102" s="13">
        <v>1.0916084669192472</v>
      </c>
      <c r="J102" s="2"/>
      <c r="K102" s="58"/>
      <c r="L102" s="39"/>
      <c r="M102" s="40"/>
      <c r="Q102" s="49"/>
      <c r="R102" s="49"/>
      <c r="V102" s="47"/>
    </row>
    <row r="103" spans="1:22" x14ac:dyDescent="0.25">
      <c r="A103" s="21">
        <v>87</v>
      </c>
      <c r="B103" s="7" t="s">
        <v>109</v>
      </c>
      <c r="C103" s="6">
        <v>74</v>
      </c>
      <c r="D103" s="10" t="s">
        <v>309</v>
      </c>
      <c r="E103" s="16">
        <v>10.581</v>
      </c>
      <c r="F103" s="16">
        <v>11.721</v>
      </c>
      <c r="G103" s="13">
        <v>0.98017200000000049</v>
      </c>
      <c r="H103" s="15">
        <v>0.26258611273575932</v>
      </c>
      <c r="I103" s="13">
        <v>1.2427581127357599</v>
      </c>
      <c r="J103" s="2"/>
      <c r="K103" s="58"/>
      <c r="L103" s="39"/>
      <c r="M103" s="40"/>
      <c r="Q103" s="49"/>
      <c r="R103" s="49"/>
      <c r="V103" s="47"/>
    </row>
    <row r="104" spans="1:22" x14ac:dyDescent="0.25">
      <c r="A104" s="21">
        <v>88</v>
      </c>
      <c r="B104" s="7" t="s">
        <v>110</v>
      </c>
      <c r="C104" s="6">
        <v>48.1</v>
      </c>
      <c r="D104" s="10" t="s">
        <v>309</v>
      </c>
      <c r="E104" s="16">
        <v>4.4379999999999997</v>
      </c>
      <c r="F104" s="16">
        <v>4.4379999999999997</v>
      </c>
      <c r="G104" s="13">
        <v>0</v>
      </c>
      <c r="H104" s="15">
        <v>0.17068097327824355</v>
      </c>
      <c r="I104" s="13">
        <v>0.17068097327824355</v>
      </c>
      <c r="J104" s="2"/>
      <c r="K104" s="58"/>
      <c r="L104" s="39"/>
      <c r="M104" s="40"/>
      <c r="Q104" s="49"/>
      <c r="R104" s="49"/>
      <c r="V104" s="47"/>
    </row>
    <row r="105" spans="1:22" x14ac:dyDescent="0.25">
      <c r="A105" s="21">
        <v>89</v>
      </c>
      <c r="B105" s="7" t="s">
        <v>111</v>
      </c>
      <c r="C105" s="6">
        <v>96.9</v>
      </c>
      <c r="D105" s="10" t="s">
        <v>309</v>
      </c>
      <c r="E105" s="16">
        <v>11.396000000000001</v>
      </c>
      <c r="F105" s="16">
        <v>11.491</v>
      </c>
      <c r="G105" s="13">
        <v>8.1680999999999018E-2</v>
      </c>
      <c r="H105" s="15">
        <v>0.34384586924452809</v>
      </c>
      <c r="I105" s="13">
        <v>0.4255268692445271</v>
      </c>
      <c r="J105" s="2"/>
      <c r="K105" s="58"/>
      <c r="L105" s="39"/>
      <c r="M105" s="40"/>
      <c r="Q105" s="49"/>
      <c r="R105" s="49"/>
      <c r="V105" s="47"/>
    </row>
    <row r="106" spans="1:22" x14ac:dyDescent="0.25">
      <c r="A106" s="21">
        <v>90</v>
      </c>
      <c r="B106" s="7" t="s">
        <v>112</v>
      </c>
      <c r="C106" s="6">
        <v>76.8</v>
      </c>
      <c r="D106" s="10" t="s">
        <v>309</v>
      </c>
      <c r="E106" s="16">
        <v>5.4939999999999998</v>
      </c>
      <c r="F106" s="16">
        <v>5.4939999999999998</v>
      </c>
      <c r="G106" s="13">
        <v>0</v>
      </c>
      <c r="H106" s="15">
        <v>0.27252180348792315</v>
      </c>
      <c r="I106" s="13">
        <v>0.27252180348792315</v>
      </c>
      <c r="J106" s="2"/>
      <c r="K106" s="58"/>
      <c r="L106" s="39"/>
      <c r="M106" s="40"/>
      <c r="Q106" s="49"/>
      <c r="R106" s="49"/>
      <c r="V106" s="47"/>
    </row>
    <row r="107" spans="1:22" x14ac:dyDescent="0.25">
      <c r="A107" s="21">
        <v>91</v>
      </c>
      <c r="B107" s="7" t="s">
        <v>113</v>
      </c>
      <c r="C107" s="6">
        <v>45.3</v>
      </c>
      <c r="D107" s="10" t="s">
        <v>309</v>
      </c>
      <c r="E107" s="16">
        <v>8.718</v>
      </c>
      <c r="F107" s="16">
        <v>9.0180000000000007</v>
      </c>
      <c r="G107" s="13">
        <v>0.25794000000000061</v>
      </c>
      <c r="H107" s="15">
        <v>0.16074528252607967</v>
      </c>
      <c r="I107" s="13">
        <v>0.41868528252608028</v>
      </c>
      <c r="J107" s="2"/>
      <c r="K107" s="58"/>
      <c r="L107" s="39"/>
      <c r="M107" s="40"/>
      <c r="Q107" s="49"/>
      <c r="R107" s="49"/>
      <c r="V107" s="47"/>
    </row>
    <row r="108" spans="1:22" x14ac:dyDescent="0.25">
      <c r="A108" s="21">
        <v>92</v>
      </c>
      <c r="B108" s="7" t="s">
        <v>114</v>
      </c>
      <c r="C108" s="6">
        <v>73.099999999999994</v>
      </c>
      <c r="D108" s="10" t="s">
        <v>309</v>
      </c>
      <c r="E108" s="16">
        <v>12.247</v>
      </c>
      <c r="F108" s="16">
        <v>13.608000000000001</v>
      </c>
      <c r="G108" s="13">
        <v>1.1701878000000006</v>
      </c>
      <c r="H108" s="15">
        <v>0.25939249785113516</v>
      </c>
      <c r="I108" s="13">
        <v>1.4295802978511358</v>
      </c>
      <c r="J108" s="2"/>
      <c r="K108" s="58"/>
      <c r="L108" s="39"/>
      <c r="M108" s="40"/>
      <c r="Q108" s="49"/>
      <c r="R108" s="49"/>
      <c r="V108" s="47"/>
    </row>
    <row r="109" spans="1:22" x14ac:dyDescent="0.25">
      <c r="A109" s="21">
        <v>93</v>
      </c>
      <c r="B109" s="7" t="s">
        <v>115</v>
      </c>
      <c r="C109" s="6">
        <v>49.2</v>
      </c>
      <c r="D109" s="10" t="s">
        <v>309</v>
      </c>
      <c r="E109" s="16">
        <v>5.5190000000000001</v>
      </c>
      <c r="F109" s="16">
        <v>6.1429999999999998</v>
      </c>
      <c r="G109" s="13">
        <v>0.53651519999999975</v>
      </c>
      <c r="H109" s="15">
        <v>0.17458428035945078</v>
      </c>
      <c r="I109" s="13">
        <v>0.71109948035945059</v>
      </c>
      <c r="J109" s="2"/>
      <c r="K109" s="58"/>
      <c r="L109" s="39"/>
      <c r="M109" s="40"/>
      <c r="Q109" s="49"/>
      <c r="R109" s="49"/>
      <c r="V109" s="47"/>
    </row>
    <row r="110" spans="1:22" x14ac:dyDescent="0.25">
      <c r="A110" s="21">
        <v>94</v>
      </c>
      <c r="B110" s="7" t="s">
        <v>116</v>
      </c>
      <c r="C110" s="6">
        <v>97.2</v>
      </c>
      <c r="D110" s="10" t="s">
        <v>309</v>
      </c>
      <c r="E110" s="16">
        <v>8.2579999999999991</v>
      </c>
      <c r="F110" s="16">
        <v>9.39</v>
      </c>
      <c r="G110" s="13">
        <v>0.9732936000000012</v>
      </c>
      <c r="H110" s="15">
        <v>0.34491040753940277</v>
      </c>
      <c r="I110" s="13">
        <v>1.3182040075394039</v>
      </c>
      <c r="J110" s="2"/>
      <c r="K110" s="58"/>
      <c r="L110" s="39"/>
      <c r="M110" s="40"/>
      <c r="Q110" s="49"/>
      <c r="R110" s="49"/>
      <c r="V110" s="47"/>
    </row>
    <row r="111" spans="1:22" x14ac:dyDescent="0.25">
      <c r="A111" s="21">
        <v>95</v>
      </c>
      <c r="B111" s="7" t="s">
        <v>117</v>
      </c>
      <c r="C111" s="6">
        <v>76.099999999999994</v>
      </c>
      <c r="D111" s="10" t="s">
        <v>309</v>
      </c>
      <c r="E111" s="16">
        <v>5.2750000000000004</v>
      </c>
      <c r="F111" s="16">
        <v>6.0540000000000003</v>
      </c>
      <c r="G111" s="13">
        <v>0.66978419999999994</v>
      </c>
      <c r="H111" s="15">
        <v>0.27003788079988217</v>
      </c>
      <c r="I111" s="13">
        <v>0.93982208079988205</v>
      </c>
      <c r="J111" s="2"/>
      <c r="K111" s="58"/>
      <c r="L111" s="39"/>
      <c r="M111" s="40"/>
      <c r="Q111" s="49"/>
      <c r="R111" s="49"/>
      <c r="V111" s="47"/>
    </row>
    <row r="112" spans="1:22" x14ac:dyDescent="0.25">
      <c r="A112" s="21">
        <v>96</v>
      </c>
      <c r="B112" s="7" t="s">
        <v>118</v>
      </c>
      <c r="C112" s="6">
        <v>45.1</v>
      </c>
      <c r="D112" s="10" t="s">
        <v>309</v>
      </c>
      <c r="E112" s="16">
        <v>4.5730000000000004</v>
      </c>
      <c r="F112" s="16">
        <v>5.2789999999999999</v>
      </c>
      <c r="G112" s="13">
        <v>0.60701879999999964</v>
      </c>
      <c r="H112" s="15">
        <v>0.16003559032949655</v>
      </c>
      <c r="I112" s="13">
        <v>0.76705439032949618</v>
      </c>
      <c r="J112" s="2"/>
      <c r="K112" s="58"/>
      <c r="L112" s="39"/>
      <c r="M112" s="40"/>
      <c r="Q112" s="49"/>
      <c r="R112" s="49"/>
      <c r="V112" s="47"/>
    </row>
    <row r="113" spans="1:22" x14ac:dyDescent="0.25">
      <c r="A113" s="21">
        <v>97</v>
      </c>
      <c r="B113" s="7" t="s">
        <v>119</v>
      </c>
      <c r="C113" s="6">
        <v>73.099999999999994</v>
      </c>
      <c r="D113" s="10" t="s">
        <v>309</v>
      </c>
      <c r="E113" s="16">
        <v>8.4580000000000002</v>
      </c>
      <c r="F113" s="16">
        <v>8.4659999999999993</v>
      </c>
      <c r="G113" s="13">
        <v>6.8783999999992426E-3</v>
      </c>
      <c r="H113" s="15">
        <v>0.25939249785113516</v>
      </c>
      <c r="I113" s="13">
        <v>0.26627089785113439</v>
      </c>
      <c r="J113" s="2"/>
      <c r="K113" s="58"/>
      <c r="L113" s="39"/>
      <c r="M113" s="40"/>
      <c r="Q113" s="49"/>
      <c r="R113" s="49"/>
      <c r="V113" s="47"/>
    </row>
    <row r="114" spans="1:22" x14ac:dyDescent="0.25">
      <c r="A114" s="21">
        <v>98</v>
      </c>
      <c r="B114" s="7" t="s">
        <v>120</v>
      </c>
      <c r="C114" s="6">
        <v>49.1</v>
      </c>
      <c r="D114" s="10" t="s">
        <v>309</v>
      </c>
      <c r="E114" s="16">
        <v>3</v>
      </c>
      <c r="F114" s="16">
        <v>3.036</v>
      </c>
      <c r="G114" s="13">
        <v>3.0952800000000027E-2</v>
      </c>
      <c r="H114" s="15">
        <v>0.17422943426115922</v>
      </c>
      <c r="I114" s="13">
        <v>0.20518223426115925</v>
      </c>
      <c r="J114" s="2"/>
      <c r="K114" s="58"/>
      <c r="L114" s="39"/>
      <c r="M114" s="40"/>
      <c r="Q114" s="49"/>
      <c r="R114" s="49"/>
      <c r="V114" s="47"/>
    </row>
    <row r="115" spans="1:22" x14ac:dyDescent="0.25">
      <c r="A115" s="21">
        <v>99</v>
      </c>
      <c r="B115" s="7" t="s">
        <v>121</v>
      </c>
      <c r="C115" s="6">
        <v>97.3</v>
      </c>
      <c r="D115" s="10" t="s">
        <v>309</v>
      </c>
      <c r="E115" s="16">
        <v>8.3889999999999993</v>
      </c>
      <c r="F115" s="16">
        <v>8.3889999999999993</v>
      </c>
      <c r="G115" s="13">
        <v>0</v>
      </c>
      <c r="H115" s="15">
        <v>0.34526525363769434</v>
      </c>
      <c r="I115" s="13">
        <v>0.34526525363769434</v>
      </c>
      <c r="J115" s="2"/>
      <c r="K115" s="58"/>
      <c r="L115" s="39"/>
      <c r="M115" s="40"/>
      <c r="Q115" s="49"/>
      <c r="R115" s="49"/>
      <c r="V115" s="47"/>
    </row>
    <row r="116" spans="1:22" x14ac:dyDescent="0.25">
      <c r="A116" s="21">
        <v>100</v>
      </c>
      <c r="B116" s="7" t="s">
        <v>122</v>
      </c>
      <c r="C116" s="6">
        <v>76.3</v>
      </c>
      <c r="D116" s="10" t="s">
        <v>309</v>
      </c>
      <c r="E116" s="16">
        <v>7.4700316352640144</v>
      </c>
      <c r="F116" s="16">
        <v>6.5339999999999998</v>
      </c>
      <c r="G116" s="13">
        <v>0</v>
      </c>
      <c r="H116" s="15">
        <v>0.27074757299646535</v>
      </c>
      <c r="I116" s="13">
        <v>0.27074757299646535</v>
      </c>
      <c r="J116" s="2"/>
      <c r="K116" s="58"/>
      <c r="L116" s="39"/>
      <c r="M116" s="40"/>
      <c r="Q116" s="49"/>
      <c r="R116" s="49"/>
      <c r="V116" s="47"/>
    </row>
    <row r="117" spans="1:22" x14ac:dyDescent="0.25">
      <c r="A117" s="21">
        <v>101</v>
      </c>
      <c r="B117" s="7" t="s">
        <v>123</v>
      </c>
      <c r="C117" s="6">
        <v>44.6</v>
      </c>
      <c r="D117" s="10" t="s">
        <v>309</v>
      </c>
      <c r="E117" s="16">
        <v>7.702</v>
      </c>
      <c r="F117" s="16">
        <v>8.6110000000000007</v>
      </c>
      <c r="G117" s="13">
        <v>0.78155820000000065</v>
      </c>
      <c r="H117" s="15">
        <v>0.15826135983803871</v>
      </c>
      <c r="I117" s="13">
        <v>0.93981955983803933</v>
      </c>
      <c r="L117" s="39"/>
      <c r="M117" s="40"/>
      <c r="Q117" s="49"/>
      <c r="R117" s="49"/>
      <c r="V117" s="47"/>
    </row>
    <row r="118" spans="1:22" x14ac:dyDescent="0.25">
      <c r="A118" s="21">
        <v>102</v>
      </c>
      <c r="B118" s="7" t="s">
        <v>124</v>
      </c>
      <c r="C118" s="6">
        <v>73.099999999999994</v>
      </c>
      <c r="D118" s="10" t="s">
        <v>309</v>
      </c>
      <c r="E118" s="16">
        <v>10.036</v>
      </c>
      <c r="F118" s="16">
        <v>11.221</v>
      </c>
      <c r="G118" s="13">
        <v>1.0188630000000005</v>
      </c>
      <c r="H118" s="15">
        <v>0.25939249785113516</v>
      </c>
      <c r="I118" s="13">
        <v>1.2782554978511356</v>
      </c>
      <c r="J118" s="2"/>
      <c r="K118" s="58"/>
      <c r="L118" s="39"/>
      <c r="M118" s="40"/>
      <c r="Q118" s="49"/>
      <c r="R118" s="49"/>
      <c r="V118" s="47"/>
    </row>
    <row r="119" spans="1:22" x14ac:dyDescent="0.25">
      <c r="A119" s="21">
        <v>103</v>
      </c>
      <c r="B119" s="7" t="s">
        <v>125</v>
      </c>
      <c r="C119" s="6">
        <v>49.5</v>
      </c>
      <c r="D119" s="10" t="s">
        <v>309</v>
      </c>
      <c r="E119" s="16">
        <v>4.7069999999999999</v>
      </c>
      <c r="F119" s="16">
        <v>4.8979999999999997</v>
      </c>
      <c r="G119" s="13">
        <v>0.16422179999999986</v>
      </c>
      <c r="H119" s="15">
        <v>0.17564881865432547</v>
      </c>
      <c r="I119" s="13">
        <v>0.33987061865432533</v>
      </c>
      <c r="J119" s="2"/>
      <c r="K119" s="58"/>
      <c r="L119" s="39"/>
      <c r="M119" s="40"/>
      <c r="Q119" s="49"/>
      <c r="R119" s="49"/>
      <c r="V119" s="47"/>
    </row>
    <row r="120" spans="1:22" x14ac:dyDescent="0.25">
      <c r="A120" s="21">
        <v>104</v>
      </c>
      <c r="B120" s="7" t="s">
        <v>126</v>
      </c>
      <c r="C120" s="6">
        <v>97.7</v>
      </c>
      <c r="D120" s="10" t="s">
        <v>309</v>
      </c>
      <c r="E120" s="16">
        <v>5.3959999999999999</v>
      </c>
      <c r="F120" s="16">
        <v>5.5739999999999998</v>
      </c>
      <c r="G120" s="13">
        <v>0.15304439999999994</v>
      </c>
      <c r="H120" s="15">
        <v>0.34668463803086058</v>
      </c>
      <c r="I120" s="13">
        <v>0.49972903803086055</v>
      </c>
      <c r="J120" s="2"/>
      <c r="K120" s="58"/>
      <c r="L120" s="39"/>
      <c r="M120" s="40"/>
      <c r="Q120" s="49"/>
      <c r="R120" s="49"/>
      <c r="V120" s="47"/>
    </row>
    <row r="121" spans="1:22" x14ac:dyDescent="0.25">
      <c r="A121" s="21">
        <v>105</v>
      </c>
      <c r="B121" s="7" t="s">
        <v>127</v>
      </c>
      <c r="C121" s="6">
        <v>76.400000000000006</v>
      </c>
      <c r="D121" s="10" t="s">
        <v>309</v>
      </c>
      <c r="E121" s="16">
        <v>7.26</v>
      </c>
      <c r="F121" s="16">
        <v>7.26</v>
      </c>
      <c r="G121" s="13">
        <v>3.1212</v>
      </c>
      <c r="H121" s="15">
        <v>0.27110241909475691</v>
      </c>
      <c r="I121" s="13">
        <v>3.392302419094757</v>
      </c>
      <c r="J121" s="2"/>
      <c r="K121" s="58"/>
      <c r="L121" s="39"/>
      <c r="M121" s="40"/>
      <c r="Q121" s="49"/>
      <c r="R121" s="49"/>
      <c r="V121" s="47"/>
    </row>
    <row r="122" spans="1:22" x14ac:dyDescent="0.25">
      <c r="A122" s="21">
        <v>106</v>
      </c>
      <c r="B122" s="7" t="s">
        <v>128</v>
      </c>
      <c r="C122" s="6">
        <v>44.7</v>
      </c>
      <c r="D122" s="10" t="s">
        <v>309</v>
      </c>
      <c r="E122" s="16">
        <v>3.093</v>
      </c>
      <c r="F122" s="16">
        <v>3.093</v>
      </c>
      <c r="G122" s="13">
        <v>0</v>
      </c>
      <c r="H122" s="15">
        <v>0.1586162059363303</v>
      </c>
      <c r="I122" s="13">
        <v>0.1586162059363303</v>
      </c>
      <c r="J122" s="2"/>
      <c r="K122" s="58"/>
      <c r="L122" s="39"/>
      <c r="M122" s="40"/>
      <c r="Q122" s="49"/>
      <c r="R122" s="49"/>
      <c r="V122" s="47"/>
    </row>
    <row r="123" spans="1:22" x14ac:dyDescent="0.25">
      <c r="A123" s="21">
        <v>107</v>
      </c>
      <c r="B123" s="7" t="s">
        <v>129</v>
      </c>
      <c r="C123" s="6">
        <v>72.8</v>
      </c>
      <c r="D123" s="10" t="s">
        <v>309</v>
      </c>
      <c r="E123" s="16">
        <v>5.31</v>
      </c>
      <c r="F123" s="16">
        <v>6.4820000000000002</v>
      </c>
      <c r="G123" s="13">
        <v>1.0076856000000005</v>
      </c>
      <c r="H123" s="15">
        <v>0.25832795955626048</v>
      </c>
      <c r="I123" s="13">
        <v>1.2660135595562609</v>
      </c>
      <c r="J123" s="2"/>
      <c r="K123" s="58"/>
      <c r="L123" s="39"/>
      <c r="M123" s="40"/>
      <c r="Q123" s="49"/>
      <c r="R123" s="49"/>
      <c r="V123" s="47"/>
    </row>
    <row r="124" spans="1:22" x14ac:dyDescent="0.25">
      <c r="A124" s="21">
        <v>108</v>
      </c>
      <c r="B124" s="7" t="s">
        <v>130</v>
      </c>
      <c r="C124" s="6">
        <v>49.4</v>
      </c>
      <c r="D124" s="10" t="s">
        <v>309</v>
      </c>
      <c r="E124" s="16">
        <v>4.7950355896720165</v>
      </c>
      <c r="F124" s="16">
        <v>2.742</v>
      </c>
      <c r="G124" s="13">
        <v>0.26400000000000001</v>
      </c>
      <c r="H124" s="15">
        <v>0.17529397255603391</v>
      </c>
      <c r="I124" s="13">
        <v>0.43929397255603392</v>
      </c>
      <c r="J124" s="2"/>
      <c r="K124" s="58"/>
      <c r="L124" s="39"/>
      <c r="M124" s="40"/>
      <c r="Q124" s="49"/>
      <c r="R124" s="49"/>
      <c r="V124" s="47"/>
    </row>
    <row r="125" spans="1:22" x14ac:dyDescent="0.25">
      <c r="A125" s="21">
        <v>109</v>
      </c>
      <c r="B125" s="7" t="s">
        <v>131</v>
      </c>
      <c r="C125" s="6">
        <v>97.4</v>
      </c>
      <c r="D125" s="10" t="s">
        <v>309</v>
      </c>
      <c r="E125" s="16">
        <v>12.994999999999999</v>
      </c>
      <c r="F125" s="16">
        <v>13.395</v>
      </c>
      <c r="G125" s="13">
        <v>0.34392000000000034</v>
      </c>
      <c r="H125" s="15">
        <v>0.3456200997359859</v>
      </c>
      <c r="I125" s="13">
        <v>0.68954009973598618</v>
      </c>
      <c r="J125" s="2"/>
      <c r="K125" s="58"/>
      <c r="L125" s="39"/>
      <c r="M125" s="40"/>
      <c r="Q125" s="49"/>
      <c r="R125" s="49"/>
      <c r="V125" s="47"/>
    </row>
    <row r="126" spans="1:22" x14ac:dyDescent="0.25">
      <c r="A126" s="21">
        <v>110</v>
      </c>
      <c r="B126" s="7" t="s">
        <v>132</v>
      </c>
      <c r="C126" s="6">
        <v>77.400000000000006</v>
      </c>
      <c r="D126" s="10" t="s">
        <v>309</v>
      </c>
      <c r="E126" s="16">
        <v>8.2273361246801588</v>
      </c>
      <c r="F126" s="16">
        <v>5.6210000000000004</v>
      </c>
      <c r="G126" s="13">
        <v>0</v>
      </c>
      <c r="H126" s="15">
        <v>0.27465088007767258</v>
      </c>
      <c r="I126" s="13">
        <v>0.27465088007767258</v>
      </c>
      <c r="J126" s="2"/>
      <c r="K126" s="58"/>
      <c r="L126" s="39"/>
      <c r="M126" s="40"/>
      <c r="Q126" s="49"/>
      <c r="R126" s="49"/>
      <c r="V126" s="47"/>
    </row>
    <row r="127" spans="1:22" x14ac:dyDescent="0.25">
      <c r="A127" s="21">
        <v>111</v>
      </c>
      <c r="B127" s="7" t="s">
        <v>133</v>
      </c>
      <c r="C127" s="6">
        <v>44.6</v>
      </c>
      <c r="D127" s="10" t="s">
        <v>309</v>
      </c>
      <c r="E127" s="16">
        <v>3.5379999999999998</v>
      </c>
      <c r="F127" s="16">
        <v>3.613</v>
      </c>
      <c r="G127" s="13">
        <v>6.4485000000000153E-2</v>
      </c>
      <c r="H127" s="15">
        <v>0.15826135983803871</v>
      </c>
      <c r="I127" s="13">
        <v>0.22274635983803887</v>
      </c>
      <c r="J127" s="2"/>
      <c r="K127" s="58"/>
      <c r="L127" s="39"/>
      <c r="M127" s="40"/>
      <c r="Q127" s="49"/>
      <c r="V127" s="47"/>
    </row>
    <row r="128" spans="1:22" x14ac:dyDescent="0.25">
      <c r="A128" s="21">
        <v>112</v>
      </c>
      <c r="B128" s="7" t="s">
        <v>134</v>
      </c>
      <c r="C128" s="6">
        <v>72.8</v>
      </c>
      <c r="D128" s="10" t="s">
        <v>309</v>
      </c>
      <c r="E128" s="16">
        <v>18.347999999999999</v>
      </c>
      <c r="F128" s="16">
        <v>20.004000000000001</v>
      </c>
      <c r="G128" s="13">
        <v>1.4238288000000021</v>
      </c>
      <c r="H128" s="15">
        <v>0.25832795955626048</v>
      </c>
      <c r="I128" s="13">
        <v>1.6821567595562625</v>
      </c>
      <c r="J128" s="2"/>
      <c r="K128" s="58"/>
      <c r="L128" s="39"/>
      <c r="M128" s="40"/>
      <c r="Q128" s="49"/>
      <c r="V128" s="47"/>
    </row>
    <row r="129" spans="1:22" x14ac:dyDescent="0.25">
      <c r="A129" s="21">
        <v>113</v>
      </c>
      <c r="B129" s="7" t="s">
        <v>135</v>
      </c>
      <c r="C129" s="6">
        <v>48.9</v>
      </c>
      <c r="D129" s="10" t="s">
        <v>309</v>
      </c>
      <c r="E129" s="16">
        <v>5.5650000000000004</v>
      </c>
      <c r="F129" s="16">
        <v>5.5650000000000004</v>
      </c>
      <c r="G129" s="13">
        <v>0</v>
      </c>
      <c r="H129" s="15">
        <v>0.17351974206457607</v>
      </c>
      <c r="I129" s="13">
        <v>0.17351974206457607</v>
      </c>
      <c r="J129" s="2"/>
      <c r="K129" s="58"/>
      <c r="L129" s="39"/>
      <c r="M129" s="40"/>
      <c r="Q129" s="49"/>
      <c r="V129" s="47"/>
    </row>
    <row r="130" spans="1:22" x14ac:dyDescent="0.25">
      <c r="A130" s="21">
        <v>114</v>
      </c>
      <c r="B130" s="7" t="s">
        <v>136</v>
      </c>
      <c r="C130" s="6">
        <v>96.9</v>
      </c>
      <c r="D130" s="10" t="s">
        <v>309</v>
      </c>
      <c r="E130" s="16">
        <v>12.24</v>
      </c>
      <c r="F130" s="16">
        <v>13.079000000000001</v>
      </c>
      <c r="G130" s="13">
        <v>0.72137220000000035</v>
      </c>
      <c r="H130" s="15">
        <v>0.34384586924452809</v>
      </c>
      <c r="I130" s="13">
        <v>1.0652180692445286</v>
      </c>
      <c r="J130" s="2"/>
      <c r="K130" s="58"/>
      <c r="L130" s="39"/>
      <c r="M130" s="40"/>
      <c r="Q130" s="49"/>
      <c r="V130" s="47"/>
    </row>
    <row r="131" spans="1:22" x14ac:dyDescent="0.25">
      <c r="A131" s="21">
        <v>115</v>
      </c>
      <c r="B131" s="7" t="s">
        <v>137</v>
      </c>
      <c r="C131" s="6">
        <v>77.099999999999994</v>
      </c>
      <c r="D131" s="10" t="s">
        <v>309</v>
      </c>
      <c r="E131" s="16">
        <v>10.429</v>
      </c>
      <c r="F131" s="16">
        <v>11.411</v>
      </c>
      <c r="G131" s="13">
        <v>0.8443235999999994</v>
      </c>
      <c r="H131" s="15">
        <v>0.27358634178279784</v>
      </c>
      <c r="I131" s="13">
        <v>1.1179099417827971</v>
      </c>
      <c r="J131" s="2"/>
      <c r="K131" s="58"/>
      <c r="L131" s="39"/>
      <c r="M131" s="40"/>
      <c r="Q131" s="49"/>
      <c r="V131" s="47"/>
    </row>
    <row r="132" spans="1:22" x14ac:dyDescent="0.25">
      <c r="A132" s="21">
        <v>116</v>
      </c>
      <c r="B132" s="7" t="s">
        <v>138</v>
      </c>
      <c r="C132" s="6">
        <v>45.3</v>
      </c>
      <c r="D132" s="10" t="s">
        <v>309</v>
      </c>
      <c r="E132" s="16">
        <v>8.3693326354966278</v>
      </c>
      <c r="F132" s="16">
        <v>7.4390000000000001</v>
      </c>
      <c r="G132" s="13">
        <v>0</v>
      </c>
      <c r="H132" s="15">
        <v>0.16074528252607967</v>
      </c>
      <c r="I132" s="13">
        <v>0.16074528252607967</v>
      </c>
      <c r="J132" s="2"/>
      <c r="K132" s="58"/>
      <c r="L132" s="39"/>
      <c r="M132" s="40"/>
      <c r="Q132" s="49"/>
      <c r="V132" s="47"/>
    </row>
    <row r="133" spans="1:22" x14ac:dyDescent="0.25">
      <c r="A133" s="21">
        <v>117</v>
      </c>
      <c r="B133" s="7" t="s">
        <v>139</v>
      </c>
      <c r="C133" s="6">
        <v>74.099999999999994</v>
      </c>
      <c r="D133" s="10" t="s">
        <v>309</v>
      </c>
      <c r="E133" s="16">
        <v>8.0616106071179345</v>
      </c>
      <c r="F133" s="16">
        <v>7.4359999999999999</v>
      </c>
      <c r="G133" s="13">
        <v>0</v>
      </c>
      <c r="H133" s="15">
        <v>0.26294095883405083</v>
      </c>
      <c r="I133" s="13">
        <v>0.26294095883405083</v>
      </c>
      <c r="J133" s="2"/>
      <c r="K133" s="58"/>
      <c r="L133" s="39"/>
      <c r="M133" s="40"/>
      <c r="Q133" s="49"/>
      <c r="V133" s="47"/>
    </row>
    <row r="134" spans="1:22" x14ac:dyDescent="0.25">
      <c r="A134" s="21">
        <v>118</v>
      </c>
      <c r="B134" s="7" t="s">
        <v>140</v>
      </c>
      <c r="C134" s="6">
        <v>48.8</v>
      </c>
      <c r="D134" s="10" t="s">
        <v>309</v>
      </c>
      <c r="E134" s="16">
        <v>2.02</v>
      </c>
      <c r="F134" s="16">
        <v>2.105</v>
      </c>
      <c r="G134" s="13">
        <v>7.3082999999999967E-2</v>
      </c>
      <c r="H134" s="15">
        <v>0.17316489596628451</v>
      </c>
      <c r="I134" s="13">
        <v>0.24624789596628449</v>
      </c>
      <c r="J134" s="2"/>
      <c r="K134" s="58"/>
      <c r="L134" s="39"/>
      <c r="M134" s="40"/>
      <c r="Q134" s="49"/>
      <c r="V134" s="47"/>
    </row>
    <row r="135" spans="1:22" x14ac:dyDescent="0.25">
      <c r="A135" s="21">
        <v>119</v>
      </c>
      <c r="B135" s="7" t="s">
        <v>141</v>
      </c>
      <c r="C135" s="6">
        <v>98.1</v>
      </c>
      <c r="D135" s="10" t="s">
        <v>309</v>
      </c>
      <c r="E135" s="16">
        <v>12.321999999999999</v>
      </c>
      <c r="F135" s="16">
        <v>12.499000000000001</v>
      </c>
      <c r="G135" s="13">
        <v>0.1521846000000012</v>
      </c>
      <c r="H135" s="15">
        <v>0.34810402242402683</v>
      </c>
      <c r="I135" s="13">
        <v>0.50028862242402805</v>
      </c>
      <c r="J135" s="2"/>
      <c r="K135" s="58"/>
      <c r="L135" s="39"/>
      <c r="M135" s="40"/>
      <c r="Q135" s="49"/>
      <c r="V135" s="47"/>
    </row>
    <row r="136" spans="1:22" x14ac:dyDescent="0.25">
      <c r="A136" s="21">
        <v>120</v>
      </c>
      <c r="B136" s="7" t="s">
        <v>142</v>
      </c>
      <c r="C136" s="6">
        <v>76.8</v>
      </c>
      <c r="D136" s="10" t="s">
        <v>309</v>
      </c>
      <c r="E136" s="16">
        <v>9.2460000000000004</v>
      </c>
      <c r="F136" s="16">
        <v>9.2460000000000004</v>
      </c>
      <c r="G136" s="13">
        <v>0</v>
      </c>
      <c r="H136" s="15">
        <v>0.27252180348792315</v>
      </c>
      <c r="I136" s="13">
        <v>0.27252180348792315</v>
      </c>
      <c r="J136" s="2"/>
      <c r="K136" s="58"/>
      <c r="L136" s="39"/>
      <c r="M136" s="40"/>
      <c r="Q136" s="49"/>
      <c r="V136" s="47"/>
    </row>
    <row r="137" spans="1:22" x14ac:dyDescent="0.25">
      <c r="A137" s="21">
        <v>121</v>
      </c>
      <c r="B137" s="7" t="s">
        <v>143</v>
      </c>
      <c r="C137" s="6">
        <v>44.9</v>
      </c>
      <c r="D137" s="10" t="s">
        <v>309</v>
      </c>
      <c r="E137" s="16">
        <v>2.6749999999999998</v>
      </c>
      <c r="F137" s="16">
        <v>2.6749999999999998</v>
      </c>
      <c r="G137" s="13">
        <v>0</v>
      </c>
      <c r="H137" s="15">
        <v>0.1593258981329134</v>
      </c>
      <c r="I137" s="13">
        <v>0.1593258981329134</v>
      </c>
      <c r="J137" s="2"/>
      <c r="K137" s="58"/>
      <c r="L137" s="39"/>
      <c r="M137" s="40"/>
      <c r="Q137" s="49"/>
      <c r="V137" s="47"/>
    </row>
    <row r="138" spans="1:22" x14ac:dyDescent="0.25">
      <c r="A138" s="21">
        <v>122</v>
      </c>
      <c r="B138" s="7" t="s">
        <v>144</v>
      </c>
      <c r="C138" s="6">
        <v>73.400000000000006</v>
      </c>
      <c r="D138" s="10" t="s">
        <v>309</v>
      </c>
      <c r="E138" s="16">
        <v>7.8959999999999999</v>
      </c>
      <c r="F138" s="16">
        <v>7.8959999999999999</v>
      </c>
      <c r="G138" s="13">
        <v>0</v>
      </c>
      <c r="H138" s="15">
        <v>0.2604570361460099</v>
      </c>
      <c r="I138" s="13">
        <v>0.2604570361460099</v>
      </c>
      <c r="J138" s="2"/>
      <c r="K138" s="58"/>
      <c r="L138" s="39"/>
      <c r="M138" s="40"/>
      <c r="Q138" s="49"/>
      <c r="V138" s="47"/>
    </row>
    <row r="139" spans="1:22" x14ac:dyDescent="0.25">
      <c r="A139" s="21">
        <v>123</v>
      </c>
      <c r="B139" s="7" t="s">
        <v>145</v>
      </c>
      <c r="C139" s="6">
        <v>48.7</v>
      </c>
      <c r="D139" s="10" t="s">
        <v>309</v>
      </c>
      <c r="E139" s="16">
        <v>6.2729999999999997</v>
      </c>
      <c r="F139" s="16">
        <v>6.3630000000000004</v>
      </c>
      <c r="G139" s="13">
        <v>7.7382000000000645E-2</v>
      </c>
      <c r="H139" s="15">
        <v>0.17281004986799295</v>
      </c>
      <c r="I139" s="13">
        <v>0.25019204986799359</v>
      </c>
      <c r="J139" s="2"/>
      <c r="K139" s="58"/>
      <c r="L139" s="39"/>
      <c r="M139" s="40"/>
      <c r="Q139" s="49"/>
      <c r="V139" s="47"/>
    </row>
    <row r="140" spans="1:22" x14ac:dyDescent="0.25">
      <c r="A140" s="21">
        <v>124</v>
      </c>
      <c r="B140" s="7" t="s">
        <v>146</v>
      </c>
      <c r="C140" s="6">
        <v>98</v>
      </c>
      <c r="D140" s="10" t="s">
        <v>309</v>
      </c>
      <c r="E140" s="16">
        <v>5.5149999999999997</v>
      </c>
      <c r="F140" s="16">
        <v>5.5739999999999998</v>
      </c>
      <c r="G140" s="13">
        <v>5.072820000000014E-2</v>
      </c>
      <c r="H140" s="15">
        <v>0.34774917632573527</v>
      </c>
      <c r="I140" s="13">
        <v>0.39847737632573543</v>
      </c>
      <c r="J140" s="2"/>
      <c r="K140" s="58"/>
      <c r="L140" s="39"/>
      <c r="M140" s="40"/>
      <c r="Q140" s="49"/>
      <c r="V140" s="47"/>
    </row>
    <row r="141" spans="1:22" x14ac:dyDescent="0.25">
      <c r="A141" s="21">
        <v>125</v>
      </c>
      <c r="B141" s="7" t="s">
        <v>147</v>
      </c>
      <c r="C141" s="6">
        <v>76.599999999999994</v>
      </c>
      <c r="D141" s="10" t="s">
        <v>309</v>
      </c>
      <c r="E141" s="16">
        <v>13.332000000000001</v>
      </c>
      <c r="F141" s="16">
        <v>15.09</v>
      </c>
      <c r="G141" s="13">
        <v>1.5115283999999993</v>
      </c>
      <c r="H141" s="15">
        <v>0.27181211129134003</v>
      </c>
      <c r="I141" s="13">
        <v>1.7833405112913394</v>
      </c>
      <c r="J141" s="2"/>
      <c r="K141" s="58"/>
      <c r="L141" s="39"/>
      <c r="M141" s="40"/>
      <c r="Q141" s="49"/>
      <c r="V141" s="47"/>
    </row>
    <row r="142" spans="1:22" x14ac:dyDescent="0.25">
      <c r="A142" s="21">
        <v>126</v>
      </c>
      <c r="B142" s="7" t="s">
        <v>148</v>
      </c>
      <c r="C142" s="6">
        <v>44.8</v>
      </c>
      <c r="D142" s="10" t="s">
        <v>309</v>
      </c>
      <c r="E142" s="16">
        <v>3.5089999999999999</v>
      </c>
      <c r="F142" s="16">
        <v>3.887</v>
      </c>
      <c r="G142" s="13">
        <v>0.32500440000000008</v>
      </c>
      <c r="H142" s="15">
        <v>0.15897105203462183</v>
      </c>
      <c r="I142" s="13">
        <v>0.48397545203462189</v>
      </c>
      <c r="J142" s="2"/>
      <c r="K142" s="58"/>
      <c r="L142" s="39"/>
      <c r="M142" s="40"/>
      <c r="Q142" s="49"/>
      <c r="V142" s="47"/>
    </row>
    <row r="143" spans="1:22" x14ac:dyDescent="0.25">
      <c r="A143" s="21">
        <v>127</v>
      </c>
      <c r="B143" s="7" t="s">
        <v>149</v>
      </c>
      <c r="C143" s="6">
        <v>73.400000000000006</v>
      </c>
      <c r="D143" s="10" t="s">
        <v>310</v>
      </c>
      <c r="E143" s="24">
        <v>14066</v>
      </c>
      <c r="F143" s="24">
        <v>14371</v>
      </c>
      <c r="G143" s="13">
        <v>0.26229999999999998</v>
      </c>
      <c r="H143" s="15">
        <v>0.2604570361460099</v>
      </c>
      <c r="I143" s="13">
        <v>0.52275703614600988</v>
      </c>
      <c r="J143" s="2"/>
      <c r="K143" s="58"/>
      <c r="L143" s="39"/>
      <c r="M143" s="40"/>
      <c r="Q143" s="49"/>
      <c r="V143" s="47"/>
    </row>
    <row r="144" spans="1:22" x14ac:dyDescent="0.25">
      <c r="A144" s="21">
        <v>128</v>
      </c>
      <c r="B144" s="7" t="s">
        <v>150</v>
      </c>
      <c r="C144" s="6">
        <v>49.2</v>
      </c>
      <c r="D144" s="10" t="s">
        <v>309</v>
      </c>
      <c r="E144" s="16">
        <v>10.265000000000001</v>
      </c>
      <c r="F144" s="16">
        <v>11.199</v>
      </c>
      <c r="G144" s="13">
        <v>0.80305319999999936</v>
      </c>
      <c r="H144" s="15">
        <v>0.17458428035945078</v>
      </c>
      <c r="I144" s="13">
        <v>0.97763748035945008</v>
      </c>
      <c r="J144" s="2"/>
      <c r="K144" s="58"/>
      <c r="L144" s="39"/>
      <c r="M144" s="40"/>
      <c r="N144" s="44"/>
      <c r="O144" s="44"/>
      <c r="Q144" s="49"/>
      <c r="V144" s="47"/>
    </row>
    <row r="145" spans="1:22" x14ac:dyDescent="0.25">
      <c r="A145" s="21">
        <v>129</v>
      </c>
      <c r="B145" s="7" t="s">
        <v>151</v>
      </c>
      <c r="C145" s="6">
        <v>97.8</v>
      </c>
      <c r="D145" s="10" t="s">
        <v>310</v>
      </c>
      <c r="E145" s="24">
        <v>8526</v>
      </c>
      <c r="F145" s="24">
        <v>10139</v>
      </c>
      <c r="G145" s="13">
        <v>1.3871799999999999</v>
      </c>
      <c r="H145" s="15">
        <v>0.34703948412915214</v>
      </c>
      <c r="I145" s="13">
        <v>1.7342194841291521</v>
      </c>
      <c r="J145" s="2"/>
      <c r="K145" s="58"/>
      <c r="L145" s="39"/>
      <c r="M145" s="40"/>
      <c r="Q145" s="49"/>
      <c r="V145" s="47"/>
    </row>
    <row r="146" spans="1:22" x14ac:dyDescent="0.25">
      <c r="A146" s="21">
        <v>130</v>
      </c>
      <c r="B146" s="7" t="s">
        <v>152</v>
      </c>
      <c r="C146" s="6">
        <v>76.3</v>
      </c>
      <c r="D146" s="10" t="s">
        <v>309</v>
      </c>
      <c r="E146" s="16">
        <v>11.87</v>
      </c>
      <c r="F146" s="16">
        <v>11.87</v>
      </c>
      <c r="G146" s="13">
        <v>0</v>
      </c>
      <c r="H146" s="15">
        <v>0.27074757299646535</v>
      </c>
      <c r="I146" s="13">
        <v>0.27074757299646535</v>
      </c>
      <c r="J146" s="2"/>
      <c r="K146" s="58"/>
      <c r="L146" s="39"/>
      <c r="M146" s="40"/>
      <c r="Q146" s="49"/>
      <c r="V146" s="47"/>
    </row>
    <row r="147" spans="1:22" x14ac:dyDescent="0.25">
      <c r="A147" s="21">
        <v>131</v>
      </c>
      <c r="B147" s="7" t="s">
        <v>153</v>
      </c>
      <c r="C147" s="6">
        <v>44.2</v>
      </c>
      <c r="D147" s="10" t="s">
        <v>309</v>
      </c>
      <c r="E147" s="16">
        <v>4.2839999999999998</v>
      </c>
      <c r="F147" s="16">
        <v>5.2720000000000002</v>
      </c>
      <c r="G147" s="13">
        <v>0.84948240000000041</v>
      </c>
      <c r="H147" s="15">
        <v>0.15684197544487247</v>
      </c>
      <c r="I147" s="13">
        <v>1.006324375444873</v>
      </c>
      <c r="J147" s="2"/>
      <c r="K147" s="58"/>
      <c r="L147" s="39"/>
      <c r="M147" s="40"/>
      <c r="Q147" s="49"/>
      <c r="V147" s="47"/>
    </row>
    <row r="148" spans="1:22" x14ac:dyDescent="0.25">
      <c r="A148" s="21">
        <v>132</v>
      </c>
      <c r="B148" s="7" t="s">
        <v>154</v>
      </c>
      <c r="C148" s="6">
        <v>73.3</v>
      </c>
      <c r="D148" s="10" t="s">
        <v>309</v>
      </c>
      <c r="E148" s="16">
        <v>6.16</v>
      </c>
      <c r="F148" s="16">
        <v>6.8780000000000001</v>
      </c>
      <c r="G148" s="13">
        <v>0.61733640000000001</v>
      </c>
      <c r="H148" s="15">
        <v>0.26010219004771834</v>
      </c>
      <c r="I148" s="13">
        <v>0.8774385900477184</v>
      </c>
      <c r="J148" s="2"/>
      <c r="K148" s="58"/>
      <c r="L148" s="39"/>
      <c r="M148" s="40"/>
      <c r="N148" s="44"/>
      <c r="O148" s="44"/>
      <c r="P148" s="44"/>
      <c r="Q148" s="44"/>
      <c r="R148" s="44"/>
      <c r="S148" s="44"/>
      <c r="V148" s="47"/>
    </row>
    <row r="149" spans="1:22" x14ac:dyDescent="0.25">
      <c r="A149" s="21">
        <v>133</v>
      </c>
      <c r="B149" s="7" t="s">
        <v>155</v>
      </c>
      <c r="C149" s="6">
        <v>49.5</v>
      </c>
      <c r="D149" s="10" t="s">
        <v>309</v>
      </c>
      <c r="E149" s="16">
        <v>3.5</v>
      </c>
      <c r="F149" s="16">
        <v>3.5</v>
      </c>
      <c r="G149" s="13">
        <v>0</v>
      </c>
      <c r="H149" s="15">
        <v>0.17564881865432547</v>
      </c>
      <c r="I149" s="13">
        <v>0.17564881865432547</v>
      </c>
      <c r="J149" s="2"/>
      <c r="K149" s="58"/>
      <c r="L149" s="39"/>
      <c r="M149" s="40"/>
      <c r="N149" s="44"/>
      <c r="O149" s="44"/>
      <c r="P149" s="44"/>
      <c r="Q149" s="44"/>
      <c r="R149" s="44"/>
      <c r="S149" s="44"/>
      <c r="V149" s="47"/>
    </row>
    <row r="150" spans="1:22" ht="15" customHeight="1" x14ac:dyDescent="0.25">
      <c r="A150" s="21">
        <v>134</v>
      </c>
      <c r="B150" s="7" t="s">
        <v>156</v>
      </c>
      <c r="C150" s="6">
        <v>97.2</v>
      </c>
      <c r="D150" s="10" t="s">
        <v>309</v>
      </c>
      <c r="E150" s="16">
        <v>12.932</v>
      </c>
      <c r="F150" s="16">
        <v>12.932</v>
      </c>
      <c r="G150" s="13">
        <v>0</v>
      </c>
      <c r="H150" s="15">
        <v>0.34491040753940277</v>
      </c>
      <c r="I150" s="13">
        <v>0.34491040753940277</v>
      </c>
      <c r="J150" s="2"/>
      <c r="K150" s="58"/>
      <c r="L150" s="39"/>
      <c r="M150" s="44"/>
      <c r="Q150" s="49"/>
      <c r="V150" s="47"/>
    </row>
    <row r="151" spans="1:22" x14ac:dyDescent="0.25">
      <c r="A151" s="21">
        <v>135</v>
      </c>
      <c r="B151" s="7" t="s">
        <v>157</v>
      </c>
      <c r="C151" s="6">
        <v>76.7</v>
      </c>
      <c r="D151" s="10" t="s">
        <v>309</v>
      </c>
      <c r="E151" s="16">
        <v>15.16</v>
      </c>
      <c r="F151" s="16">
        <v>15.811999999999999</v>
      </c>
      <c r="G151" s="13">
        <v>0.56058959999999936</v>
      </c>
      <c r="H151" s="15">
        <v>0.27216695738963159</v>
      </c>
      <c r="I151" s="13">
        <v>0.83275655738963095</v>
      </c>
      <c r="J151" s="2"/>
      <c r="K151" s="58"/>
      <c r="L151" s="39"/>
      <c r="M151" s="40"/>
      <c r="N151" s="43"/>
      <c r="O151" s="43"/>
      <c r="P151" s="43"/>
      <c r="Q151" s="43"/>
      <c r="R151" s="43"/>
      <c r="S151" s="43"/>
      <c r="T151" s="43"/>
      <c r="U151" s="43"/>
      <c r="V151" s="47"/>
    </row>
    <row r="152" spans="1:22" x14ac:dyDescent="0.25">
      <c r="A152" s="21">
        <v>136</v>
      </c>
      <c r="B152" s="7" t="s">
        <v>158</v>
      </c>
      <c r="C152" s="6">
        <v>44.4</v>
      </c>
      <c r="D152" s="10" t="s">
        <v>309</v>
      </c>
      <c r="E152" s="16">
        <v>5.202</v>
      </c>
      <c r="F152" s="16">
        <v>5.7119999999999997</v>
      </c>
      <c r="G152" s="13">
        <v>0.43849799999999983</v>
      </c>
      <c r="H152" s="15">
        <v>0.15755166764145556</v>
      </c>
      <c r="I152" s="13">
        <v>0.59604966764145539</v>
      </c>
      <c r="J152" s="2"/>
      <c r="K152" s="58"/>
      <c r="L152" s="39"/>
      <c r="M152" s="40"/>
      <c r="Q152" s="49"/>
      <c r="V152" s="47"/>
    </row>
    <row r="153" spans="1:22" x14ac:dyDescent="0.25">
      <c r="A153" s="21">
        <v>137</v>
      </c>
      <c r="B153" s="7" t="s">
        <v>159</v>
      </c>
      <c r="C153" s="6">
        <v>71.599999999999994</v>
      </c>
      <c r="D153" s="10" t="s">
        <v>309</v>
      </c>
      <c r="E153" s="16">
        <v>11.475</v>
      </c>
      <c r="F153" s="16">
        <v>12.26</v>
      </c>
      <c r="G153" s="13">
        <v>0.67494300000000018</v>
      </c>
      <c r="H153" s="15">
        <v>0.25406980637676169</v>
      </c>
      <c r="I153" s="13">
        <v>0.92901280637676187</v>
      </c>
      <c r="J153" s="2"/>
      <c r="K153" s="58"/>
      <c r="L153" s="39"/>
      <c r="M153" s="40"/>
      <c r="Q153" s="49"/>
      <c r="V153" s="47"/>
    </row>
    <row r="154" spans="1:22" ht="16.5" customHeight="1" x14ac:dyDescent="0.25">
      <c r="A154" s="21">
        <v>138</v>
      </c>
      <c r="B154" s="7" t="s">
        <v>160</v>
      </c>
      <c r="C154" s="6">
        <v>49.1</v>
      </c>
      <c r="D154" s="10" t="s">
        <v>309</v>
      </c>
      <c r="E154" s="16">
        <v>3.9420000000000002</v>
      </c>
      <c r="F154" s="16">
        <v>3.9420000000000002</v>
      </c>
      <c r="G154" s="13">
        <v>0</v>
      </c>
      <c r="H154" s="15">
        <v>0.17422943426115922</v>
      </c>
      <c r="I154" s="13">
        <v>0.17422943426115922</v>
      </c>
      <c r="J154" s="2"/>
      <c r="K154" s="58"/>
      <c r="L154" s="39"/>
      <c r="M154" s="44"/>
      <c r="Q154" s="49"/>
      <c r="V154" s="47"/>
    </row>
    <row r="155" spans="1:22" ht="17.25" customHeight="1" x14ac:dyDescent="0.25">
      <c r="A155" s="21">
        <v>139</v>
      </c>
      <c r="B155" s="7" t="s">
        <v>161</v>
      </c>
      <c r="C155" s="6">
        <v>97.3</v>
      </c>
      <c r="D155" s="10" t="s">
        <v>309</v>
      </c>
      <c r="E155" s="16">
        <v>8.3279999999999994</v>
      </c>
      <c r="F155" s="16">
        <v>9.3030000000000008</v>
      </c>
      <c r="G155" s="13">
        <v>0.83830500000000119</v>
      </c>
      <c r="H155" s="15">
        <v>0.34526525363769434</v>
      </c>
      <c r="I155" s="13">
        <v>1.1835702536376955</v>
      </c>
      <c r="J155" s="2"/>
      <c r="K155" s="58"/>
      <c r="L155" s="39"/>
      <c r="M155" s="44"/>
      <c r="Q155" s="49"/>
      <c r="V155" s="47"/>
    </row>
    <row r="156" spans="1:22" x14ac:dyDescent="0.25">
      <c r="A156" s="21">
        <v>140</v>
      </c>
      <c r="B156" s="7" t="s">
        <v>162</v>
      </c>
      <c r="C156" s="6">
        <v>77</v>
      </c>
      <c r="D156" s="10" t="s">
        <v>309</v>
      </c>
      <c r="E156" s="16">
        <v>15.912000000000001</v>
      </c>
      <c r="F156" s="16">
        <v>17.547000000000001</v>
      </c>
      <c r="G156" s="13">
        <v>1.4057729999999999</v>
      </c>
      <c r="H156" s="15">
        <v>0.27323149568450628</v>
      </c>
      <c r="I156" s="13">
        <v>1.6790044956845063</v>
      </c>
      <c r="J156" s="2"/>
      <c r="K156" s="58"/>
      <c r="L156" s="39"/>
      <c r="M156" s="40"/>
      <c r="Q156" s="49"/>
      <c r="V156" s="47"/>
    </row>
    <row r="157" spans="1:22" ht="16.5" customHeight="1" x14ac:dyDescent="0.25">
      <c r="A157" s="21">
        <v>141</v>
      </c>
      <c r="B157" s="7" t="s">
        <v>163</v>
      </c>
      <c r="C157" s="6">
        <v>44.6</v>
      </c>
      <c r="D157" s="10" t="s">
        <v>309</v>
      </c>
      <c r="E157" s="16">
        <v>7.5019999999999998</v>
      </c>
      <c r="F157" s="16">
        <v>8.1080000000000005</v>
      </c>
      <c r="G157" s="13">
        <v>0.52103880000000069</v>
      </c>
      <c r="H157" s="15">
        <v>0.15826135983803871</v>
      </c>
      <c r="I157" s="13">
        <v>0.67930015983803937</v>
      </c>
      <c r="J157" s="2"/>
      <c r="K157" s="58"/>
      <c r="L157" s="39"/>
      <c r="M157" s="43"/>
      <c r="Q157" s="49"/>
      <c r="V157" s="47"/>
    </row>
    <row r="158" spans="1:22" x14ac:dyDescent="0.25">
      <c r="A158" s="21">
        <v>142</v>
      </c>
      <c r="B158" s="7" t="s">
        <v>164</v>
      </c>
      <c r="C158" s="6">
        <v>72.5</v>
      </c>
      <c r="D158" s="10" t="s">
        <v>309</v>
      </c>
      <c r="E158" s="16">
        <v>9.0030000000000001</v>
      </c>
      <c r="F158" s="16">
        <v>9.0030000000000001</v>
      </c>
      <c r="G158" s="13">
        <v>0</v>
      </c>
      <c r="H158" s="15">
        <v>0.25726342126138579</v>
      </c>
      <c r="I158" s="13">
        <v>0.25726342126138579</v>
      </c>
      <c r="J158" s="2"/>
      <c r="K158" s="58"/>
      <c r="L158" s="39"/>
      <c r="M158" s="40"/>
      <c r="Q158" s="49"/>
      <c r="V158" s="47"/>
    </row>
    <row r="159" spans="1:22" x14ac:dyDescent="0.25">
      <c r="A159" s="21">
        <v>143</v>
      </c>
      <c r="B159" s="7" t="s">
        <v>165</v>
      </c>
      <c r="C159" s="6">
        <v>49</v>
      </c>
      <c r="D159" s="10" t="s">
        <v>310</v>
      </c>
      <c r="E159" s="24">
        <v>7776</v>
      </c>
      <c r="F159" s="24">
        <v>8917</v>
      </c>
      <c r="G159" s="13">
        <v>0.98126000000000002</v>
      </c>
      <c r="H159" s="15">
        <v>0.17387458816286763</v>
      </c>
      <c r="I159" s="13">
        <v>1.1551345881628676</v>
      </c>
      <c r="J159" s="2"/>
      <c r="K159" s="58"/>
      <c r="L159" s="39"/>
      <c r="M159" s="40"/>
      <c r="Q159" s="49"/>
      <c r="V159" s="47"/>
    </row>
    <row r="160" spans="1:22" x14ac:dyDescent="0.25">
      <c r="A160" s="21">
        <v>144</v>
      </c>
      <c r="B160" s="7" t="s">
        <v>166</v>
      </c>
      <c r="C160" s="6">
        <v>96.9</v>
      </c>
      <c r="D160" s="10" t="s">
        <v>309</v>
      </c>
      <c r="E160" s="16">
        <v>18.96</v>
      </c>
      <c r="F160" s="16">
        <v>19.058</v>
      </c>
      <c r="G160" s="13">
        <v>8.4260399999999125E-2</v>
      </c>
      <c r="H160" s="15">
        <v>0.34384586924452809</v>
      </c>
      <c r="I160" s="13">
        <v>0.42810626924452722</v>
      </c>
      <c r="J160" s="2"/>
      <c r="K160" s="58"/>
      <c r="L160" s="39"/>
      <c r="M160" s="40"/>
      <c r="Q160" s="49"/>
      <c r="V160" s="47"/>
    </row>
    <row r="161" spans="1:22" x14ac:dyDescent="0.25">
      <c r="A161" s="21">
        <v>145</v>
      </c>
      <c r="B161" s="7" t="s">
        <v>167</v>
      </c>
      <c r="C161" s="6">
        <v>108.8</v>
      </c>
      <c r="D161" s="10" t="s">
        <v>309</v>
      </c>
      <c r="E161" s="16">
        <v>15.342000000000001</v>
      </c>
      <c r="F161" s="16">
        <v>18.626999999999999</v>
      </c>
      <c r="G161" s="13">
        <v>2.8244429999999987</v>
      </c>
      <c r="H161" s="15">
        <v>0.3860725549412245</v>
      </c>
      <c r="I161" s="13">
        <v>3.2105155549412232</v>
      </c>
      <c r="J161" s="2"/>
      <c r="K161" s="58"/>
      <c r="L161" s="39"/>
      <c r="M161" s="40"/>
      <c r="Q161" s="49"/>
      <c r="V161" s="47"/>
    </row>
    <row r="162" spans="1:22" x14ac:dyDescent="0.25">
      <c r="A162" s="21">
        <v>146</v>
      </c>
      <c r="B162" s="7" t="s">
        <v>168</v>
      </c>
      <c r="C162" s="6">
        <v>43.6</v>
      </c>
      <c r="D162" s="10" t="s">
        <v>309</v>
      </c>
      <c r="E162" s="16">
        <v>9.7789999999999999</v>
      </c>
      <c r="F162" s="16">
        <v>10.805</v>
      </c>
      <c r="G162" s="13">
        <v>0.88215479999999979</v>
      </c>
      <c r="H162" s="15">
        <v>0.15471289885512304</v>
      </c>
      <c r="I162" s="13">
        <v>1.0368676988551229</v>
      </c>
      <c r="J162" s="2"/>
      <c r="K162" s="58"/>
      <c r="L162" s="39"/>
      <c r="M162" s="40"/>
      <c r="Q162" s="49"/>
      <c r="V162" s="47"/>
    </row>
    <row r="163" spans="1:22" x14ac:dyDescent="0.25">
      <c r="A163" s="21">
        <v>147</v>
      </c>
      <c r="B163" s="7" t="s">
        <v>169</v>
      </c>
      <c r="C163" s="6">
        <v>66.099999999999994</v>
      </c>
      <c r="D163" s="10" t="s">
        <v>309</v>
      </c>
      <c r="E163" s="16">
        <v>16.78</v>
      </c>
      <c r="F163" s="16">
        <v>17.283999999999999</v>
      </c>
      <c r="G163" s="13">
        <v>0.43333919999999809</v>
      </c>
      <c r="H163" s="15">
        <v>0.23455327097072551</v>
      </c>
      <c r="I163" s="13">
        <v>0.66789247097072357</v>
      </c>
      <c r="J163" s="2"/>
      <c r="K163" s="58"/>
      <c r="L163" s="39"/>
      <c r="M163" s="40"/>
      <c r="Q163" s="49"/>
      <c r="V163" s="47"/>
    </row>
    <row r="164" spans="1:22" x14ac:dyDescent="0.25">
      <c r="A164" s="21">
        <v>148</v>
      </c>
      <c r="B164" s="7" t="s">
        <v>170</v>
      </c>
      <c r="C164" s="6">
        <v>107</v>
      </c>
      <c r="D164" s="10" t="s">
        <v>309</v>
      </c>
      <c r="E164" s="16">
        <v>14.164</v>
      </c>
      <c r="F164" s="16">
        <v>14.164</v>
      </c>
      <c r="G164" s="13">
        <v>0</v>
      </c>
      <c r="H164" s="15">
        <v>0.37968532517197628</v>
      </c>
      <c r="I164" s="13">
        <v>0.37968532517197628</v>
      </c>
      <c r="J164" s="2"/>
      <c r="K164" s="58"/>
      <c r="L164" s="39"/>
      <c r="M164" s="40"/>
      <c r="Q164" s="49"/>
      <c r="V164" s="47"/>
    </row>
    <row r="165" spans="1:22" x14ac:dyDescent="0.25">
      <c r="A165" s="21">
        <v>149</v>
      </c>
      <c r="B165" s="7" t="s">
        <v>171</v>
      </c>
      <c r="C165" s="6">
        <v>43.9</v>
      </c>
      <c r="D165" s="10" t="s">
        <v>309</v>
      </c>
      <c r="E165" s="16">
        <v>4.3959999999999999</v>
      </c>
      <c r="F165" s="16">
        <v>4.4580000000000002</v>
      </c>
      <c r="G165" s="13">
        <v>5.330760000000024E-2</v>
      </c>
      <c r="H165" s="15">
        <v>0.15577743714999776</v>
      </c>
      <c r="I165" s="13">
        <v>0.20908503714999799</v>
      </c>
      <c r="J165" s="2"/>
      <c r="K165" s="58"/>
      <c r="L165" s="39"/>
      <c r="M165" s="40"/>
      <c r="Q165" s="49"/>
      <c r="V165" s="47"/>
    </row>
    <row r="166" spans="1:22" x14ac:dyDescent="0.25">
      <c r="A166" s="21">
        <v>150</v>
      </c>
      <c r="B166" s="7" t="s">
        <v>172</v>
      </c>
      <c r="C166" s="6">
        <v>65.599999999999994</v>
      </c>
      <c r="D166" s="10" t="s">
        <v>309</v>
      </c>
      <c r="E166" s="16">
        <v>9.1489999999999991</v>
      </c>
      <c r="F166" s="16">
        <v>9.593</v>
      </c>
      <c r="G166" s="13">
        <v>0.38175120000000073</v>
      </c>
      <c r="H166" s="15">
        <v>0.23277904047926767</v>
      </c>
      <c r="I166" s="13">
        <v>0.61453024047926841</v>
      </c>
      <c r="J166" s="2"/>
      <c r="K166" s="58"/>
      <c r="L166" s="39"/>
      <c r="M166" s="40"/>
      <c r="Q166" s="49"/>
      <c r="V166" s="47"/>
    </row>
    <row r="167" spans="1:22" x14ac:dyDescent="0.25">
      <c r="A167" s="21">
        <v>151</v>
      </c>
      <c r="B167" s="7" t="s">
        <v>173</v>
      </c>
      <c r="C167" s="6">
        <v>108.7</v>
      </c>
      <c r="D167" s="10" t="s">
        <v>309</v>
      </c>
      <c r="E167" s="16">
        <v>12.406000000000001</v>
      </c>
      <c r="F167" s="16">
        <v>15.064</v>
      </c>
      <c r="G167" s="13">
        <v>2.2853483999999997</v>
      </c>
      <c r="H167" s="15">
        <v>0.38571770884293294</v>
      </c>
      <c r="I167" s="13">
        <v>2.6710661088429326</v>
      </c>
      <c r="J167" s="2"/>
      <c r="K167" s="58"/>
      <c r="L167" s="39"/>
      <c r="M167" s="40"/>
      <c r="Q167" s="49"/>
      <c r="V167" s="47"/>
    </row>
    <row r="168" spans="1:22" x14ac:dyDescent="0.25">
      <c r="A168" s="21">
        <v>152</v>
      </c>
      <c r="B168" s="7" t="s">
        <v>174</v>
      </c>
      <c r="C168" s="6">
        <v>43.5</v>
      </c>
      <c r="D168" s="10" t="s">
        <v>309</v>
      </c>
      <c r="E168" s="16">
        <v>4.03</v>
      </c>
      <c r="F168" s="16">
        <v>4.0330000000000004</v>
      </c>
      <c r="G168" s="13">
        <v>2.5794000000000979E-3</v>
      </c>
      <c r="H168" s="15">
        <v>0.15435805275683148</v>
      </c>
      <c r="I168" s="13">
        <v>0.15693745275683157</v>
      </c>
      <c r="J168" s="2"/>
      <c r="K168" s="58"/>
      <c r="L168" s="39"/>
      <c r="M168" s="40"/>
      <c r="Q168" s="49"/>
      <c r="V168" s="47"/>
    </row>
    <row r="169" spans="1:22" x14ac:dyDescent="0.25">
      <c r="A169" s="21">
        <v>153</v>
      </c>
      <c r="B169" s="7" t="s">
        <v>175</v>
      </c>
      <c r="C169" s="6">
        <v>65.8</v>
      </c>
      <c r="D169" s="10" t="s">
        <v>309</v>
      </c>
      <c r="E169" s="16">
        <v>10.542</v>
      </c>
      <c r="F169" s="16">
        <v>11.021000000000001</v>
      </c>
      <c r="G169" s="13">
        <v>0.41184420000000083</v>
      </c>
      <c r="H169" s="15">
        <v>0.23348873267585082</v>
      </c>
      <c r="I169" s="13">
        <v>0.64533293267585168</v>
      </c>
      <c r="J169" s="2"/>
      <c r="K169" s="58"/>
      <c r="L169" s="39"/>
      <c r="M169" s="40"/>
      <c r="Q169" s="49"/>
      <c r="V169" s="47"/>
    </row>
    <row r="170" spans="1:22" x14ac:dyDescent="0.25">
      <c r="A170" s="21">
        <v>154</v>
      </c>
      <c r="B170" s="7" t="s">
        <v>176</v>
      </c>
      <c r="C170" s="6">
        <v>108.7</v>
      </c>
      <c r="D170" s="10" t="s">
        <v>309</v>
      </c>
      <c r="E170" s="16">
        <v>20.332000000000001</v>
      </c>
      <c r="F170" s="16">
        <v>22.465</v>
      </c>
      <c r="G170" s="13">
        <v>1.8339533999999993</v>
      </c>
      <c r="H170" s="15">
        <v>0.38571770884293294</v>
      </c>
      <c r="I170" s="13">
        <v>2.2196711088429324</v>
      </c>
      <c r="J170" s="2"/>
      <c r="K170" s="58"/>
      <c r="L170" s="39"/>
      <c r="M170" s="40"/>
      <c r="Q170" s="49"/>
      <c r="V170" s="47"/>
    </row>
    <row r="171" spans="1:22" x14ac:dyDescent="0.25">
      <c r="A171" s="21">
        <v>155</v>
      </c>
      <c r="B171" s="7" t="s">
        <v>177</v>
      </c>
      <c r="C171" s="6">
        <v>43.5</v>
      </c>
      <c r="D171" s="10" t="s">
        <v>309</v>
      </c>
      <c r="E171" s="16">
        <v>8.8049999999999997</v>
      </c>
      <c r="F171" s="16">
        <v>9.6189999999999998</v>
      </c>
      <c r="G171" s="13">
        <v>0.69987720000000009</v>
      </c>
      <c r="H171" s="15">
        <v>0.15435805275683148</v>
      </c>
      <c r="I171" s="13">
        <v>0.85423525275683154</v>
      </c>
      <c r="J171" s="2"/>
      <c r="K171" s="58"/>
      <c r="L171" s="39"/>
      <c r="M171" s="40"/>
      <c r="Q171" s="49"/>
      <c r="V171" s="47"/>
    </row>
    <row r="172" spans="1:22" x14ac:dyDescent="0.25">
      <c r="A172" s="21">
        <v>156</v>
      </c>
      <c r="B172" s="7" t="s">
        <v>178</v>
      </c>
      <c r="C172" s="6">
        <v>66.099999999999994</v>
      </c>
      <c r="D172" s="10" t="s">
        <v>309</v>
      </c>
      <c r="E172" s="16">
        <v>4.4829999999999997</v>
      </c>
      <c r="F172" s="16">
        <v>4.4829999999999997</v>
      </c>
      <c r="G172" s="13">
        <v>0</v>
      </c>
      <c r="H172" s="15">
        <v>0.23455327097072551</v>
      </c>
      <c r="I172" s="13">
        <v>0.23455327097072551</v>
      </c>
      <c r="J172" s="2"/>
      <c r="K172" s="58"/>
      <c r="L172" s="39"/>
      <c r="M172" s="40"/>
      <c r="Q172" s="49"/>
      <c r="V172" s="47"/>
    </row>
    <row r="173" spans="1:22" x14ac:dyDescent="0.25">
      <c r="A173" s="21">
        <v>157</v>
      </c>
      <c r="B173" s="7" t="s">
        <v>179</v>
      </c>
      <c r="C173" s="6">
        <v>108.8</v>
      </c>
      <c r="D173" s="10" t="s">
        <v>309</v>
      </c>
      <c r="E173" s="16">
        <v>15.917</v>
      </c>
      <c r="F173" s="16">
        <v>17.408999999999999</v>
      </c>
      <c r="G173" s="13">
        <v>1.2828215999999992</v>
      </c>
      <c r="H173" s="15">
        <v>0.3860725549412245</v>
      </c>
      <c r="I173" s="13">
        <v>1.6688941549412237</v>
      </c>
      <c r="J173" s="2"/>
      <c r="K173" s="58"/>
      <c r="L173" s="39"/>
      <c r="M173" s="40"/>
      <c r="Q173" s="49"/>
      <c r="V173" s="47"/>
    </row>
    <row r="174" spans="1:22" x14ac:dyDescent="0.25">
      <c r="A174" s="21">
        <v>158</v>
      </c>
      <c r="B174" s="7" t="s">
        <v>180</v>
      </c>
      <c r="C174" s="6">
        <v>43.1</v>
      </c>
      <c r="D174" s="10" t="s">
        <v>309</v>
      </c>
      <c r="E174" s="16">
        <v>3.92</v>
      </c>
      <c r="F174" s="16">
        <v>4.4889999999999999</v>
      </c>
      <c r="G174" s="13">
        <v>0.48922619999999994</v>
      </c>
      <c r="H174" s="15">
        <v>0.15293866836366521</v>
      </c>
      <c r="I174" s="13">
        <v>0.64216486836366515</v>
      </c>
      <c r="J174" s="2"/>
      <c r="K174" s="58"/>
      <c r="L174" s="39"/>
      <c r="M174" s="40"/>
      <c r="Q174" s="49"/>
      <c r="V174" s="47"/>
    </row>
    <row r="175" spans="1:22" x14ac:dyDescent="0.25">
      <c r="A175" s="21">
        <v>159</v>
      </c>
      <c r="B175" s="7" t="s">
        <v>181</v>
      </c>
      <c r="C175" s="6">
        <v>66.099999999999994</v>
      </c>
      <c r="D175" s="10" t="s">
        <v>309</v>
      </c>
      <c r="E175" s="16">
        <v>14.807</v>
      </c>
      <c r="F175" s="16">
        <v>16.244</v>
      </c>
      <c r="G175" s="13">
        <v>1.2355325999999995</v>
      </c>
      <c r="H175" s="15">
        <v>0.23455327097072551</v>
      </c>
      <c r="I175" s="13">
        <v>1.470085870970725</v>
      </c>
      <c r="J175" s="2"/>
      <c r="K175" s="58"/>
      <c r="L175" s="39"/>
      <c r="M175" s="40"/>
      <c r="Q175" s="49"/>
      <c r="V175" s="47"/>
    </row>
    <row r="176" spans="1:22" x14ac:dyDescent="0.25">
      <c r="A176" s="21">
        <v>160</v>
      </c>
      <c r="B176" s="7" t="s">
        <v>182</v>
      </c>
      <c r="C176" s="6">
        <v>109.1</v>
      </c>
      <c r="D176" s="10" t="s">
        <v>309</v>
      </c>
      <c r="E176" s="16">
        <v>11.289</v>
      </c>
      <c r="F176" s="16">
        <v>11.727</v>
      </c>
      <c r="G176" s="13">
        <v>0.37659240000000055</v>
      </c>
      <c r="H176" s="15">
        <v>0.38713709323609918</v>
      </c>
      <c r="I176" s="13">
        <v>0.76372949323609973</v>
      </c>
      <c r="J176" s="2"/>
      <c r="K176" s="58"/>
      <c r="L176" s="39"/>
      <c r="M176" s="40"/>
      <c r="Q176" s="49"/>
      <c r="V176" s="47"/>
    </row>
    <row r="177" spans="1:22" x14ac:dyDescent="0.25">
      <c r="A177" s="21">
        <v>161</v>
      </c>
      <c r="B177" s="7" t="s">
        <v>183</v>
      </c>
      <c r="C177" s="6">
        <v>43.1</v>
      </c>
      <c r="D177" s="10" t="s">
        <v>309</v>
      </c>
      <c r="E177" s="16">
        <v>8.4939999999999998</v>
      </c>
      <c r="F177" s="16">
        <v>9.532</v>
      </c>
      <c r="G177" s="13">
        <v>0.89247240000000028</v>
      </c>
      <c r="H177" s="15">
        <v>0.15293866836366521</v>
      </c>
      <c r="I177" s="13">
        <v>1.0454110683636655</v>
      </c>
      <c r="J177" s="2"/>
      <c r="K177" s="58"/>
      <c r="L177" s="39"/>
      <c r="M177" s="40"/>
      <c r="Q177" s="49"/>
      <c r="V177" s="47"/>
    </row>
    <row r="178" spans="1:22" x14ac:dyDescent="0.25">
      <c r="A178" s="21">
        <v>162</v>
      </c>
      <c r="B178" s="7" t="s">
        <v>184</v>
      </c>
      <c r="C178" s="6">
        <v>65.8</v>
      </c>
      <c r="D178" s="10" t="s">
        <v>309</v>
      </c>
      <c r="E178" s="16">
        <v>6.1849999999999996</v>
      </c>
      <c r="F178" s="16">
        <v>6.5919999999999996</v>
      </c>
      <c r="G178" s="13">
        <v>0.34993860000000004</v>
      </c>
      <c r="H178" s="15">
        <v>0.23348873267585082</v>
      </c>
      <c r="I178" s="13">
        <v>0.5834273326758509</v>
      </c>
      <c r="J178" s="2"/>
      <c r="K178" s="58"/>
      <c r="L178" s="39"/>
      <c r="M178" s="40"/>
      <c r="Q178" s="49"/>
      <c r="V178" s="47"/>
    </row>
    <row r="179" spans="1:22" x14ac:dyDescent="0.25">
      <c r="A179" s="21">
        <v>163</v>
      </c>
      <c r="B179" s="7" t="s">
        <v>185</v>
      </c>
      <c r="C179" s="6">
        <v>109.9</v>
      </c>
      <c r="D179" s="10" t="s">
        <v>309</v>
      </c>
      <c r="E179" s="16">
        <v>13.834</v>
      </c>
      <c r="F179" s="16">
        <v>14.637</v>
      </c>
      <c r="G179" s="13">
        <v>0.69041940000000068</v>
      </c>
      <c r="H179" s="15">
        <v>0.38997586202243173</v>
      </c>
      <c r="I179" s="13">
        <v>1.0803952620224324</v>
      </c>
      <c r="J179" s="2"/>
      <c r="K179" s="58"/>
      <c r="L179" s="39"/>
      <c r="M179" s="40"/>
      <c r="Q179" s="49"/>
      <c r="V179" s="47"/>
    </row>
    <row r="180" spans="1:22" x14ac:dyDescent="0.25">
      <c r="A180" s="21">
        <v>164</v>
      </c>
      <c r="B180" s="7" t="s">
        <v>186</v>
      </c>
      <c r="C180" s="6">
        <v>43.8</v>
      </c>
      <c r="D180" s="10" t="s">
        <v>309</v>
      </c>
      <c r="E180" s="16">
        <v>6.4649999999999999</v>
      </c>
      <c r="F180" s="16">
        <v>6.4649999999999999</v>
      </c>
      <c r="G180" s="13">
        <v>0</v>
      </c>
      <c r="H180" s="15">
        <v>0.15542259105170617</v>
      </c>
      <c r="I180" s="13">
        <v>0.15542259105170617</v>
      </c>
      <c r="J180" s="2"/>
      <c r="K180" s="58"/>
      <c r="L180" s="39"/>
      <c r="M180" s="40"/>
      <c r="Q180" s="49"/>
      <c r="V180" s="47"/>
    </row>
    <row r="181" spans="1:22" x14ac:dyDescent="0.25">
      <c r="A181" s="21">
        <v>165</v>
      </c>
      <c r="B181" s="7" t="s">
        <v>187</v>
      </c>
      <c r="C181" s="6">
        <v>65.900000000000006</v>
      </c>
      <c r="D181" s="10" t="s">
        <v>309</v>
      </c>
      <c r="E181" s="16">
        <v>2.37</v>
      </c>
      <c r="F181" s="16">
        <v>2.3980000000000001</v>
      </c>
      <c r="G181" s="13">
        <v>2.407440000000002E-2</v>
      </c>
      <c r="H181" s="15">
        <v>0.23384357877414241</v>
      </c>
      <c r="I181" s="13">
        <v>0.25791797877414241</v>
      </c>
      <c r="J181" s="2"/>
      <c r="K181" s="58"/>
      <c r="L181" s="39"/>
      <c r="M181" s="40"/>
      <c r="Q181" s="49"/>
      <c r="V181" s="47"/>
    </row>
    <row r="182" spans="1:22" x14ac:dyDescent="0.25">
      <c r="A182" s="21">
        <v>166</v>
      </c>
      <c r="B182" s="7" t="s">
        <v>188</v>
      </c>
      <c r="C182" s="6">
        <v>109.5</v>
      </c>
      <c r="D182" s="10" t="s">
        <v>309</v>
      </c>
      <c r="E182" s="16">
        <v>25.356000000000002</v>
      </c>
      <c r="F182" s="16">
        <v>28.206</v>
      </c>
      <c r="G182" s="13">
        <v>2.4504299999999981</v>
      </c>
      <c r="H182" s="15">
        <v>0.38855647762926543</v>
      </c>
      <c r="I182" s="13">
        <v>2.8389864776292635</v>
      </c>
      <c r="J182" s="2"/>
      <c r="K182" s="58"/>
      <c r="L182" s="39"/>
      <c r="M182" s="40"/>
      <c r="Q182" s="49"/>
      <c r="V182" s="47"/>
    </row>
    <row r="183" spans="1:22" x14ac:dyDescent="0.25">
      <c r="A183" s="21">
        <v>167</v>
      </c>
      <c r="B183" s="7" t="s">
        <v>189</v>
      </c>
      <c r="C183" s="6">
        <v>43.1</v>
      </c>
      <c r="D183" s="10" t="s">
        <v>309</v>
      </c>
      <c r="E183" s="16">
        <v>5.9240000000000004</v>
      </c>
      <c r="F183" s="16">
        <v>6.141</v>
      </c>
      <c r="G183" s="13">
        <v>0.1865765999999997</v>
      </c>
      <c r="H183" s="15">
        <v>0.15293866836366521</v>
      </c>
      <c r="I183" s="13">
        <v>0.33951526836366491</v>
      </c>
      <c r="J183" s="2"/>
      <c r="K183" s="58"/>
      <c r="L183" s="39"/>
      <c r="M183" s="40"/>
      <c r="Q183" s="49"/>
      <c r="V183" s="47"/>
    </row>
    <row r="184" spans="1:22" x14ac:dyDescent="0.25">
      <c r="A184" s="21">
        <v>168</v>
      </c>
      <c r="B184" s="7" t="s">
        <v>190</v>
      </c>
      <c r="C184" s="6">
        <v>66</v>
      </c>
      <c r="D184" s="10" t="s">
        <v>309</v>
      </c>
      <c r="E184" s="16">
        <v>11.82</v>
      </c>
      <c r="F184" s="16">
        <v>12.335000000000001</v>
      </c>
      <c r="G184" s="13">
        <v>0.4427970000000005</v>
      </c>
      <c r="H184" s="15">
        <v>0.23419842487243397</v>
      </c>
      <c r="I184" s="13">
        <v>0.67699542487243447</v>
      </c>
      <c r="J184" s="2"/>
      <c r="K184" s="58"/>
      <c r="L184" s="39"/>
      <c r="M184" s="40"/>
      <c r="Q184" s="49"/>
      <c r="V184" s="47"/>
    </row>
    <row r="185" spans="1:22" x14ac:dyDescent="0.25">
      <c r="A185" s="21">
        <v>169</v>
      </c>
      <c r="B185" s="7" t="s">
        <v>191</v>
      </c>
      <c r="C185" s="6">
        <v>109.6</v>
      </c>
      <c r="D185" s="10" t="s">
        <v>309</v>
      </c>
      <c r="E185" s="16">
        <v>10.292</v>
      </c>
      <c r="F185" s="16">
        <v>10.592000000000001</v>
      </c>
      <c r="G185" s="13">
        <v>0.25794000000000061</v>
      </c>
      <c r="H185" s="15">
        <v>0.38891132372755699</v>
      </c>
      <c r="I185" s="13">
        <v>0.6468513237275576</v>
      </c>
      <c r="J185" s="2"/>
      <c r="K185" s="58"/>
      <c r="L185" s="39"/>
      <c r="M185" s="40"/>
      <c r="Q185" s="49"/>
      <c r="V185" s="47"/>
    </row>
    <row r="186" spans="1:22" x14ac:dyDescent="0.25">
      <c r="A186" s="21">
        <v>170</v>
      </c>
      <c r="B186" s="7" t="s">
        <v>192</v>
      </c>
      <c r="C186" s="6">
        <v>43</v>
      </c>
      <c r="D186" s="10" t="s">
        <v>309</v>
      </c>
      <c r="E186" s="16">
        <v>9.6170000000000009</v>
      </c>
      <c r="F186" s="16">
        <v>10.851000000000001</v>
      </c>
      <c r="G186" s="13">
        <v>1.0609932</v>
      </c>
      <c r="H186" s="15">
        <v>0.15258382226537365</v>
      </c>
      <c r="I186" s="13">
        <v>1.2135770222653737</v>
      </c>
      <c r="J186" s="2"/>
      <c r="K186" s="58"/>
      <c r="L186" s="39"/>
      <c r="M186" s="40"/>
      <c r="Q186" s="49"/>
      <c r="V186" s="47"/>
    </row>
    <row r="187" spans="1:22" x14ac:dyDescent="0.25">
      <c r="A187" s="21">
        <v>171</v>
      </c>
      <c r="B187" s="7" t="s">
        <v>193</v>
      </c>
      <c r="C187" s="6">
        <v>65.900000000000006</v>
      </c>
      <c r="D187" s="10" t="s">
        <v>309</v>
      </c>
      <c r="E187" s="16">
        <v>11.895</v>
      </c>
      <c r="F187" s="16">
        <v>12.308999999999999</v>
      </c>
      <c r="G187" s="13">
        <v>0.35595719999999975</v>
      </c>
      <c r="H187" s="15">
        <v>0.23384357877414241</v>
      </c>
      <c r="I187" s="13">
        <v>0.58980077877414216</v>
      </c>
      <c r="J187" s="2"/>
      <c r="K187" s="58"/>
      <c r="L187" s="39"/>
      <c r="M187" s="40"/>
      <c r="Q187" s="49"/>
      <c r="V187" s="47"/>
    </row>
    <row r="188" spans="1:22" x14ac:dyDescent="0.25">
      <c r="A188" s="21">
        <v>172</v>
      </c>
      <c r="B188" s="7" t="s">
        <v>194</v>
      </c>
      <c r="C188" s="6">
        <v>110</v>
      </c>
      <c r="D188" s="10" t="s">
        <v>310</v>
      </c>
      <c r="E188" s="24">
        <v>8974</v>
      </c>
      <c r="F188" s="24">
        <v>9553</v>
      </c>
      <c r="G188" s="13">
        <v>0.49793999999999999</v>
      </c>
      <c r="H188" s="15">
        <v>0.39033070812072329</v>
      </c>
      <c r="I188" s="13">
        <v>0.88827070812072328</v>
      </c>
      <c r="J188" s="2"/>
      <c r="K188" s="58"/>
      <c r="L188" s="39"/>
      <c r="M188" s="40"/>
      <c r="N188" s="62"/>
      <c r="O188" s="62"/>
      <c r="P188" s="62"/>
      <c r="Q188" s="62"/>
      <c r="V188" s="47"/>
    </row>
    <row r="189" spans="1:22" x14ac:dyDescent="0.25">
      <c r="A189" s="21">
        <v>173</v>
      </c>
      <c r="B189" s="7" t="s">
        <v>195</v>
      </c>
      <c r="C189" s="6">
        <v>42.8</v>
      </c>
      <c r="D189" s="10" t="s">
        <v>310</v>
      </c>
      <c r="E189" s="24">
        <v>2886</v>
      </c>
      <c r="F189" s="24">
        <v>3044</v>
      </c>
      <c r="G189" s="13">
        <v>0.13588</v>
      </c>
      <c r="H189" s="15">
        <v>0.1518741300687905</v>
      </c>
      <c r="I189" s="13">
        <v>0.28775413006879047</v>
      </c>
      <c r="J189" s="2"/>
      <c r="K189" s="58"/>
      <c r="L189" s="39"/>
      <c r="M189" s="40"/>
      <c r="Q189" s="49"/>
      <c r="V189" s="47"/>
    </row>
    <row r="190" spans="1:22" x14ac:dyDescent="0.25">
      <c r="A190" s="21">
        <v>174</v>
      </c>
      <c r="B190" s="7" t="s">
        <v>196</v>
      </c>
      <c r="C190" s="6">
        <v>66.099999999999994</v>
      </c>
      <c r="D190" s="10" t="s">
        <v>310</v>
      </c>
      <c r="E190" s="24">
        <v>5005</v>
      </c>
      <c r="F190" s="24">
        <v>5410</v>
      </c>
      <c r="G190" s="13">
        <v>0.3483</v>
      </c>
      <c r="H190" s="15">
        <v>0.23455327097072551</v>
      </c>
      <c r="I190" s="13">
        <v>0.58285327097072548</v>
      </c>
      <c r="J190" s="2"/>
      <c r="K190" s="58"/>
      <c r="L190" s="39"/>
      <c r="M190" s="40"/>
      <c r="Q190" s="49"/>
      <c r="V190" s="47"/>
    </row>
    <row r="191" spans="1:22" x14ac:dyDescent="0.25">
      <c r="A191" s="21">
        <v>175</v>
      </c>
      <c r="B191" s="7" t="s">
        <v>197</v>
      </c>
      <c r="C191" s="6">
        <v>109.9</v>
      </c>
      <c r="D191" s="10" t="s">
        <v>310</v>
      </c>
      <c r="E191" s="24">
        <v>18842</v>
      </c>
      <c r="F191" s="24">
        <v>19652</v>
      </c>
      <c r="G191" s="13">
        <v>0.6966</v>
      </c>
      <c r="H191" s="15">
        <v>0.38997586202243173</v>
      </c>
      <c r="I191" s="13">
        <v>1.0865758620224317</v>
      </c>
      <c r="J191" s="2"/>
      <c r="K191" s="58"/>
      <c r="L191" s="39"/>
      <c r="M191" s="40"/>
      <c r="Q191" s="49"/>
      <c r="V191" s="47"/>
    </row>
    <row r="192" spans="1:22" x14ac:dyDescent="0.25">
      <c r="A192" s="21">
        <v>176</v>
      </c>
      <c r="B192" s="7" t="s">
        <v>198</v>
      </c>
      <c r="C192" s="6">
        <v>43.1</v>
      </c>
      <c r="D192" s="10" t="s">
        <v>310</v>
      </c>
      <c r="E192" s="24">
        <v>2833</v>
      </c>
      <c r="F192" s="24">
        <v>3130</v>
      </c>
      <c r="G192" s="13">
        <v>0.25541999999999998</v>
      </c>
      <c r="H192" s="15">
        <v>0.15293866836366521</v>
      </c>
      <c r="I192" s="13">
        <v>0.40835866836366519</v>
      </c>
      <c r="J192" s="2"/>
      <c r="K192" s="58"/>
      <c r="L192" s="39"/>
      <c r="M192" s="40"/>
      <c r="Q192" s="49"/>
      <c r="V192" s="47"/>
    </row>
    <row r="193" spans="1:22" x14ac:dyDescent="0.25">
      <c r="A193" s="21">
        <v>177</v>
      </c>
      <c r="B193" s="7" t="s">
        <v>199</v>
      </c>
      <c r="C193" s="6">
        <v>65.8</v>
      </c>
      <c r="D193" s="10" t="s">
        <v>310</v>
      </c>
      <c r="E193" s="24">
        <v>5120</v>
      </c>
      <c r="F193" s="24">
        <v>5120</v>
      </c>
      <c r="G193" s="13">
        <v>0</v>
      </c>
      <c r="H193" s="15">
        <v>0.23348873267585082</v>
      </c>
      <c r="I193" s="13">
        <v>0.23348873267585082</v>
      </c>
      <c r="J193" s="2"/>
      <c r="K193" s="58"/>
      <c r="L193" s="39"/>
      <c r="M193" s="40"/>
      <c r="Q193" s="49"/>
      <c r="V193" s="47"/>
    </row>
    <row r="194" spans="1:22" ht="15" customHeight="1" x14ac:dyDescent="0.25">
      <c r="A194" s="21">
        <v>178</v>
      </c>
      <c r="B194" s="7" t="s">
        <v>200</v>
      </c>
      <c r="C194" s="6">
        <v>108</v>
      </c>
      <c r="D194" s="10" t="s">
        <v>310</v>
      </c>
      <c r="E194" s="24">
        <v>10383</v>
      </c>
      <c r="F194" s="24">
        <v>11930</v>
      </c>
      <c r="G194" s="13">
        <v>1.3304199999999999</v>
      </c>
      <c r="H194" s="15">
        <v>0.38323378615489195</v>
      </c>
      <c r="I194" s="13">
        <v>1.7136537861548919</v>
      </c>
      <c r="J194" s="2"/>
      <c r="K194" s="58"/>
      <c r="L194" s="39"/>
      <c r="M194" s="62"/>
      <c r="Q194" s="49"/>
      <c r="V194" s="47"/>
    </row>
    <row r="195" spans="1:22" x14ac:dyDescent="0.25">
      <c r="A195" s="21">
        <v>179</v>
      </c>
      <c r="B195" s="7" t="s">
        <v>201</v>
      </c>
      <c r="C195" s="6">
        <v>43</v>
      </c>
      <c r="D195" s="10" t="s">
        <v>310</v>
      </c>
      <c r="E195" s="24">
        <v>4326</v>
      </c>
      <c r="F195" s="24">
        <v>4326</v>
      </c>
      <c r="G195" s="13">
        <v>0</v>
      </c>
      <c r="H195" s="15">
        <v>0.15258382226537365</v>
      </c>
      <c r="I195" s="13">
        <v>0.15258382226537365</v>
      </c>
      <c r="J195" s="2"/>
      <c r="K195" s="58"/>
      <c r="L195" s="39"/>
      <c r="M195" s="40"/>
      <c r="Q195" s="49"/>
      <c r="V195" s="47"/>
    </row>
    <row r="196" spans="1:22" x14ac:dyDescent="0.25">
      <c r="A196" s="21">
        <v>180</v>
      </c>
      <c r="B196" s="17" t="s">
        <v>202</v>
      </c>
      <c r="C196" s="6">
        <v>66.3</v>
      </c>
      <c r="D196" s="10" t="s">
        <v>310</v>
      </c>
      <c r="E196" s="24">
        <v>10982.784053156145</v>
      </c>
      <c r="F196" s="24">
        <v>7018</v>
      </c>
      <c r="G196" s="13">
        <v>1.0046999999999999</v>
      </c>
      <c r="H196" s="15">
        <v>0.23526296316730866</v>
      </c>
      <c r="I196" s="13">
        <v>1.2399629631673086</v>
      </c>
      <c r="J196" s="2"/>
      <c r="K196" s="58"/>
      <c r="L196" s="39"/>
      <c r="M196" s="40"/>
      <c r="Q196" s="49"/>
      <c r="V196" s="47"/>
    </row>
    <row r="197" spans="1:22" x14ac:dyDescent="0.25">
      <c r="A197" s="21">
        <v>181</v>
      </c>
      <c r="B197" s="7" t="s">
        <v>203</v>
      </c>
      <c r="C197" s="6">
        <v>110.9</v>
      </c>
      <c r="D197" s="10" t="s">
        <v>310</v>
      </c>
      <c r="E197" s="24">
        <v>10343</v>
      </c>
      <c r="F197" s="24">
        <v>10343</v>
      </c>
      <c r="G197" s="13">
        <v>0</v>
      </c>
      <c r="H197" s="15">
        <v>0.3935243230053474</v>
      </c>
      <c r="I197" s="13">
        <v>0.3935243230053474</v>
      </c>
      <c r="J197" s="2"/>
      <c r="K197" s="58"/>
      <c r="L197" s="39"/>
      <c r="M197" s="40"/>
      <c r="N197" s="44"/>
      <c r="O197" s="44"/>
      <c r="Q197" s="49"/>
      <c r="V197" s="47"/>
    </row>
    <row r="198" spans="1:22" x14ac:dyDescent="0.25">
      <c r="A198" s="21">
        <v>182</v>
      </c>
      <c r="B198" s="7" t="s">
        <v>204</v>
      </c>
      <c r="C198" s="6">
        <v>42.6</v>
      </c>
      <c r="D198" s="10" t="s">
        <v>310</v>
      </c>
      <c r="E198" s="24">
        <v>8706</v>
      </c>
      <c r="F198" s="24">
        <v>9713</v>
      </c>
      <c r="G198" s="13">
        <v>0.86602000000000001</v>
      </c>
      <c r="H198" s="15">
        <v>0.15116443787220737</v>
      </c>
      <c r="I198" s="13">
        <v>1.0171844378722075</v>
      </c>
      <c r="J198" s="2"/>
      <c r="K198" s="58"/>
      <c r="L198" s="39"/>
      <c r="M198" s="40"/>
      <c r="Q198" s="49"/>
      <c r="V198" s="47"/>
    </row>
    <row r="199" spans="1:22" x14ac:dyDescent="0.25">
      <c r="A199" s="21">
        <v>183</v>
      </c>
      <c r="B199" s="7" t="s">
        <v>205</v>
      </c>
      <c r="C199" s="6">
        <v>65.3</v>
      </c>
      <c r="D199" s="10" t="s">
        <v>310</v>
      </c>
      <c r="E199" s="24">
        <v>12560</v>
      </c>
      <c r="F199" s="24">
        <v>13900</v>
      </c>
      <c r="G199" s="13">
        <v>1.1523999999999999</v>
      </c>
      <c r="H199" s="15">
        <v>0.23171450218439299</v>
      </c>
      <c r="I199" s="13">
        <v>1.3841145021843928</v>
      </c>
      <c r="J199" s="2"/>
      <c r="K199" s="58"/>
      <c r="L199" s="39"/>
      <c r="M199" s="40"/>
      <c r="Q199" s="49"/>
      <c r="V199" s="47"/>
    </row>
    <row r="200" spans="1:22" x14ac:dyDescent="0.25">
      <c r="A200" s="21">
        <v>184</v>
      </c>
      <c r="B200" s="7" t="s">
        <v>206</v>
      </c>
      <c r="C200" s="6">
        <v>110</v>
      </c>
      <c r="D200" s="10" t="s">
        <v>310</v>
      </c>
      <c r="E200" s="24">
        <v>23658</v>
      </c>
      <c r="F200" s="24">
        <v>25097</v>
      </c>
      <c r="G200" s="13">
        <v>1.2375399999999999</v>
      </c>
      <c r="H200" s="15">
        <v>0.39033070812072329</v>
      </c>
      <c r="I200" s="13">
        <v>1.6278707081207231</v>
      </c>
      <c r="J200" s="2"/>
      <c r="K200" s="58"/>
      <c r="L200" s="39"/>
      <c r="M200" s="40"/>
      <c r="Q200" s="49"/>
      <c r="V200" s="47"/>
    </row>
    <row r="201" spans="1:22" x14ac:dyDescent="0.25">
      <c r="A201" s="21">
        <v>185</v>
      </c>
      <c r="B201" s="7" t="s">
        <v>207</v>
      </c>
      <c r="C201" s="6">
        <v>42.6</v>
      </c>
      <c r="D201" s="10" t="s">
        <v>310</v>
      </c>
      <c r="E201" s="24">
        <v>7121</v>
      </c>
      <c r="F201" s="24">
        <v>7340</v>
      </c>
      <c r="G201" s="13">
        <v>0.18834000000000001</v>
      </c>
      <c r="H201" s="15">
        <v>0.15116443787220737</v>
      </c>
      <c r="I201" s="13">
        <v>0.33950443787220741</v>
      </c>
      <c r="J201" s="2"/>
      <c r="K201" s="58"/>
      <c r="L201" s="39"/>
      <c r="M201" s="40"/>
      <c r="Q201" s="49"/>
      <c r="V201" s="47"/>
    </row>
    <row r="202" spans="1:22" x14ac:dyDescent="0.25">
      <c r="A202" s="21">
        <v>186</v>
      </c>
      <c r="B202" s="7" t="s">
        <v>208</v>
      </c>
      <c r="C202" s="6">
        <v>65.3</v>
      </c>
      <c r="D202" s="10" t="s">
        <v>310</v>
      </c>
      <c r="E202" s="24">
        <v>13709</v>
      </c>
      <c r="F202" s="24">
        <v>15113</v>
      </c>
      <c r="G202" s="13">
        <v>1.2074400000000001</v>
      </c>
      <c r="H202" s="15">
        <v>0.23171450218439299</v>
      </c>
      <c r="I202" s="13">
        <v>1.439154502184393</v>
      </c>
      <c r="J202" s="2"/>
      <c r="K202" s="58"/>
      <c r="L202" s="39"/>
      <c r="M202" s="40"/>
      <c r="Q202" s="49"/>
      <c r="V202" s="47"/>
    </row>
    <row r="203" spans="1:22" ht="15" customHeight="1" x14ac:dyDescent="0.25">
      <c r="A203" s="21">
        <v>187</v>
      </c>
      <c r="B203" s="7" t="s">
        <v>209</v>
      </c>
      <c r="C203" s="6">
        <v>109.9</v>
      </c>
      <c r="D203" s="10" t="s">
        <v>310</v>
      </c>
      <c r="E203" s="24">
        <v>20003</v>
      </c>
      <c r="F203" s="24">
        <v>21799</v>
      </c>
      <c r="G203" s="13">
        <v>1.5445599999999999</v>
      </c>
      <c r="H203" s="15">
        <v>0.38997586202243173</v>
      </c>
      <c r="I203" s="13">
        <v>1.9345358620224316</v>
      </c>
      <c r="J203" s="2"/>
      <c r="K203" s="58"/>
      <c r="L203" s="58"/>
      <c r="M203" s="44"/>
      <c r="N203" s="2"/>
      <c r="Q203" s="49"/>
      <c r="V203" s="47"/>
    </row>
    <row r="204" spans="1:22" x14ac:dyDescent="0.25">
      <c r="A204" s="21">
        <v>188</v>
      </c>
      <c r="B204" s="7" t="s">
        <v>210</v>
      </c>
      <c r="C204" s="6">
        <v>42.8</v>
      </c>
      <c r="D204" s="10" t="s">
        <v>310</v>
      </c>
      <c r="E204" s="24">
        <v>8902</v>
      </c>
      <c r="F204" s="24">
        <v>8950</v>
      </c>
      <c r="G204" s="13">
        <v>4.1279999999999997E-2</v>
      </c>
      <c r="H204" s="15">
        <v>0.1518741300687905</v>
      </c>
      <c r="I204" s="13">
        <v>0.19315413006879051</v>
      </c>
      <c r="J204" s="2"/>
      <c r="K204" s="58"/>
      <c r="L204" s="58"/>
      <c r="M204" s="40"/>
      <c r="Q204" s="49"/>
      <c r="V204" s="47"/>
    </row>
    <row r="205" spans="1:22" x14ac:dyDescent="0.25">
      <c r="A205" s="21">
        <v>189</v>
      </c>
      <c r="B205" s="7" t="s">
        <v>211</v>
      </c>
      <c r="C205" s="6">
        <v>65.5</v>
      </c>
      <c r="D205" s="10" t="s">
        <v>310</v>
      </c>
      <c r="E205" s="24">
        <v>4242</v>
      </c>
      <c r="F205" s="24">
        <v>4321</v>
      </c>
      <c r="G205" s="13">
        <v>6.794E-2</v>
      </c>
      <c r="H205" s="15">
        <v>0.23242419438097614</v>
      </c>
      <c r="I205" s="13">
        <v>0.30036419438097617</v>
      </c>
      <c r="J205" s="2"/>
      <c r="K205" s="58"/>
      <c r="L205" s="58"/>
      <c r="M205" s="40"/>
      <c r="Q205" s="49"/>
      <c r="V205" s="47"/>
    </row>
    <row r="206" spans="1:22" x14ac:dyDescent="0.25">
      <c r="A206" s="21">
        <v>190</v>
      </c>
      <c r="B206" s="9" t="s">
        <v>212</v>
      </c>
      <c r="C206" s="6">
        <v>109.5</v>
      </c>
      <c r="D206" s="10" t="s">
        <v>310</v>
      </c>
      <c r="E206" s="24">
        <v>12159.627906976744</v>
      </c>
      <c r="F206" s="24">
        <v>14384</v>
      </c>
      <c r="G206" s="13">
        <v>1.9129599999999998</v>
      </c>
      <c r="H206" s="15">
        <v>0.38855647762926543</v>
      </c>
      <c r="I206" s="13">
        <v>2.3015164776292654</v>
      </c>
      <c r="J206" s="2"/>
      <c r="K206" s="58"/>
      <c r="L206" s="39"/>
      <c r="M206" s="40"/>
      <c r="Q206" s="49"/>
      <c r="V206" s="47"/>
    </row>
    <row r="207" spans="1:22" x14ac:dyDescent="0.25">
      <c r="A207" s="21">
        <v>191</v>
      </c>
      <c r="B207" s="7" t="s">
        <v>213</v>
      </c>
      <c r="C207" s="6">
        <v>43</v>
      </c>
      <c r="D207" s="10" t="s">
        <v>310</v>
      </c>
      <c r="E207" s="24">
        <v>6359</v>
      </c>
      <c r="F207" s="24">
        <v>7682</v>
      </c>
      <c r="G207" s="13">
        <v>1.13778</v>
      </c>
      <c r="H207" s="15">
        <v>0.15258382226537365</v>
      </c>
      <c r="I207" s="13">
        <v>1.2903638222653737</v>
      </c>
      <c r="J207" s="2"/>
      <c r="K207" s="58"/>
      <c r="L207" s="39"/>
      <c r="M207" s="40"/>
      <c r="Q207" s="49"/>
      <c r="V207" s="47"/>
    </row>
    <row r="208" spans="1:22" x14ac:dyDescent="0.25">
      <c r="A208" s="21">
        <v>192</v>
      </c>
      <c r="B208" s="7" t="s">
        <v>214</v>
      </c>
      <c r="C208" s="6">
        <v>65.3</v>
      </c>
      <c r="D208" s="10" t="s">
        <v>310</v>
      </c>
      <c r="E208" s="24">
        <v>11035.348837209302</v>
      </c>
      <c r="F208" s="24">
        <v>12346</v>
      </c>
      <c r="G208" s="13">
        <v>1.1271600000000006</v>
      </c>
      <c r="H208" s="15">
        <v>0.23171450218439299</v>
      </c>
      <c r="I208" s="13">
        <v>1.3588745021843935</v>
      </c>
      <c r="J208" s="2"/>
      <c r="K208" s="58"/>
      <c r="L208" s="39"/>
      <c r="M208" s="40"/>
      <c r="Q208" s="49"/>
      <c r="V208" s="47"/>
    </row>
    <row r="209" spans="1:22" x14ac:dyDescent="0.25">
      <c r="A209" s="21">
        <v>196</v>
      </c>
      <c r="B209" s="7" t="s">
        <v>215</v>
      </c>
      <c r="C209" s="6">
        <v>52.8</v>
      </c>
      <c r="D209" s="10" t="s">
        <v>309</v>
      </c>
      <c r="E209" s="16">
        <v>6.1</v>
      </c>
      <c r="F209" s="16">
        <v>6.923</v>
      </c>
      <c r="G209" s="13">
        <v>0.70761540000000034</v>
      </c>
      <c r="H209" s="15">
        <v>0.18735873989794716</v>
      </c>
      <c r="I209" s="13">
        <v>0.8949741398979475</v>
      </c>
      <c r="J209" s="2"/>
      <c r="K209" s="58"/>
      <c r="L209" s="39"/>
      <c r="M209" s="40"/>
      <c r="Q209" s="49"/>
      <c r="V209" s="47"/>
    </row>
    <row r="210" spans="1:22" x14ac:dyDescent="0.25">
      <c r="A210" s="21">
        <v>197</v>
      </c>
      <c r="B210" s="7" t="s">
        <v>216</v>
      </c>
      <c r="C210" s="6">
        <v>51.2</v>
      </c>
      <c r="D210" s="10" t="s">
        <v>309</v>
      </c>
      <c r="E210" s="16">
        <v>8.4640000000000004</v>
      </c>
      <c r="F210" s="16">
        <v>9.7780000000000005</v>
      </c>
      <c r="G210" s="13">
        <v>1.1297772000000001</v>
      </c>
      <c r="H210" s="15">
        <v>0.18168120232528212</v>
      </c>
      <c r="I210" s="13">
        <v>1.3114584023252822</v>
      </c>
      <c r="J210" s="2"/>
      <c r="K210" s="58"/>
      <c r="L210" s="39"/>
      <c r="M210" s="40"/>
      <c r="Q210" s="49"/>
      <c r="V210" s="47"/>
    </row>
    <row r="211" spans="1:22" x14ac:dyDescent="0.25">
      <c r="A211" s="21">
        <v>198</v>
      </c>
      <c r="B211" s="7" t="s">
        <v>217</v>
      </c>
      <c r="C211" s="6">
        <v>113.6</v>
      </c>
      <c r="D211" s="10" t="s">
        <v>309</v>
      </c>
      <c r="E211" s="16">
        <v>29.425999999999998</v>
      </c>
      <c r="F211" s="16">
        <v>33.134999999999998</v>
      </c>
      <c r="G211" s="13">
        <v>3.1889981999999999</v>
      </c>
      <c r="H211" s="15">
        <v>0.40310516765921967</v>
      </c>
      <c r="I211" s="13">
        <v>3.5921033676592193</v>
      </c>
      <c r="J211" s="2"/>
      <c r="K211" s="58"/>
      <c r="L211" s="39"/>
      <c r="M211" s="40"/>
      <c r="Q211" s="49"/>
      <c r="V211" s="47"/>
    </row>
    <row r="212" spans="1:22" x14ac:dyDescent="0.25">
      <c r="A212" s="21">
        <v>199</v>
      </c>
      <c r="B212" s="7" t="s">
        <v>218</v>
      </c>
      <c r="C212" s="6">
        <v>106.7</v>
      </c>
      <c r="D212" s="10" t="s">
        <v>309</v>
      </c>
      <c r="E212" s="16">
        <v>21.199000000000002</v>
      </c>
      <c r="F212" s="16">
        <v>22.507999999999999</v>
      </c>
      <c r="G212" s="13">
        <v>1.1254781999999979</v>
      </c>
      <c r="H212" s="15">
        <v>0.3786207868771016</v>
      </c>
      <c r="I212" s="13">
        <v>1.5040989868770995</v>
      </c>
      <c r="J212" s="2"/>
      <c r="K212" s="58"/>
      <c r="L212" s="39"/>
      <c r="M212" s="40"/>
      <c r="Q212" s="49"/>
      <c r="V212" s="47"/>
    </row>
    <row r="213" spans="1:22" x14ac:dyDescent="0.25">
      <c r="A213" s="21">
        <v>200</v>
      </c>
      <c r="B213" s="7" t="s">
        <v>219</v>
      </c>
      <c r="C213" s="6">
        <v>92.7</v>
      </c>
      <c r="D213" s="10" t="s">
        <v>309</v>
      </c>
      <c r="E213" s="16">
        <v>7.69</v>
      </c>
      <c r="F213" s="16">
        <v>7.98</v>
      </c>
      <c r="G213" s="13">
        <v>0.24934200000000004</v>
      </c>
      <c r="H213" s="15">
        <v>0.32894233311628229</v>
      </c>
      <c r="I213" s="13">
        <v>0.57828433311628236</v>
      </c>
      <c r="J213" s="2"/>
      <c r="K213" s="58"/>
      <c r="L213" s="39"/>
      <c r="M213" s="40"/>
      <c r="Q213" s="49"/>
      <c r="V213" s="47"/>
    </row>
    <row r="214" spans="1:22" x14ac:dyDescent="0.25">
      <c r="A214" s="21">
        <v>201</v>
      </c>
      <c r="B214" s="7" t="s">
        <v>220</v>
      </c>
      <c r="C214" s="6">
        <v>81.8</v>
      </c>
      <c r="D214" s="10" t="s">
        <v>309</v>
      </c>
      <c r="E214" s="16">
        <v>15.378</v>
      </c>
      <c r="F214" s="16">
        <v>17.454999999999998</v>
      </c>
      <c r="G214" s="13">
        <v>1.7858045999999985</v>
      </c>
      <c r="H214" s="15">
        <v>0.2902641084025015</v>
      </c>
      <c r="I214" s="13">
        <v>2.0760687084025</v>
      </c>
      <c r="J214" s="2"/>
      <c r="K214" s="58"/>
      <c r="L214" s="39"/>
      <c r="M214" s="40"/>
      <c r="Q214" s="49"/>
      <c r="V214" s="47"/>
    </row>
    <row r="215" spans="1:22" x14ac:dyDescent="0.25">
      <c r="A215" s="21">
        <v>202</v>
      </c>
      <c r="B215" s="7" t="s">
        <v>221</v>
      </c>
      <c r="C215" s="6">
        <v>52.3</v>
      </c>
      <c r="D215" s="10" t="s">
        <v>309</v>
      </c>
      <c r="E215" s="16">
        <v>3.9039999999999999</v>
      </c>
      <c r="F215" s="16">
        <v>4.3419999999999996</v>
      </c>
      <c r="G215" s="13">
        <v>0.37659239999999977</v>
      </c>
      <c r="H215" s="15">
        <v>0.18558450940648932</v>
      </c>
      <c r="I215" s="13">
        <v>0.56217690940648912</v>
      </c>
      <c r="J215" s="2"/>
      <c r="K215" s="58"/>
      <c r="L215" s="39"/>
      <c r="M215" s="40"/>
      <c r="Q215" s="49"/>
      <c r="V215" s="47"/>
    </row>
    <row r="216" spans="1:22" x14ac:dyDescent="0.25">
      <c r="A216" s="21">
        <v>203</v>
      </c>
      <c r="B216" s="7" t="s">
        <v>222</v>
      </c>
      <c r="C216" s="6">
        <v>51.3</v>
      </c>
      <c r="D216" s="10" t="s">
        <v>309</v>
      </c>
      <c r="E216" s="16">
        <v>8.0850000000000009</v>
      </c>
      <c r="F216" s="16">
        <v>8.9570000000000007</v>
      </c>
      <c r="G216" s="13">
        <v>0.7497455999999999</v>
      </c>
      <c r="H216" s="15">
        <v>0.18203604842357365</v>
      </c>
      <c r="I216" s="13">
        <v>0.93178164842357358</v>
      </c>
      <c r="J216" s="2"/>
      <c r="K216" s="58"/>
      <c r="L216" s="39"/>
      <c r="M216" s="40"/>
      <c r="Q216" s="49"/>
      <c r="V216" s="47"/>
    </row>
    <row r="217" spans="1:22" x14ac:dyDescent="0.25">
      <c r="A217" s="21">
        <v>204</v>
      </c>
      <c r="B217" s="7" t="s">
        <v>223</v>
      </c>
      <c r="C217" s="6">
        <v>113.7</v>
      </c>
      <c r="D217" s="10" t="s">
        <v>309</v>
      </c>
      <c r="E217" s="16">
        <v>31.887</v>
      </c>
      <c r="F217" s="16">
        <v>35.430999999999997</v>
      </c>
      <c r="G217" s="13">
        <v>3.0471311999999973</v>
      </c>
      <c r="H217" s="15">
        <v>0.40346001375751128</v>
      </c>
      <c r="I217" s="13">
        <v>3.4505912137575088</v>
      </c>
      <c r="J217" s="2"/>
      <c r="K217" s="58"/>
      <c r="L217" s="39"/>
      <c r="M217" s="40"/>
      <c r="Q217" s="49"/>
      <c r="V217" s="47"/>
    </row>
    <row r="218" spans="1:22" x14ac:dyDescent="0.25">
      <c r="A218" s="21">
        <v>205</v>
      </c>
      <c r="B218" s="7" t="s">
        <v>224</v>
      </c>
      <c r="C218" s="6">
        <v>107</v>
      </c>
      <c r="D218" s="10" t="s">
        <v>309</v>
      </c>
      <c r="E218" s="16">
        <v>13.002000000000001</v>
      </c>
      <c r="F218" s="16">
        <v>15.298</v>
      </c>
      <c r="G218" s="13">
        <v>1.9741007999999995</v>
      </c>
      <c r="H218" s="15">
        <v>0.37968532517197628</v>
      </c>
      <c r="I218" s="13">
        <v>2.3537861251719758</v>
      </c>
      <c r="J218" s="2"/>
      <c r="K218" s="58"/>
      <c r="L218" s="39"/>
      <c r="M218" s="40"/>
      <c r="Q218" s="49"/>
      <c r="V218" s="47"/>
    </row>
    <row r="219" spans="1:22" x14ac:dyDescent="0.25">
      <c r="A219" s="21">
        <v>206</v>
      </c>
      <c r="B219" s="7" t="s">
        <v>225</v>
      </c>
      <c r="C219" s="6">
        <v>92.7</v>
      </c>
      <c r="D219" s="10" t="s">
        <v>309</v>
      </c>
      <c r="E219" s="16">
        <v>15.733000000000001</v>
      </c>
      <c r="F219" s="16">
        <v>17.437000000000001</v>
      </c>
      <c r="G219" s="13">
        <v>1.4650992000000005</v>
      </c>
      <c r="H219" s="15">
        <v>0.32894233311628229</v>
      </c>
      <c r="I219" s="13">
        <v>1.7940415331162827</v>
      </c>
      <c r="J219" s="2"/>
      <c r="K219" s="58"/>
      <c r="L219" s="39"/>
      <c r="M219" s="40"/>
      <c r="Q219" s="49"/>
      <c r="V219" s="47"/>
    </row>
    <row r="220" spans="1:22" x14ac:dyDescent="0.25">
      <c r="A220" s="21">
        <v>207</v>
      </c>
      <c r="B220" s="7" t="s">
        <v>226</v>
      </c>
      <c r="C220" s="6">
        <v>81</v>
      </c>
      <c r="D220" s="10" t="s">
        <v>309</v>
      </c>
      <c r="E220" s="16">
        <v>11.952</v>
      </c>
      <c r="F220" s="16">
        <v>13.698</v>
      </c>
      <c r="G220" s="13">
        <v>1.5012108000000004</v>
      </c>
      <c r="H220" s="15">
        <v>0.28742533961616895</v>
      </c>
      <c r="I220" s="13">
        <v>1.7886361396161694</v>
      </c>
      <c r="J220" s="2"/>
      <c r="K220" s="58"/>
      <c r="L220" s="39"/>
      <c r="M220" s="40"/>
      <c r="Q220" s="49"/>
      <c r="V220" s="47"/>
    </row>
    <row r="221" spans="1:22" x14ac:dyDescent="0.25">
      <c r="A221" s="21">
        <v>208</v>
      </c>
      <c r="B221" s="7" t="s">
        <v>227</v>
      </c>
      <c r="C221" s="6">
        <v>53.2</v>
      </c>
      <c r="D221" s="10" t="s">
        <v>309</v>
      </c>
      <c r="E221" s="16">
        <v>7.1130000000000004</v>
      </c>
      <c r="F221" s="16">
        <v>7.3840000000000003</v>
      </c>
      <c r="G221" s="13">
        <v>0.23300579999999993</v>
      </c>
      <c r="H221" s="15">
        <v>0.18877812429111346</v>
      </c>
      <c r="I221" s="13">
        <v>0.42178392429111339</v>
      </c>
      <c r="J221" s="2"/>
      <c r="K221" s="58"/>
      <c r="L221" s="39"/>
      <c r="M221" s="40"/>
      <c r="Q221" s="49"/>
      <c r="V221" s="47"/>
    </row>
    <row r="222" spans="1:22" x14ac:dyDescent="0.25">
      <c r="A222" s="21">
        <v>209</v>
      </c>
      <c r="B222" s="7" t="s">
        <v>228</v>
      </c>
      <c r="C222" s="6">
        <v>51.1</v>
      </c>
      <c r="D222" s="10" t="s">
        <v>309</v>
      </c>
      <c r="E222" s="16">
        <v>13.529</v>
      </c>
      <c r="F222" s="16">
        <v>15.15</v>
      </c>
      <c r="G222" s="13">
        <v>1.3937358000000004</v>
      </c>
      <c r="H222" s="15">
        <v>0.18132635622699056</v>
      </c>
      <c r="I222" s="13">
        <v>1.5750621562269909</v>
      </c>
      <c r="J222" s="2"/>
      <c r="K222" s="58"/>
      <c r="L222" s="39"/>
      <c r="M222" s="40"/>
      <c r="Q222" s="49"/>
      <c r="V222" s="47"/>
    </row>
    <row r="223" spans="1:22" x14ac:dyDescent="0.25">
      <c r="A223" s="21">
        <v>210</v>
      </c>
      <c r="B223" s="7" t="s">
        <v>229</v>
      </c>
      <c r="C223" s="6">
        <v>113.8</v>
      </c>
      <c r="D223" s="10" t="s">
        <v>309</v>
      </c>
      <c r="E223" s="16">
        <v>25.742000000000001</v>
      </c>
      <c r="F223" s="16">
        <v>27.596</v>
      </c>
      <c r="G223" s="13">
        <v>1.5940691999999994</v>
      </c>
      <c r="H223" s="15">
        <v>0.40381485985580279</v>
      </c>
      <c r="I223" s="13">
        <v>1.9978840598558021</v>
      </c>
      <c r="J223" s="2"/>
      <c r="K223" s="58"/>
      <c r="L223" s="39"/>
      <c r="M223" s="40"/>
      <c r="Q223" s="49"/>
      <c r="V223" s="47"/>
    </row>
    <row r="224" spans="1:22" x14ac:dyDescent="0.25">
      <c r="A224" s="21">
        <v>211</v>
      </c>
      <c r="B224" s="7" t="s">
        <v>230</v>
      </c>
      <c r="C224" s="6">
        <v>106.9</v>
      </c>
      <c r="D224" s="10" t="s">
        <v>309</v>
      </c>
      <c r="E224" s="16">
        <v>5.16</v>
      </c>
      <c r="F224" s="16">
        <v>5.16</v>
      </c>
      <c r="G224" s="13">
        <v>0</v>
      </c>
      <c r="H224" s="15">
        <v>0.37933047907368472</v>
      </c>
      <c r="I224" s="13">
        <v>0.37933047907368472</v>
      </c>
      <c r="J224" s="2"/>
      <c r="K224" s="58"/>
      <c r="L224" s="39"/>
      <c r="M224" s="40"/>
      <c r="Q224" s="49"/>
      <c r="V224" s="47"/>
    </row>
    <row r="225" spans="1:22" x14ac:dyDescent="0.25">
      <c r="A225" s="21">
        <v>212</v>
      </c>
      <c r="B225" s="7" t="s">
        <v>231</v>
      </c>
      <c r="C225" s="6">
        <v>93.2</v>
      </c>
      <c r="D225" s="10" t="s">
        <v>309</v>
      </c>
      <c r="E225" s="16">
        <v>14.446999999999999</v>
      </c>
      <c r="F225" s="16">
        <v>15.731999999999999</v>
      </c>
      <c r="G225" s="13">
        <v>1.1048430000000002</v>
      </c>
      <c r="H225" s="15">
        <v>0.3307165636077401</v>
      </c>
      <c r="I225" s="13">
        <v>1.4355595636077403</v>
      </c>
      <c r="J225" s="2"/>
      <c r="K225" s="58"/>
      <c r="L225" s="39"/>
      <c r="M225" s="40"/>
      <c r="Q225" s="49"/>
      <c r="V225" s="47"/>
    </row>
    <row r="226" spans="1:22" x14ac:dyDescent="0.25">
      <c r="A226" s="21">
        <v>213</v>
      </c>
      <c r="B226" s="7" t="s">
        <v>232</v>
      </c>
      <c r="C226" s="6">
        <v>80.7</v>
      </c>
      <c r="D226" s="10" t="s">
        <v>309</v>
      </c>
      <c r="E226" s="16">
        <v>5.6840000000000002</v>
      </c>
      <c r="F226" s="16">
        <v>5.8929999999999998</v>
      </c>
      <c r="G226" s="13">
        <v>0.1796981999999997</v>
      </c>
      <c r="H226" s="15">
        <v>0.28636080132129427</v>
      </c>
      <c r="I226" s="13">
        <v>0.46605900132129396</v>
      </c>
      <c r="J226" s="2"/>
      <c r="K226" s="58"/>
      <c r="L226" s="39"/>
      <c r="M226" s="40"/>
      <c r="Q226" s="49"/>
      <c r="V226" s="47"/>
    </row>
    <row r="227" spans="1:22" x14ac:dyDescent="0.25">
      <c r="A227" s="21">
        <v>214</v>
      </c>
      <c r="B227" s="7" t="s">
        <v>233</v>
      </c>
      <c r="C227" s="6">
        <v>52.5</v>
      </c>
      <c r="D227" s="10" t="s">
        <v>309</v>
      </c>
      <c r="E227" s="16">
        <v>7.8470000000000004</v>
      </c>
      <c r="F227" s="16">
        <v>8.4779999999999998</v>
      </c>
      <c r="G227" s="13">
        <v>0.5425337999999994</v>
      </c>
      <c r="H227" s="15">
        <v>0.18629420160307247</v>
      </c>
      <c r="I227" s="13">
        <v>0.72882800160307193</v>
      </c>
      <c r="J227" s="2"/>
      <c r="K227" s="58"/>
      <c r="L227" s="39"/>
      <c r="M227" s="40"/>
      <c r="Q227" s="49"/>
      <c r="V227" s="47"/>
    </row>
    <row r="228" spans="1:22" x14ac:dyDescent="0.25">
      <c r="A228" s="21">
        <v>215</v>
      </c>
      <c r="B228" s="7" t="s">
        <v>234</v>
      </c>
      <c r="C228" s="6">
        <v>51</v>
      </c>
      <c r="D228" s="10" t="s">
        <v>309</v>
      </c>
      <c r="E228" s="16">
        <v>0.42199999999999999</v>
      </c>
      <c r="F228" s="16">
        <v>0.45700000000000002</v>
      </c>
      <c r="G228" s="13">
        <v>3.0093000000000026E-2</v>
      </c>
      <c r="H228" s="15">
        <v>0.18097151012869897</v>
      </c>
      <c r="I228" s="13">
        <v>0.21106451012869901</v>
      </c>
      <c r="K228" s="58"/>
      <c r="L228" s="39"/>
      <c r="M228" s="40"/>
      <c r="Q228" s="49"/>
      <c r="V228" s="47"/>
    </row>
    <row r="229" spans="1:22" x14ac:dyDescent="0.25">
      <c r="A229" s="21">
        <v>216</v>
      </c>
      <c r="B229" s="7" t="s">
        <v>235</v>
      </c>
      <c r="C229" s="6">
        <v>113.9</v>
      </c>
      <c r="D229" s="10" t="s">
        <v>309</v>
      </c>
      <c r="E229" s="16">
        <v>32.279000000000003</v>
      </c>
      <c r="F229" s="16">
        <v>35.953000000000003</v>
      </c>
      <c r="G229" s="13">
        <v>3.1589051999999995</v>
      </c>
      <c r="H229" s="15">
        <v>0.4041697059540944</v>
      </c>
      <c r="I229" s="13">
        <v>3.5630749059540938</v>
      </c>
      <c r="J229" s="2"/>
      <c r="K229" s="58"/>
      <c r="L229" s="39"/>
      <c r="M229" s="40"/>
      <c r="Q229" s="49"/>
      <c r="V229" s="47"/>
    </row>
    <row r="230" spans="1:22" x14ac:dyDescent="0.25">
      <c r="A230" s="21">
        <v>217</v>
      </c>
      <c r="B230" s="7" t="s">
        <v>236</v>
      </c>
      <c r="C230" s="6">
        <v>106.5</v>
      </c>
      <c r="D230" s="10" t="s">
        <v>309</v>
      </c>
      <c r="E230" s="16">
        <v>11.051</v>
      </c>
      <c r="F230" s="16">
        <v>11.792999999999999</v>
      </c>
      <c r="G230" s="13">
        <v>0.63797159999999919</v>
      </c>
      <c r="H230" s="15">
        <v>0.37791109468051848</v>
      </c>
      <c r="I230" s="13">
        <v>1.0158826946805177</v>
      </c>
      <c r="J230" s="2"/>
      <c r="K230" s="58"/>
      <c r="L230" s="39"/>
      <c r="M230" s="40"/>
      <c r="Q230" s="49"/>
      <c r="V230" s="47"/>
    </row>
    <row r="231" spans="1:22" x14ac:dyDescent="0.25">
      <c r="A231" s="21">
        <v>218</v>
      </c>
      <c r="B231" s="7" t="s">
        <v>237</v>
      </c>
      <c r="C231" s="6">
        <v>92.6</v>
      </c>
      <c r="D231" s="10" t="s">
        <v>309</v>
      </c>
      <c r="E231" s="16">
        <v>9.782</v>
      </c>
      <c r="F231" s="16">
        <v>11.786</v>
      </c>
      <c r="G231" s="13">
        <v>1.7230391999999997</v>
      </c>
      <c r="H231" s="15">
        <v>0.32858748701799068</v>
      </c>
      <c r="I231" s="13">
        <v>2.0516266870179902</v>
      </c>
      <c r="J231" s="2"/>
      <c r="K231" s="58"/>
      <c r="L231" s="39"/>
      <c r="M231" s="40"/>
      <c r="Q231" s="49"/>
      <c r="V231" s="47"/>
    </row>
    <row r="232" spans="1:22" x14ac:dyDescent="0.25">
      <c r="A232" s="21">
        <v>219</v>
      </c>
      <c r="B232" s="7" t="s">
        <v>238</v>
      </c>
      <c r="C232" s="6">
        <v>81.400000000000006</v>
      </c>
      <c r="D232" s="10" t="s">
        <v>309</v>
      </c>
      <c r="E232" s="16">
        <v>10.41</v>
      </c>
      <c r="F232" s="16">
        <v>11.528</v>
      </c>
      <c r="G232" s="13">
        <v>0.96125640000000034</v>
      </c>
      <c r="H232" s="15">
        <v>0.28884472400933525</v>
      </c>
      <c r="I232" s="13">
        <v>1.2501011240093356</v>
      </c>
      <c r="J232" s="2"/>
      <c r="K232" s="58"/>
      <c r="L232" s="39"/>
      <c r="M232" s="40"/>
      <c r="Q232" s="49"/>
      <c r="V232" s="47"/>
    </row>
    <row r="233" spans="1:22" x14ac:dyDescent="0.25">
      <c r="A233" s="21">
        <v>220</v>
      </c>
      <c r="B233" s="7" t="s">
        <v>239</v>
      </c>
      <c r="C233" s="6">
        <v>52.9</v>
      </c>
      <c r="D233" s="10" t="s">
        <v>309</v>
      </c>
      <c r="E233" s="16">
        <v>8.4949999999999992</v>
      </c>
      <c r="F233" s="16">
        <v>9.3350000000000009</v>
      </c>
      <c r="G233" s="13">
        <v>0.72223200000000143</v>
      </c>
      <c r="H233" s="15">
        <v>0.18771358599623875</v>
      </c>
      <c r="I233" s="13">
        <v>0.9099455859962402</v>
      </c>
      <c r="J233" s="2"/>
      <c r="K233" s="58"/>
      <c r="L233" s="39"/>
      <c r="M233" s="40"/>
      <c r="Q233" s="49"/>
      <c r="V233" s="47"/>
    </row>
    <row r="234" spans="1:22" x14ac:dyDescent="0.25">
      <c r="A234" s="21">
        <v>221</v>
      </c>
      <c r="B234" s="7" t="s">
        <v>240</v>
      </c>
      <c r="C234" s="6">
        <v>51.4</v>
      </c>
      <c r="D234" s="10" t="s">
        <v>309</v>
      </c>
      <c r="E234" s="16">
        <v>11.925000000000001</v>
      </c>
      <c r="F234" s="16">
        <v>12.933999999999999</v>
      </c>
      <c r="G234" s="13">
        <v>0.86753819999999882</v>
      </c>
      <c r="H234" s="15">
        <v>0.18239089452186524</v>
      </c>
      <c r="I234" s="13">
        <v>1.049929094521864</v>
      </c>
      <c r="J234" s="2"/>
      <c r="K234" s="58"/>
      <c r="L234" s="39"/>
      <c r="M234" s="40"/>
      <c r="Q234" s="49"/>
      <c r="V234" s="47"/>
    </row>
    <row r="235" spans="1:22" x14ac:dyDescent="0.25">
      <c r="A235" s="21">
        <v>222</v>
      </c>
      <c r="B235" s="7" t="s">
        <v>241</v>
      </c>
      <c r="C235" s="6">
        <v>115</v>
      </c>
      <c r="D235" s="10" t="s">
        <v>309</v>
      </c>
      <c r="E235" s="16">
        <v>7.9660000000000002</v>
      </c>
      <c r="F235" s="16">
        <v>7.9660000000000002</v>
      </c>
      <c r="G235" s="13">
        <v>0</v>
      </c>
      <c r="H235" s="15">
        <v>0.40807301303530163</v>
      </c>
      <c r="I235" s="13">
        <v>0.40807301303530163</v>
      </c>
      <c r="J235" s="2"/>
      <c r="K235" s="58"/>
      <c r="L235" s="39"/>
      <c r="M235" s="40"/>
      <c r="Q235" s="49"/>
      <c r="V235" s="47"/>
    </row>
    <row r="236" spans="1:22" x14ac:dyDescent="0.25">
      <c r="A236" s="21">
        <v>223</v>
      </c>
      <c r="B236" s="7" t="s">
        <v>242</v>
      </c>
      <c r="C236" s="6">
        <v>106.7</v>
      </c>
      <c r="D236" s="10" t="s">
        <v>309</v>
      </c>
      <c r="E236" s="16">
        <v>14.832000000000001</v>
      </c>
      <c r="F236" s="16">
        <v>16.12</v>
      </c>
      <c r="G236" s="13">
        <v>1.1074224000000001</v>
      </c>
      <c r="H236" s="15">
        <v>0.3786207868771016</v>
      </c>
      <c r="I236" s="13">
        <v>1.4860431868771018</v>
      </c>
      <c r="J236" s="2"/>
      <c r="K236" s="58"/>
      <c r="L236" s="39"/>
      <c r="M236" s="40"/>
      <c r="Q236" s="49"/>
      <c r="V236" s="47"/>
    </row>
    <row r="237" spans="1:22" x14ac:dyDescent="0.25">
      <c r="A237" s="21">
        <v>224</v>
      </c>
      <c r="B237" s="7" t="s">
        <v>243</v>
      </c>
      <c r="C237" s="6">
        <v>92.4</v>
      </c>
      <c r="D237" s="10" t="s">
        <v>309</v>
      </c>
      <c r="E237" s="16">
        <v>8.3650000000000002</v>
      </c>
      <c r="F237" s="16">
        <v>8.3650000000000002</v>
      </c>
      <c r="G237" s="13">
        <v>0</v>
      </c>
      <c r="H237" s="15">
        <v>0.32787779482140755</v>
      </c>
      <c r="I237" s="13">
        <v>0.32787779482140755</v>
      </c>
      <c r="J237" s="2"/>
      <c r="K237" s="58"/>
      <c r="L237" s="39"/>
      <c r="M237" s="40"/>
      <c r="Q237" s="49"/>
      <c r="V237" s="47"/>
    </row>
    <row r="238" spans="1:22" x14ac:dyDescent="0.25">
      <c r="A238" s="21">
        <v>225</v>
      </c>
      <c r="B238" s="7" t="s">
        <v>244</v>
      </c>
      <c r="C238" s="6">
        <v>81.2</v>
      </c>
      <c r="D238" s="10" t="s">
        <v>309</v>
      </c>
      <c r="E238" s="16">
        <v>10.597</v>
      </c>
      <c r="F238" s="16">
        <v>11.959</v>
      </c>
      <c r="G238" s="13">
        <v>1.1710476000000001</v>
      </c>
      <c r="H238" s="15">
        <v>0.28813503181275213</v>
      </c>
      <c r="I238" s="13">
        <v>1.4591826318127521</v>
      </c>
      <c r="J238" s="2"/>
      <c r="K238" s="58"/>
      <c r="L238" s="39"/>
      <c r="M238" s="40"/>
      <c r="Q238" s="49"/>
      <c r="V238" s="47"/>
    </row>
    <row r="239" spans="1:22" x14ac:dyDescent="0.25">
      <c r="A239" s="21">
        <v>226</v>
      </c>
      <c r="B239" s="7" t="s">
        <v>245</v>
      </c>
      <c r="C239" s="6">
        <v>52.7</v>
      </c>
      <c r="D239" s="10" t="s">
        <v>309</v>
      </c>
      <c r="E239" s="16">
        <v>4.2389999999999999</v>
      </c>
      <c r="F239" s="16">
        <v>4.8040000000000003</v>
      </c>
      <c r="G239" s="13">
        <v>0.48578700000000036</v>
      </c>
      <c r="H239" s="15">
        <v>0.18700389379965562</v>
      </c>
      <c r="I239" s="13">
        <v>0.67279089379965595</v>
      </c>
      <c r="J239" s="2"/>
      <c r="K239" s="58"/>
      <c r="L239" s="39"/>
      <c r="M239" s="40"/>
      <c r="Q239" s="49"/>
      <c r="V239" s="47"/>
    </row>
    <row r="240" spans="1:22" x14ac:dyDescent="0.25">
      <c r="A240" s="21">
        <v>227</v>
      </c>
      <c r="B240" s="7" t="s">
        <v>246</v>
      </c>
      <c r="C240" s="6">
        <v>51.5</v>
      </c>
      <c r="D240" s="10" t="s">
        <v>309</v>
      </c>
      <c r="E240" s="16">
        <v>8.7629999999999999</v>
      </c>
      <c r="F240" s="16">
        <v>9.3819999999999997</v>
      </c>
      <c r="G240" s="13">
        <v>0.53221619999999981</v>
      </c>
      <c r="H240" s="15">
        <v>0.1827457406201568</v>
      </c>
      <c r="I240" s="13">
        <v>0.71496194062015661</v>
      </c>
      <c r="J240" s="2"/>
      <c r="K240" s="58"/>
      <c r="L240" s="39"/>
      <c r="M240" s="40"/>
      <c r="Q240" s="49"/>
      <c r="V240" s="47"/>
    </row>
    <row r="241" spans="1:22" x14ac:dyDescent="0.25">
      <c r="A241" s="21">
        <v>228</v>
      </c>
      <c r="B241" s="7" t="s">
        <v>247</v>
      </c>
      <c r="C241" s="6">
        <v>113.5</v>
      </c>
      <c r="D241" s="10" t="s">
        <v>309</v>
      </c>
      <c r="E241" s="16">
        <v>32.618000000000002</v>
      </c>
      <c r="F241" s="16">
        <v>36.804000000000002</v>
      </c>
      <c r="G241" s="13">
        <v>3.5991228</v>
      </c>
      <c r="H241" s="15">
        <v>0.4027503215609281</v>
      </c>
      <c r="I241" s="13">
        <v>4.0018731215609282</v>
      </c>
      <c r="J241" s="2"/>
      <c r="K241" s="58"/>
      <c r="L241" s="39"/>
      <c r="M241" s="40"/>
      <c r="Q241" s="49"/>
      <c r="V241" s="47"/>
    </row>
    <row r="242" spans="1:22" x14ac:dyDescent="0.25">
      <c r="A242" s="21">
        <v>229</v>
      </c>
      <c r="B242" s="7" t="s">
        <v>248</v>
      </c>
      <c r="C242" s="6">
        <v>107.4</v>
      </c>
      <c r="D242" s="10" t="s">
        <v>309</v>
      </c>
      <c r="E242" s="16">
        <v>16.297999999999998</v>
      </c>
      <c r="F242" s="16">
        <v>17.64</v>
      </c>
      <c r="G242" s="13">
        <v>1.1538516000000021</v>
      </c>
      <c r="H242" s="15">
        <v>0.38110470956514259</v>
      </c>
      <c r="I242" s="13">
        <v>1.5349563095651446</v>
      </c>
      <c r="J242" s="2"/>
      <c r="K242" s="58"/>
      <c r="L242" s="39"/>
      <c r="M242" s="40"/>
      <c r="Q242" s="49"/>
      <c r="V242" s="47"/>
    </row>
    <row r="243" spans="1:22" x14ac:dyDescent="0.25">
      <c r="A243" s="21">
        <v>230</v>
      </c>
      <c r="B243" s="7" t="s">
        <v>249</v>
      </c>
      <c r="C243" s="6">
        <v>93</v>
      </c>
      <c r="D243" s="10" t="s">
        <v>309</v>
      </c>
      <c r="E243" s="16">
        <v>14.215999999999999</v>
      </c>
      <c r="F243" s="16">
        <v>16.096</v>
      </c>
      <c r="G243" s="13">
        <v>1.6164240000000007</v>
      </c>
      <c r="H243" s="15">
        <v>0.33000687141115698</v>
      </c>
      <c r="I243" s="13">
        <v>1.9464308714111578</v>
      </c>
      <c r="J243" s="2"/>
      <c r="K243" s="58"/>
      <c r="L243" s="39"/>
      <c r="M243" s="40"/>
      <c r="Q243" s="49"/>
      <c r="V243" s="47"/>
    </row>
    <row r="244" spans="1:22" x14ac:dyDescent="0.25">
      <c r="A244" s="21">
        <v>231</v>
      </c>
      <c r="B244" s="7" t="s">
        <v>250</v>
      </c>
      <c r="C244" s="6">
        <v>80.900000000000006</v>
      </c>
      <c r="D244" s="10" t="s">
        <v>309</v>
      </c>
      <c r="E244" s="16">
        <v>17.242000000000001</v>
      </c>
      <c r="F244" s="16">
        <v>19.602</v>
      </c>
      <c r="G244" s="13">
        <v>2.0291279999999996</v>
      </c>
      <c r="H244" s="15">
        <v>0.28707049351787739</v>
      </c>
      <c r="I244" s="13">
        <v>2.3161984935178772</v>
      </c>
      <c r="J244" s="2"/>
      <c r="K244" s="58"/>
      <c r="L244" s="39"/>
      <c r="M244" s="40"/>
      <c r="Q244" s="49"/>
      <c r="V244" s="47"/>
    </row>
    <row r="245" spans="1:22" x14ac:dyDescent="0.25">
      <c r="A245" s="21">
        <v>232</v>
      </c>
      <c r="B245" s="7" t="s">
        <v>251</v>
      </c>
      <c r="C245" s="6">
        <v>52.5</v>
      </c>
      <c r="D245" s="10" t="s">
        <v>309</v>
      </c>
      <c r="E245" s="16">
        <v>11.643000000000001</v>
      </c>
      <c r="F245" s="16">
        <v>13.01</v>
      </c>
      <c r="G245" s="13">
        <v>1.1753465999999992</v>
      </c>
      <c r="H245" s="15">
        <v>0.18629420160307247</v>
      </c>
      <c r="I245" s="13">
        <v>1.3616408016030717</v>
      </c>
      <c r="J245" s="2"/>
      <c r="K245" s="58"/>
      <c r="L245" s="39"/>
      <c r="M245" s="40"/>
      <c r="Q245" s="49"/>
      <c r="V245" s="47"/>
    </row>
    <row r="246" spans="1:22" x14ac:dyDescent="0.25">
      <c r="A246" s="21">
        <v>233</v>
      </c>
      <c r="B246" s="7" t="s">
        <v>252</v>
      </c>
      <c r="C246" s="6">
        <v>50.7</v>
      </c>
      <c r="D246" s="10" t="s">
        <v>309</v>
      </c>
      <c r="E246" s="16">
        <v>9.8480000000000008</v>
      </c>
      <c r="F246" s="16">
        <v>10.878</v>
      </c>
      <c r="G246" s="13">
        <v>0.88559399999999944</v>
      </c>
      <c r="H246" s="15">
        <v>0.17990697183382429</v>
      </c>
      <c r="I246" s="13">
        <v>1.0655009718338238</v>
      </c>
      <c r="J246" s="2"/>
      <c r="K246" s="58"/>
      <c r="L246" s="39"/>
      <c r="M246" s="40"/>
      <c r="Q246" s="49"/>
      <c r="V246" s="47"/>
    </row>
    <row r="247" spans="1:22" x14ac:dyDescent="0.25">
      <c r="A247" s="21">
        <v>234</v>
      </c>
      <c r="B247" s="7" t="s">
        <v>253</v>
      </c>
      <c r="C247" s="6">
        <v>113.8</v>
      </c>
      <c r="D247" s="10" t="s">
        <v>309</v>
      </c>
      <c r="E247" s="16">
        <v>13.189</v>
      </c>
      <c r="F247" s="16">
        <v>16.09</v>
      </c>
      <c r="G247" s="13">
        <v>2.4942797999999997</v>
      </c>
      <c r="H247" s="15">
        <v>0.40381485985580279</v>
      </c>
      <c r="I247" s="13">
        <v>2.8980946598558024</v>
      </c>
      <c r="J247" s="2"/>
      <c r="K247" s="58"/>
      <c r="L247" s="39"/>
      <c r="M247" s="40"/>
      <c r="Q247" s="49"/>
      <c r="V247" s="47"/>
    </row>
    <row r="248" spans="1:22" x14ac:dyDescent="0.25">
      <c r="A248" s="21">
        <v>235</v>
      </c>
      <c r="B248" s="7" t="s">
        <v>254</v>
      </c>
      <c r="C248" s="6">
        <v>106.4</v>
      </c>
      <c r="D248" s="10" t="s">
        <v>309</v>
      </c>
      <c r="E248" s="16">
        <v>9.5340000000000007</v>
      </c>
      <c r="F248" s="16">
        <v>10.978</v>
      </c>
      <c r="G248" s="13">
        <v>1.2415511999999993</v>
      </c>
      <c r="H248" s="15">
        <v>0.37755624858222692</v>
      </c>
      <c r="I248" s="13">
        <v>1.6191074485822261</v>
      </c>
      <c r="J248" s="2"/>
      <c r="K248" s="58"/>
      <c r="L248" s="39"/>
      <c r="M248" s="40"/>
      <c r="Q248" s="49"/>
      <c r="V248" s="47"/>
    </row>
    <row r="249" spans="1:22" x14ac:dyDescent="0.25">
      <c r="A249" s="21">
        <v>236</v>
      </c>
      <c r="B249" s="7" t="s">
        <v>255</v>
      </c>
      <c r="C249" s="6">
        <v>93.5</v>
      </c>
      <c r="D249" s="10" t="s">
        <v>309</v>
      </c>
      <c r="E249" s="16">
        <v>12.983000000000001</v>
      </c>
      <c r="F249" s="16">
        <v>13.72</v>
      </c>
      <c r="G249" s="13">
        <v>0.63367260000000014</v>
      </c>
      <c r="H249" s="15">
        <v>0.33178110190261478</v>
      </c>
      <c r="I249" s="13">
        <v>0.96545370190261492</v>
      </c>
      <c r="J249" s="2"/>
      <c r="K249" s="58"/>
      <c r="L249" s="39"/>
      <c r="M249" s="40"/>
      <c r="Q249" s="49"/>
      <c r="V249" s="47"/>
    </row>
    <row r="250" spans="1:22" x14ac:dyDescent="0.25">
      <c r="A250" s="21">
        <v>237</v>
      </c>
      <c r="B250" s="7" t="s">
        <v>256</v>
      </c>
      <c r="C250" s="6">
        <v>80.3</v>
      </c>
      <c r="D250" s="10" t="s">
        <v>309</v>
      </c>
      <c r="E250" s="16">
        <v>5.9340000000000002</v>
      </c>
      <c r="F250" s="16">
        <v>5.9340000000000002</v>
      </c>
      <c r="G250" s="13">
        <v>0</v>
      </c>
      <c r="H250" s="15">
        <v>0.28494141692812797</v>
      </c>
      <c r="I250" s="13">
        <v>0.28494141692812797</v>
      </c>
      <c r="J250" s="2"/>
      <c r="K250" s="58"/>
      <c r="L250" s="39"/>
      <c r="M250" s="40"/>
      <c r="Q250" s="49"/>
      <c r="V250" s="47"/>
    </row>
    <row r="251" spans="1:22" x14ac:dyDescent="0.25">
      <c r="A251" s="21">
        <v>238</v>
      </c>
      <c r="B251" s="7" t="s">
        <v>257</v>
      </c>
      <c r="C251" s="6">
        <v>52.4</v>
      </c>
      <c r="D251" s="10" t="s">
        <v>309</v>
      </c>
      <c r="E251" s="16">
        <v>3.33</v>
      </c>
      <c r="F251" s="16">
        <v>3.3780000000000001</v>
      </c>
      <c r="G251" s="13">
        <v>4.127040000000004E-2</v>
      </c>
      <c r="H251" s="15">
        <v>0.18593935550478091</v>
      </c>
      <c r="I251" s="13">
        <v>0.22720975550478095</v>
      </c>
      <c r="J251" s="2"/>
      <c r="K251" s="58"/>
      <c r="L251" s="39"/>
      <c r="M251" s="40"/>
      <c r="Q251" s="49"/>
      <c r="V251" s="47"/>
    </row>
    <row r="252" spans="1:22" x14ac:dyDescent="0.25">
      <c r="A252" s="21">
        <v>239</v>
      </c>
      <c r="B252" s="7" t="s">
        <v>258</v>
      </c>
      <c r="C252" s="6">
        <v>50.9</v>
      </c>
      <c r="D252" s="10" t="s">
        <v>309</v>
      </c>
      <c r="E252" s="16">
        <v>8.5289999999999999</v>
      </c>
      <c r="F252" s="16">
        <v>10.641999999999999</v>
      </c>
      <c r="G252" s="13">
        <v>1.8167573999999995</v>
      </c>
      <c r="H252" s="15">
        <v>0.18061666403040741</v>
      </c>
      <c r="I252" s="13">
        <v>1.997374064030407</v>
      </c>
      <c r="J252" s="2"/>
      <c r="K252" s="58"/>
      <c r="L252" s="39"/>
      <c r="M252" s="40"/>
      <c r="Q252" s="49"/>
      <c r="V252" s="47"/>
    </row>
    <row r="253" spans="1:22" x14ac:dyDescent="0.25">
      <c r="A253" s="21">
        <v>240</v>
      </c>
      <c r="B253" s="7" t="s">
        <v>259</v>
      </c>
      <c r="C253" s="6">
        <v>114.5</v>
      </c>
      <c r="D253" s="10" t="s">
        <v>309</v>
      </c>
      <c r="E253" s="16">
        <v>29.170999999999999</v>
      </c>
      <c r="F253" s="16">
        <v>31.550999999999998</v>
      </c>
      <c r="G253" s="13">
        <v>2.0463239999999994</v>
      </c>
      <c r="H253" s="15">
        <v>0.40629878254384377</v>
      </c>
      <c r="I253" s="13">
        <v>2.4526227825438429</v>
      </c>
      <c r="J253" s="2"/>
      <c r="K253" s="58"/>
      <c r="L253" s="39"/>
      <c r="M253" s="40"/>
      <c r="Q253" s="49"/>
      <c r="V253" s="47"/>
    </row>
    <row r="254" spans="1:22" x14ac:dyDescent="0.25">
      <c r="A254" s="21">
        <v>241</v>
      </c>
      <c r="B254" s="7" t="s">
        <v>260</v>
      </c>
      <c r="C254" s="6">
        <v>106.5</v>
      </c>
      <c r="D254" s="10" t="s">
        <v>309</v>
      </c>
      <c r="E254" s="16">
        <v>8.4770000000000003</v>
      </c>
      <c r="F254" s="16">
        <v>9.25</v>
      </c>
      <c r="G254" s="13">
        <v>0.6646253999999997</v>
      </c>
      <c r="H254" s="15">
        <v>0.37791109468051848</v>
      </c>
      <c r="I254" s="13">
        <v>1.0425364946805182</v>
      </c>
      <c r="J254" s="2"/>
      <c r="K254" s="58"/>
      <c r="L254" s="39"/>
      <c r="M254" s="40"/>
      <c r="Q254" s="49"/>
      <c r="V254" s="47"/>
    </row>
    <row r="255" spans="1:22" x14ac:dyDescent="0.25">
      <c r="A255" s="21">
        <v>242</v>
      </c>
      <c r="B255" s="7" t="s">
        <v>261</v>
      </c>
      <c r="C255" s="6">
        <v>93.5</v>
      </c>
      <c r="D255" s="10" t="s">
        <v>309</v>
      </c>
      <c r="E255" s="16">
        <v>16.567</v>
      </c>
      <c r="F255" s="16">
        <v>17.849</v>
      </c>
      <c r="G255" s="13">
        <v>1.1022636000000001</v>
      </c>
      <c r="H255" s="15">
        <v>0.33178110190261478</v>
      </c>
      <c r="I255" s="13">
        <v>1.4340447019026148</v>
      </c>
      <c r="J255" s="2"/>
      <c r="K255" s="58"/>
      <c r="L255" s="39"/>
      <c r="M255" s="40"/>
      <c r="Q255" s="49"/>
      <c r="V255" s="47"/>
    </row>
    <row r="256" spans="1:22" x14ac:dyDescent="0.25">
      <c r="A256" s="21">
        <v>243</v>
      </c>
      <c r="B256" s="7" t="s">
        <v>262</v>
      </c>
      <c r="C256" s="6">
        <v>80.5</v>
      </c>
      <c r="D256" s="10" t="s">
        <v>309</v>
      </c>
      <c r="E256" s="16">
        <v>6.391</v>
      </c>
      <c r="F256" s="16">
        <v>6.976</v>
      </c>
      <c r="G256" s="13">
        <v>0.50298299999999996</v>
      </c>
      <c r="H256" s="15">
        <v>0.28565110912471114</v>
      </c>
      <c r="I256" s="13">
        <v>0.7886341091247111</v>
      </c>
      <c r="J256" s="2"/>
      <c r="K256" s="58"/>
      <c r="L256" s="39"/>
      <c r="M256" s="40"/>
      <c r="Q256" s="49"/>
      <c r="V256" s="47"/>
    </row>
    <row r="257" spans="1:22" x14ac:dyDescent="0.25">
      <c r="A257" s="21">
        <v>244</v>
      </c>
      <c r="B257" s="7" t="s">
        <v>263</v>
      </c>
      <c r="C257" s="6">
        <v>52.7</v>
      </c>
      <c r="D257" s="10" t="s">
        <v>309</v>
      </c>
      <c r="E257" s="16">
        <v>7.22</v>
      </c>
      <c r="F257" s="16">
        <v>7.9009999999999998</v>
      </c>
      <c r="G257" s="13">
        <v>0.58552380000000004</v>
      </c>
      <c r="H257" s="15">
        <v>0.18700389379965562</v>
      </c>
      <c r="I257" s="13">
        <v>0.77252769379965569</v>
      </c>
      <c r="J257" s="2"/>
      <c r="K257" s="58"/>
      <c r="L257" s="39"/>
      <c r="M257" s="40"/>
      <c r="Q257" s="49"/>
      <c r="V257" s="47"/>
    </row>
    <row r="258" spans="1:22" x14ac:dyDescent="0.25">
      <c r="A258" s="21">
        <v>245</v>
      </c>
      <c r="B258" s="7" t="s">
        <v>264</v>
      </c>
      <c r="C258" s="6">
        <v>50.3</v>
      </c>
      <c r="D258" s="10" t="s">
        <v>309</v>
      </c>
      <c r="E258" s="16">
        <v>8.4640000000000004</v>
      </c>
      <c r="F258" s="16">
        <v>8.4640000000000004</v>
      </c>
      <c r="G258" s="13">
        <v>0</v>
      </c>
      <c r="H258" s="15">
        <v>0.17848758744065801</v>
      </c>
      <c r="I258" s="13">
        <v>0.17848758744065801</v>
      </c>
      <c r="J258" s="2"/>
      <c r="K258" s="58"/>
      <c r="L258" s="39"/>
      <c r="M258" s="40"/>
      <c r="Q258" s="49"/>
      <c r="V258" s="47"/>
    </row>
    <row r="259" spans="1:22" x14ac:dyDescent="0.25">
      <c r="A259" s="21">
        <v>246</v>
      </c>
      <c r="B259" s="7" t="s">
        <v>265</v>
      </c>
      <c r="C259" s="6">
        <v>113.9</v>
      </c>
      <c r="D259" s="10" t="s">
        <v>309</v>
      </c>
      <c r="E259" s="16">
        <v>20.716000000000001</v>
      </c>
      <c r="F259" s="16">
        <v>23.713999999999999</v>
      </c>
      <c r="G259" s="13">
        <v>2.577680399999998</v>
      </c>
      <c r="H259" s="15">
        <v>0.4041697059540944</v>
      </c>
      <c r="I259" s="13">
        <v>2.9818501059540923</v>
      </c>
      <c r="J259" s="2"/>
      <c r="K259" s="58"/>
      <c r="L259" s="39"/>
      <c r="M259" s="40"/>
      <c r="Q259" s="49"/>
      <c r="V259" s="47"/>
    </row>
    <row r="260" spans="1:22" x14ac:dyDescent="0.25">
      <c r="A260" s="21">
        <v>247</v>
      </c>
      <c r="B260" s="7" t="s">
        <v>266</v>
      </c>
      <c r="C260" s="6">
        <v>106.3</v>
      </c>
      <c r="D260" s="10" t="s">
        <v>309</v>
      </c>
      <c r="E260" s="16">
        <v>13.391999999999999</v>
      </c>
      <c r="F260" s="16">
        <v>15.455</v>
      </c>
      <c r="G260" s="13">
        <v>1.7737674000000005</v>
      </c>
      <c r="H260" s="15">
        <v>0.3772014024839353</v>
      </c>
      <c r="I260" s="13">
        <v>2.150968802483936</v>
      </c>
      <c r="J260" s="2"/>
      <c r="K260" s="58"/>
      <c r="L260" s="39"/>
      <c r="M260" s="40"/>
      <c r="Q260" s="49"/>
      <c r="V260" s="47"/>
    </row>
    <row r="261" spans="1:22" x14ac:dyDescent="0.25">
      <c r="A261" s="21">
        <v>248</v>
      </c>
      <c r="B261" s="7" t="s">
        <v>267</v>
      </c>
      <c r="C261" s="6">
        <v>92.5</v>
      </c>
      <c r="D261" s="10" t="s">
        <v>309</v>
      </c>
      <c r="E261" s="16">
        <v>15.627000000000001</v>
      </c>
      <c r="F261" s="16">
        <v>17.431000000000001</v>
      </c>
      <c r="G261" s="13">
        <v>1.5510792000000002</v>
      </c>
      <c r="H261" s="15">
        <v>0.32823264091969911</v>
      </c>
      <c r="I261" s="13">
        <v>1.8793118409196994</v>
      </c>
      <c r="J261" s="2"/>
      <c r="K261" s="58"/>
      <c r="L261" s="39"/>
      <c r="M261" s="40"/>
      <c r="Q261" s="49"/>
      <c r="V261" s="47"/>
    </row>
    <row r="262" spans="1:22" x14ac:dyDescent="0.25">
      <c r="A262" s="21">
        <v>249</v>
      </c>
      <c r="B262" s="7" t="s">
        <v>268</v>
      </c>
      <c r="C262" s="6">
        <v>85.1</v>
      </c>
      <c r="D262" s="10" t="s">
        <v>309</v>
      </c>
      <c r="E262" s="16">
        <v>9.0679999999999996</v>
      </c>
      <c r="F262" s="16">
        <v>10.148</v>
      </c>
      <c r="G262" s="13">
        <v>0.92858400000000008</v>
      </c>
      <c r="H262" s="15">
        <v>0.30197402964612319</v>
      </c>
      <c r="I262" s="13">
        <v>1.2305580296461232</v>
      </c>
      <c r="J262" s="2"/>
      <c r="K262" s="58"/>
      <c r="L262" s="39"/>
      <c r="M262" s="40"/>
      <c r="Q262" s="49"/>
      <c r="V262" s="47"/>
    </row>
    <row r="263" spans="1:22" x14ac:dyDescent="0.25">
      <c r="A263" s="21">
        <v>250</v>
      </c>
      <c r="B263" s="7" t="s">
        <v>269</v>
      </c>
      <c r="C263" s="6">
        <v>52.4</v>
      </c>
      <c r="D263" s="10" t="s">
        <v>309</v>
      </c>
      <c r="E263" s="16">
        <v>11.276</v>
      </c>
      <c r="F263" s="16">
        <v>12.673999999999999</v>
      </c>
      <c r="G263" s="13">
        <v>1.2020003999999997</v>
      </c>
      <c r="H263" s="15">
        <v>0.18593935550478091</v>
      </c>
      <c r="I263" s="13">
        <v>1.3879397555047808</v>
      </c>
      <c r="J263" s="2"/>
      <c r="K263" s="58"/>
      <c r="L263" s="39"/>
      <c r="M263" s="40"/>
      <c r="Q263" s="49"/>
      <c r="V263" s="47"/>
    </row>
    <row r="264" spans="1:22" x14ac:dyDescent="0.25">
      <c r="A264" s="21">
        <v>251</v>
      </c>
      <c r="B264" s="7" t="s">
        <v>270</v>
      </c>
      <c r="C264" s="6">
        <v>50.9</v>
      </c>
      <c r="D264" s="10" t="s">
        <v>309</v>
      </c>
      <c r="E264" s="16">
        <v>12.897</v>
      </c>
      <c r="F264" s="16">
        <v>14.307</v>
      </c>
      <c r="G264" s="13">
        <v>1.2123180000000002</v>
      </c>
      <c r="H264" s="15">
        <v>0.18061666403040741</v>
      </c>
      <c r="I264" s="13">
        <v>1.3929346640304077</v>
      </c>
      <c r="J264" s="2"/>
      <c r="K264" s="58"/>
      <c r="L264" s="39"/>
      <c r="M264" s="40"/>
      <c r="Q264" s="49"/>
      <c r="V264" s="47"/>
    </row>
    <row r="265" spans="1:22" x14ac:dyDescent="0.25">
      <c r="A265" s="21">
        <v>252</v>
      </c>
      <c r="B265" s="7" t="s">
        <v>271</v>
      </c>
      <c r="C265" s="6">
        <v>113.9</v>
      </c>
      <c r="D265" s="10" t="s">
        <v>309</v>
      </c>
      <c r="E265" s="16">
        <v>22.425000000000001</v>
      </c>
      <c r="F265" s="16">
        <v>24.193000000000001</v>
      </c>
      <c r="G265" s="13">
        <v>1.5201264000000005</v>
      </c>
      <c r="H265" s="15">
        <v>0.4041697059540944</v>
      </c>
      <c r="I265" s="13">
        <v>1.9242961059540948</v>
      </c>
      <c r="J265" s="2"/>
      <c r="K265" s="58"/>
      <c r="L265" s="39"/>
      <c r="M265" s="40"/>
      <c r="Q265" s="49"/>
      <c r="V265" s="47"/>
    </row>
    <row r="266" spans="1:22" x14ac:dyDescent="0.25">
      <c r="A266" s="21">
        <v>253</v>
      </c>
      <c r="B266" s="7" t="s">
        <v>272</v>
      </c>
      <c r="C266" s="6">
        <v>106.8</v>
      </c>
      <c r="D266" s="10" t="s">
        <v>309</v>
      </c>
      <c r="E266" s="16">
        <v>6.1840000000000002</v>
      </c>
      <c r="F266" s="16">
        <v>6.1840000000000002</v>
      </c>
      <c r="G266" s="13">
        <v>0</v>
      </c>
      <c r="H266" s="15">
        <v>0.37897563297539316</v>
      </c>
      <c r="I266" s="13">
        <v>0.37897563297539316</v>
      </c>
      <c r="J266" s="2"/>
      <c r="K266" s="58"/>
      <c r="L266" s="39"/>
      <c r="M266" s="40"/>
      <c r="Q266" s="49"/>
      <c r="V266" s="47"/>
    </row>
    <row r="267" spans="1:22" x14ac:dyDescent="0.25">
      <c r="A267" s="21">
        <v>254</v>
      </c>
      <c r="B267" s="7" t="s">
        <v>273</v>
      </c>
      <c r="C267" s="6">
        <v>92.5</v>
      </c>
      <c r="D267" s="10" t="s">
        <v>309</v>
      </c>
      <c r="E267" s="16">
        <v>10.631</v>
      </c>
      <c r="F267" s="16">
        <v>11.5</v>
      </c>
      <c r="G267" s="13">
        <v>0.74716619999999978</v>
      </c>
      <c r="H267" s="15">
        <v>0.32823264091969911</v>
      </c>
      <c r="I267" s="13">
        <v>1.0753988409196988</v>
      </c>
      <c r="J267" s="2"/>
      <c r="K267" s="58"/>
      <c r="L267" s="39"/>
      <c r="M267" s="40"/>
      <c r="Q267" s="49"/>
      <c r="V267" s="47"/>
    </row>
    <row r="268" spans="1:22" x14ac:dyDescent="0.25">
      <c r="A268" s="21">
        <v>255</v>
      </c>
      <c r="B268" s="7" t="s">
        <v>274</v>
      </c>
      <c r="C268" s="6">
        <v>81</v>
      </c>
      <c r="D268" s="10" t="s">
        <v>309</v>
      </c>
      <c r="E268" s="16">
        <v>11.452</v>
      </c>
      <c r="F268" s="16">
        <v>11.925000000000001</v>
      </c>
      <c r="G268" s="13">
        <v>0.40668540000000064</v>
      </c>
      <c r="H268" s="15">
        <v>0.28742533961616895</v>
      </c>
      <c r="I268" s="13">
        <v>0.69411073961616965</v>
      </c>
      <c r="J268" s="2"/>
      <c r="K268" s="58"/>
      <c r="L268" s="39"/>
      <c r="M268" s="40"/>
      <c r="Q268" s="49"/>
      <c r="V268" s="47"/>
    </row>
    <row r="269" spans="1:22" x14ac:dyDescent="0.25">
      <c r="A269" s="21">
        <v>256</v>
      </c>
      <c r="B269" s="7" t="s">
        <v>275</v>
      </c>
      <c r="C269" s="6">
        <v>52.2</v>
      </c>
      <c r="D269" s="10" t="s">
        <v>309</v>
      </c>
      <c r="E269" s="16">
        <v>6.6420000000000003</v>
      </c>
      <c r="F269" s="16">
        <v>7.4550000000000001</v>
      </c>
      <c r="G269" s="13">
        <v>0.69901739999999979</v>
      </c>
      <c r="H269" s="15">
        <v>0.18522966330819779</v>
      </c>
      <c r="I269" s="13">
        <v>0.88424706330819758</v>
      </c>
      <c r="J269" s="2"/>
      <c r="K269" s="58"/>
      <c r="L269" s="39"/>
      <c r="M269" s="40"/>
      <c r="Q269" s="49"/>
      <c r="V269" s="47"/>
    </row>
    <row r="270" spans="1:22" x14ac:dyDescent="0.25">
      <c r="A270" s="21">
        <v>257</v>
      </c>
      <c r="B270" s="7" t="s">
        <v>276</v>
      </c>
      <c r="C270" s="6">
        <v>50.7</v>
      </c>
      <c r="D270" s="10" t="s">
        <v>309</v>
      </c>
      <c r="E270" s="16">
        <v>6.3440000000000003</v>
      </c>
      <c r="F270" s="16">
        <v>6.9189999999999996</v>
      </c>
      <c r="G270" s="13">
        <v>0.49438499999999941</v>
      </c>
      <c r="H270" s="15">
        <v>0.17990697183382429</v>
      </c>
      <c r="I270" s="13">
        <v>0.67429197183382372</v>
      </c>
      <c r="J270" s="2"/>
      <c r="K270" s="58"/>
      <c r="L270" s="39"/>
      <c r="M270" s="40"/>
      <c r="Q270" s="49"/>
      <c r="V270" s="47"/>
    </row>
    <row r="271" spans="1:22" x14ac:dyDescent="0.25">
      <c r="A271" s="21">
        <v>258</v>
      </c>
      <c r="B271" s="7" t="s">
        <v>277</v>
      </c>
      <c r="C271" s="6">
        <v>113.9</v>
      </c>
      <c r="D271" s="10" t="s">
        <v>309</v>
      </c>
      <c r="E271" s="16">
        <v>18.888000000000002</v>
      </c>
      <c r="F271" s="16">
        <v>21.027999999999999</v>
      </c>
      <c r="G271" s="13">
        <v>1.8399719999999975</v>
      </c>
      <c r="H271" s="15">
        <v>0.4041697059540944</v>
      </c>
      <c r="I271" s="13">
        <v>2.244141705954092</v>
      </c>
      <c r="J271" s="2"/>
      <c r="K271" s="58"/>
      <c r="L271" s="39"/>
      <c r="M271" s="40"/>
      <c r="Q271" s="49"/>
      <c r="V271" s="47"/>
    </row>
    <row r="272" spans="1:22" x14ac:dyDescent="0.25">
      <c r="A272" s="21">
        <v>259</v>
      </c>
      <c r="B272" s="7" t="s">
        <v>278</v>
      </c>
      <c r="C272" s="6">
        <v>106.9</v>
      </c>
      <c r="D272" s="10" t="s">
        <v>309</v>
      </c>
      <c r="E272" s="16">
        <v>10.776</v>
      </c>
      <c r="F272" s="16">
        <v>10.776</v>
      </c>
      <c r="G272" s="13">
        <v>0</v>
      </c>
      <c r="H272" s="15">
        <v>0.37933047907368472</v>
      </c>
      <c r="I272" s="13">
        <v>0.37933047907368472</v>
      </c>
      <c r="J272" s="2"/>
      <c r="K272" s="58"/>
      <c r="L272" s="39"/>
      <c r="M272" s="40"/>
      <c r="Q272" s="49"/>
      <c r="V272" s="47"/>
    </row>
    <row r="273" spans="1:22" x14ac:dyDescent="0.25">
      <c r="A273" s="21">
        <v>260</v>
      </c>
      <c r="B273" s="7" t="s">
        <v>279</v>
      </c>
      <c r="C273" s="6">
        <v>92.5</v>
      </c>
      <c r="D273" s="10" t="s">
        <v>309</v>
      </c>
      <c r="E273" s="16">
        <v>5.9390000000000001</v>
      </c>
      <c r="F273" s="16">
        <v>5.9390000000000001</v>
      </c>
      <c r="G273" s="13">
        <v>0</v>
      </c>
      <c r="H273" s="15">
        <v>0.32823264091969911</v>
      </c>
      <c r="I273" s="13">
        <v>0.32823264091969911</v>
      </c>
      <c r="J273" s="2"/>
      <c r="K273" s="58"/>
      <c r="L273" s="39"/>
      <c r="M273" s="40"/>
      <c r="Q273" s="49"/>
      <c r="V273" s="47"/>
    </row>
    <row r="274" spans="1:22" x14ac:dyDescent="0.25">
      <c r="A274" s="21">
        <v>261</v>
      </c>
      <c r="B274" s="7" t="s">
        <v>280</v>
      </c>
      <c r="C274" s="6">
        <v>80.900000000000006</v>
      </c>
      <c r="D274" s="10" t="s">
        <v>309</v>
      </c>
      <c r="E274" s="16">
        <v>14.201000000000001</v>
      </c>
      <c r="F274" s="16">
        <v>16.402000000000001</v>
      </c>
      <c r="G274" s="13">
        <v>1.8924198000000005</v>
      </c>
      <c r="H274" s="15">
        <v>0.28707049351787739</v>
      </c>
      <c r="I274" s="13">
        <v>2.1794902935178779</v>
      </c>
      <c r="J274" s="2"/>
      <c r="K274" s="58"/>
      <c r="L274" s="39"/>
      <c r="M274" s="40"/>
      <c r="N274" s="39"/>
      <c r="Q274" s="49"/>
      <c r="V274" s="47"/>
    </row>
    <row r="275" spans="1:22" x14ac:dyDescent="0.25">
      <c r="A275" s="21">
        <v>262</v>
      </c>
      <c r="B275" s="7" t="s">
        <v>281</v>
      </c>
      <c r="C275" s="6">
        <v>52.1</v>
      </c>
      <c r="D275" s="10" t="s">
        <v>309</v>
      </c>
      <c r="E275" s="16">
        <v>2.0179999999999998</v>
      </c>
      <c r="F275" s="16">
        <v>2.0179999999999998</v>
      </c>
      <c r="G275" s="13">
        <v>0</v>
      </c>
      <c r="H275" s="15">
        <v>0.1848748172099062</v>
      </c>
      <c r="I275" s="13">
        <v>0.1848748172099062</v>
      </c>
      <c r="J275" s="2"/>
      <c r="K275" s="58"/>
      <c r="L275" s="39"/>
      <c r="M275" s="40"/>
      <c r="Q275" s="49"/>
      <c r="V275" s="47"/>
    </row>
    <row r="276" spans="1:22" x14ac:dyDescent="0.25">
      <c r="A276" s="21">
        <v>263</v>
      </c>
      <c r="B276" s="7" t="s">
        <v>282</v>
      </c>
      <c r="C276" s="6">
        <v>50.6</v>
      </c>
      <c r="D276" s="10" t="s">
        <v>309</v>
      </c>
      <c r="E276" s="16">
        <v>2.2050000000000001</v>
      </c>
      <c r="F276" s="16">
        <v>2.2050000000000001</v>
      </c>
      <c r="G276" s="13">
        <v>0</v>
      </c>
      <c r="H276" s="15">
        <v>0.17955212573553272</v>
      </c>
      <c r="I276" s="13">
        <v>0.17955212573553272</v>
      </c>
      <c r="J276" s="2"/>
      <c r="K276" s="58"/>
      <c r="L276" s="39"/>
      <c r="M276" s="40"/>
      <c r="Q276" s="49"/>
      <c r="V276" s="47"/>
    </row>
    <row r="277" spans="1:22" x14ac:dyDescent="0.25">
      <c r="A277" s="21">
        <v>264</v>
      </c>
      <c r="B277" s="7" t="s">
        <v>283</v>
      </c>
      <c r="C277" s="6">
        <v>114.3</v>
      </c>
      <c r="D277" s="10" t="s">
        <v>309</v>
      </c>
      <c r="E277" s="16">
        <v>17.998000000000001</v>
      </c>
      <c r="F277" s="16">
        <v>21.344999999999999</v>
      </c>
      <c r="G277" s="13">
        <v>2.8777505999999979</v>
      </c>
      <c r="H277" s="15">
        <v>0.40558909034726065</v>
      </c>
      <c r="I277" s="13">
        <v>3.2833396903472587</v>
      </c>
      <c r="J277" s="2"/>
      <c r="K277" s="58"/>
      <c r="L277" s="39"/>
      <c r="M277" s="40"/>
      <c r="Q277" s="49"/>
      <c r="V277" s="47"/>
    </row>
    <row r="278" spans="1:22" x14ac:dyDescent="0.25">
      <c r="A278" s="21">
        <v>265</v>
      </c>
      <c r="B278" s="7" t="s">
        <v>284</v>
      </c>
      <c r="C278" s="6">
        <v>107</v>
      </c>
      <c r="D278" s="10" t="s">
        <v>309</v>
      </c>
      <c r="E278" s="16">
        <v>12.648</v>
      </c>
      <c r="F278" s="16">
        <v>14.579000000000001</v>
      </c>
      <c r="G278" s="13">
        <v>1.6602738000000008</v>
      </c>
      <c r="H278" s="15">
        <v>0.37968532517197628</v>
      </c>
      <c r="I278" s="13">
        <v>2.0399591251719773</v>
      </c>
      <c r="J278" s="2"/>
      <c r="K278" s="58"/>
      <c r="L278" s="39"/>
      <c r="M278" s="40"/>
      <c r="Q278" s="49"/>
      <c r="V278" s="47"/>
    </row>
    <row r="279" spans="1:22" x14ac:dyDescent="0.25">
      <c r="A279" s="21">
        <v>266</v>
      </c>
      <c r="B279" s="7" t="s">
        <v>285</v>
      </c>
      <c r="C279" s="6">
        <v>92.8</v>
      </c>
      <c r="D279" s="10" t="s">
        <v>309</v>
      </c>
      <c r="E279" s="16">
        <v>12.148999999999999</v>
      </c>
      <c r="F279" s="16">
        <v>13.202</v>
      </c>
      <c r="G279" s="13">
        <v>0.90536940000000077</v>
      </c>
      <c r="H279" s="15">
        <v>0.3292971792145738</v>
      </c>
      <c r="I279" s="13">
        <v>1.2346665792145746</v>
      </c>
      <c r="J279" s="2"/>
      <c r="K279" s="58"/>
      <c r="L279" s="39"/>
      <c r="M279" s="40"/>
      <c r="Q279" s="49"/>
      <c r="V279" s="47"/>
    </row>
    <row r="280" spans="1:22" x14ac:dyDescent="0.25">
      <c r="A280" s="21">
        <v>267</v>
      </c>
      <c r="B280" s="7" t="s">
        <v>286</v>
      </c>
      <c r="C280" s="6">
        <v>80.3</v>
      </c>
      <c r="D280" s="10" t="s">
        <v>309</v>
      </c>
      <c r="E280" s="16">
        <v>10.715999999999999</v>
      </c>
      <c r="F280" s="16">
        <v>10.757</v>
      </c>
      <c r="G280" s="13">
        <v>3.5251800000000319E-2</v>
      </c>
      <c r="H280" s="15">
        <v>0.28494141692812797</v>
      </c>
      <c r="I280" s="13">
        <v>0.3201932169281283</v>
      </c>
      <c r="J280" s="2"/>
      <c r="K280" s="58"/>
      <c r="L280" s="39"/>
      <c r="M280" s="40"/>
      <c r="Q280" s="49"/>
      <c r="V280" s="47"/>
    </row>
    <row r="281" spans="1:22" ht="15" customHeight="1" x14ac:dyDescent="0.25">
      <c r="A281" s="21">
        <v>268</v>
      </c>
      <c r="B281" s="7" t="s">
        <v>287</v>
      </c>
      <c r="C281" s="6">
        <v>52</v>
      </c>
      <c r="D281" s="10" t="s">
        <v>309</v>
      </c>
      <c r="E281" s="16">
        <v>2.4529999999999998</v>
      </c>
      <c r="F281" s="16">
        <v>3.0190000000000001</v>
      </c>
      <c r="G281" s="13">
        <v>0.48664680000000027</v>
      </c>
      <c r="H281" s="15">
        <v>0.18451997111161464</v>
      </c>
      <c r="I281" s="13">
        <v>0.67116677111161493</v>
      </c>
      <c r="L281" s="39"/>
      <c r="M281" s="40"/>
      <c r="Q281" s="49"/>
      <c r="V281" s="47"/>
    </row>
    <row r="282" spans="1:22" x14ac:dyDescent="0.25">
      <c r="A282" s="21">
        <v>269</v>
      </c>
      <c r="B282" s="7" t="s">
        <v>288</v>
      </c>
      <c r="C282" s="6">
        <v>50.4</v>
      </c>
      <c r="D282" s="10" t="s">
        <v>309</v>
      </c>
      <c r="E282" s="16">
        <v>5.8339999999999996</v>
      </c>
      <c r="F282" s="16">
        <v>6.242</v>
      </c>
      <c r="G282" s="13">
        <v>0.35079840000000029</v>
      </c>
      <c r="H282" s="15">
        <v>0.17884243353894957</v>
      </c>
      <c r="I282" s="13">
        <v>0.52964083353894986</v>
      </c>
      <c r="J282" s="2"/>
      <c r="K282" s="58"/>
      <c r="L282" s="39"/>
      <c r="M282" s="40"/>
      <c r="Q282" s="49"/>
      <c r="V282" s="47"/>
    </row>
    <row r="283" spans="1:22" x14ac:dyDescent="0.25">
      <c r="A283" s="21">
        <v>270</v>
      </c>
      <c r="B283" s="7" t="s">
        <v>289</v>
      </c>
      <c r="C283" s="6">
        <v>113.4</v>
      </c>
      <c r="D283" s="10" t="s">
        <v>309</v>
      </c>
      <c r="E283" s="16">
        <v>12.324</v>
      </c>
      <c r="F283" s="16">
        <v>14.271000000000001</v>
      </c>
      <c r="G283" s="13">
        <v>1.6740306000000009</v>
      </c>
      <c r="H283" s="15">
        <v>0.40239547546263654</v>
      </c>
      <c r="I283" s="13">
        <v>2.0764260754626376</v>
      </c>
      <c r="J283" s="2"/>
      <c r="K283" s="58"/>
      <c r="L283" s="39"/>
      <c r="M283" s="40"/>
      <c r="Q283" s="49"/>
      <c r="V283" s="47"/>
    </row>
    <row r="284" spans="1:22" x14ac:dyDescent="0.25">
      <c r="A284" s="21">
        <v>271</v>
      </c>
      <c r="B284" s="7" t="s">
        <v>290</v>
      </c>
      <c r="C284" s="6">
        <v>106.2</v>
      </c>
      <c r="D284" s="10" t="s">
        <v>309</v>
      </c>
      <c r="E284" s="16">
        <v>10.358000000000001</v>
      </c>
      <c r="F284" s="16">
        <v>10.819000000000001</v>
      </c>
      <c r="G284" s="13">
        <v>0.39636780000000027</v>
      </c>
      <c r="H284" s="15">
        <v>0.37684655638564374</v>
      </c>
      <c r="I284" s="13">
        <v>0.77321435638564395</v>
      </c>
      <c r="J284" s="2"/>
      <c r="K284" s="58"/>
      <c r="L284" s="39"/>
      <c r="M284" s="40"/>
      <c r="Q284" s="49"/>
      <c r="V284" s="47"/>
    </row>
    <row r="285" spans="1:22" x14ac:dyDescent="0.25">
      <c r="A285" s="21">
        <v>272</v>
      </c>
      <c r="B285" s="7" t="s">
        <v>291</v>
      </c>
      <c r="C285" s="6">
        <v>92.7</v>
      </c>
      <c r="D285" s="10" t="s">
        <v>309</v>
      </c>
      <c r="E285" s="16">
        <v>10.135</v>
      </c>
      <c r="F285" s="16">
        <v>10.907</v>
      </c>
      <c r="G285" s="13">
        <v>0.66376560000000018</v>
      </c>
      <c r="H285" s="15">
        <v>0.32894233311628229</v>
      </c>
      <c r="I285" s="13">
        <v>0.99270793311628247</v>
      </c>
      <c r="J285" s="2"/>
      <c r="K285" s="58"/>
      <c r="L285" s="39"/>
      <c r="M285" s="40"/>
      <c r="Q285" s="49"/>
      <c r="V285" s="47"/>
    </row>
    <row r="286" spans="1:22" x14ac:dyDescent="0.25">
      <c r="A286" s="21">
        <v>273</v>
      </c>
      <c r="B286" s="7" t="s">
        <v>292</v>
      </c>
      <c r="C286" s="6">
        <v>81.5</v>
      </c>
      <c r="D286" s="10" t="s">
        <v>309</v>
      </c>
      <c r="E286" s="16">
        <v>14.007999999999999</v>
      </c>
      <c r="F286" s="16">
        <v>14.859</v>
      </c>
      <c r="G286" s="13">
        <v>0.73168980000000072</v>
      </c>
      <c r="H286" s="15">
        <v>0.28919957010762681</v>
      </c>
      <c r="I286" s="13">
        <v>1.0208893701076276</v>
      </c>
      <c r="J286" s="2"/>
      <c r="K286" s="58"/>
      <c r="L286" s="39"/>
      <c r="M286" s="40"/>
      <c r="Q286" s="49"/>
      <c r="V286" s="47"/>
    </row>
    <row r="287" spans="1:22" x14ac:dyDescent="0.25">
      <c r="A287" s="21">
        <v>274</v>
      </c>
      <c r="B287" s="7" t="s">
        <v>293</v>
      </c>
      <c r="C287" s="6">
        <v>52</v>
      </c>
      <c r="D287" s="10" t="s">
        <v>309</v>
      </c>
      <c r="E287" s="16">
        <v>11.468999999999999</v>
      </c>
      <c r="F287" s="16">
        <v>12.912000000000001</v>
      </c>
      <c r="G287" s="13">
        <v>1.2406914000000011</v>
      </c>
      <c r="H287" s="15">
        <v>0.18451997111161464</v>
      </c>
      <c r="I287" s="13">
        <v>1.4252113711116157</v>
      </c>
      <c r="J287" s="2"/>
      <c r="K287" s="58"/>
      <c r="L287" s="39"/>
      <c r="M287" s="40"/>
      <c r="Q287" s="49"/>
      <c r="V287" s="47"/>
    </row>
    <row r="288" spans="1:22" x14ac:dyDescent="0.25">
      <c r="A288" s="21">
        <v>275</v>
      </c>
      <c r="B288" s="7" t="s">
        <v>294</v>
      </c>
      <c r="C288" s="6">
        <v>50.1</v>
      </c>
      <c r="D288" s="10" t="s">
        <v>309</v>
      </c>
      <c r="E288" s="16">
        <v>8.1839999999999993</v>
      </c>
      <c r="F288" s="16">
        <v>9.8119999999999994</v>
      </c>
      <c r="G288" s="13">
        <v>1.3997544000000002</v>
      </c>
      <c r="H288" s="15">
        <v>0.17777789524407489</v>
      </c>
      <c r="I288" s="13">
        <v>1.5775322952440751</v>
      </c>
      <c r="J288" s="2"/>
      <c r="K288" s="58"/>
      <c r="L288" s="39"/>
      <c r="M288" s="40"/>
      <c r="Q288" s="49"/>
      <c r="V288" s="47"/>
    </row>
    <row r="289" spans="1:22" x14ac:dyDescent="0.25">
      <c r="A289" s="21">
        <v>276</v>
      </c>
      <c r="B289" s="7" t="s">
        <v>295</v>
      </c>
      <c r="C289" s="6">
        <v>113.9</v>
      </c>
      <c r="D289" s="10" t="s">
        <v>309</v>
      </c>
      <c r="E289" s="16">
        <v>24.428000000000001</v>
      </c>
      <c r="F289" s="16">
        <v>25.853000000000002</v>
      </c>
      <c r="G289" s="13">
        <v>1.2252150000000006</v>
      </c>
      <c r="H289" s="15">
        <v>0.4041697059540944</v>
      </c>
      <c r="I289" s="13">
        <v>1.6293847059540951</v>
      </c>
      <c r="J289" s="2"/>
      <c r="K289" s="58"/>
      <c r="L289" s="39"/>
      <c r="M289" s="40"/>
      <c r="Q289" s="49"/>
      <c r="V289" s="47"/>
    </row>
    <row r="290" spans="1:22" x14ac:dyDescent="0.25">
      <c r="A290" s="21">
        <v>277</v>
      </c>
      <c r="B290" s="7" t="s">
        <v>296</v>
      </c>
      <c r="C290" s="6">
        <v>107.4</v>
      </c>
      <c r="D290" s="10" t="s">
        <v>309</v>
      </c>
      <c r="E290" s="16">
        <v>24.222999999999999</v>
      </c>
      <c r="F290" s="16">
        <v>26.5</v>
      </c>
      <c r="G290" s="13">
        <v>1.9577646000000009</v>
      </c>
      <c r="H290" s="15">
        <v>0.38110470956514259</v>
      </c>
      <c r="I290" s="13">
        <v>2.3388693095651436</v>
      </c>
      <c r="J290" s="2"/>
      <c r="K290" s="58"/>
      <c r="L290" s="39"/>
      <c r="M290" s="40"/>
      <c r="Q290" s="49"/>
      <c r="V290" s="47"/>
    </row>
    <row r="291" spans="1:22" x14ac:dyDescent="0.25">
      <c r="A291" s="21">
        <v>278</v>
      </c>
      <c r="B291" s="7" t="s">
        <v>297</v>
      </c>
      <c r="C291" s="6">
        <v>92.6</v>
      </c>
      <c r="D291" s="10" t="s">
        <v>309</v>
      </c>
      <c r="E291" s="16">
        <v>6.6029999999999998</v>
      </c>
      <c r="F291" s="16">
        <v>6.9859999999999998</v>
      </c>
      <c r="G291" s="13">
        <v>0.32930340000000002</v>
      </c>
      <c r="H291" s="15">
        <v>0.32858748701799068</v>
      </c>
      <c r="I291" s="13">
        <v>0.6578908870179907</v>
      </c>
      <c r="J291" s="2"/>
      <c r="K291" s="58"/>
      <c r="L291" s="39"/>
      <c r="M291" s="40"/>
      <c r="Q291" s="49"/>
      <c r="V291" s="47"/>
    </row>
    <row r="292" spans="1:22" x14ac:dyDescent="0.25">
      <c r="A292" s="21">
        <v>279</v>
      </c>
      <c r="B292" s="7" t="s">
        <v>298</v>
      </c>
      <c r="C292" s="6">
        <v>80.5</v>
      </c>
      <c r="D292" s="10" t="s">
        <v>309</v>
      </c>
      <c r="E292" s="16">
        <v>10.666</v>
      </c>
      <c r="F292" s="16">
        <v>11.875999999999999</v>
      </c>
      <c r="G292" s="13">
        <v>1.0403579999999992</v>
      </c>
      <c r="H292" s="15">
        <v>0.28565110912471114</v>
      </c>
      <c r="I292" s="13">
        <v>1.3260091091247104</v>
      </c>
      <c r="J292" s="2"/>
      <c r="K292" s="58"/>
      <c r="L292" s="39"/>
      <c r="M292" s="40"/>
      <c r="Q292" s="49"/>
      <c r="V292" s="47"/>
    </row>
    <row r="293" spans="1:22" x14ac:dyDescent="0.25">
      <c r="A293" s="21">
        <v>280</v>
      </c>
      <c r="B293" s="7" t="s">
        <v>299</v>
      </c>
      <c r="C293" s="6">
        <v>52</v>
      </c>
      <c r="D293" s="10" t="s">
        <v>309</v>
      </c>
      <c r="E293" s="16">
        <v>7.3159999999999998</v>
      </c>
      <c r="F293" s="16">
        <v>7.9290000000000003</v>
      </c>
      <c r="G293" s="13">
        <v>0.52705740000000034</v>
      </c>
      <c r="H293" s="15">
        <v>0.18451997111161464</v>
      </c>
      <c r="I293" s="13">
        <v>0.71157737111161501</v>
      </c>
      <c r="J293" s="2"/>
      <c r="K293" s="58"/>
      <c r="L293" s="39"/>
      <c r="M293" s="40"/>
      <c r="Q293" s="49"/>
      <c r="V293" s="47"/>
    </row>
    <row r="294" spans="1:22" x14ac:dyDescent="0.25">
      <c r="A294" s="21">
        <v>281</v>
      </c>
      <c r="B294" s="7" t="s">
        <v>300</v>
      </c>
      <c r="C294" s="6">
        <v>50.4</v>
      </c>
      <c r="D294" s="10" t="s">
        <v>309</v>
      </c>
      <c r="E294" s="16">
        <v>10.443</v>
      </c>
      <c r="F294" s="16">
        <v>11.327</v>
      </c>
      <c r="G294" s="13">
        <v>0.76006320000000027</v>
      </c>
      <c r="H294" s="15">
        <v>0.17884243353894957</v>
      </c>
      <c r="I294" s="13">
        <v>0.93890563353894985</v>
      </c>
      <c r="J294" s="2"/>
      <c r="K294" s="58"/>
      <c r="L294" s="39"/>
      <c r="M294" s="40"/>
      <c r="Q294" s="49"/>
      <c r="V294" s="47"/>
    </row>
    <row r="295" spans="1:22" x14ac:dyDescent="0.25">
      <c r="A295" s="21">
        <v>282</v>
      </c>
      <c r="B295" s="7" t="s">
        <v>301</v>
      </c>
      <c r="C295" s="6">
        <v>113.7</v>
      </c>
      <c r="D295" s="10" t="s">
        <v>309</v>
      </c>
      <c r="E295" s="16">
        <v>26.061</v>
      </c>
      <c r="F295" s="16">
        <v>29.413</v>
      </c>
      <c r="G295" s="13">
        <v>2.8820496000000002</v>
      </c>
      <c r="H295" s="15">
        <v>0.40346001375751128</v>
      </c>
      <c r="I295" s="13">
        <v>3.2855096137575117</v>
      </c>
      <c r="J295" s="2"/>
      <c r="K295" s="58"/>
      <c r="L295" s="39"/>
      <c r="M295" s="40"/>
      <c r="Q295" s="49"/>
      <c r="V295" s="47"/>
    </row>
    <row r="296" spans="1:22" x14ac:dyDescent="0.25">
      <c r="A296" s="21">
        <v>283</v>
      </c>
      <c r="B296" s="7" t="s">
        <v>302</v>
      </c>
      <c r="C296" s="6">
        <v>106.2</v>
      </c>
      <c r="D296" s="10" t="s">
        <v>309</v>
      </c>
      <c r="E296" s="16">
        <v>7.62</v>
      </c>
      <c r="F296" s="16">
        <v>8.64</v>
      </c>
      <c r="G296" s="13">
        <v>0.87699600000000044</v>
      </c>
      <c r="H296" s="15">
        <v>0.37684655638564374</v>
      </c>
      <c r="I296" s="13">
        <v>1.2538425563856441</v>
      </c>
      <c r="J296" s="2"/>
      <c r="K296" s="58"/>
      <c r="L296" s="39"/>
      <c r="M296" s="40"/>
      <c r="Q296" s="49"/>
      <c r="V296" s="47"/>
    </row>
    <row r="297" spans="1:22" x14ac:dyDescent="0.25">
      <c r="A297" s="21">
        <v>284</v>
      </c>
      <c r="B297" s="7" t="s">
        <v>303</v>
      </c>
      <c r="C297" s="6">
        <v>92</v>
      </c>
      <c r="D297" s="10" t="s">
        <v>309</v>
      </c>
      <c r="E297" s="16">
        <v>7.226</v>
      </c>
      <c r="F297" s="16">
        <v>7.226</v>
      </c>
      <c r="G297" s="13">
        <v>0</v>
      </c>
      <c r="H297" s="15">
        <v>0.32645841042824131</v>
      </c>
      <c r="I297" s="13">
        <v>0.32645841042824131</v>
      </c>
      <c r="J297" s="2"/>
      <c r="K297" s="58"/>
      <c r="L297" s="39"/>
      <c r="M297" s="40"/>
      <c r="Q297" s="49"/>
    </row>
    <row r="298" spans="1:22" x14ac:dyDescent="0.25">
      <c r="A298" s="21">
        <v>285</v>
      </c>
      <c r="B298" s="7" t="s">
        <v>304</v>
      </c>
      <c r="C298" s="6">
        <v>79.7</v>
      </c>
      <c r="D298" s="10" t="s">
        <v>309</v>
      </c>
      <c r="E298" s="16">
        <v>10.452999999999999</v>
      </c>
      <c r="F298" s="16">
        <v>11.576000000000001</v>
      </c>
      <c r="G298" s="13">
        <v>0.96555540000000095</v>
      </c>
      <c r="H298" s="15">
        <v>0.2828123403383786</v>
      </c>
      <c r="I298" s="13">
        <v>1.2483677403383795</v>
      </c>
      <c r="J298" s="2"/>
      <c r="K298" s="58"/>
      <c r="L298" s="39"/>
      <c r="M298" s="40"/>
      <c r="Q298" s="49"/>
    </row>
    <row r="299" spans="1:22" x14ac:dyDescent="0.25">
      <c r="A299" s="21">
        <v>286</v>
      </c>
      <c r="B299" s="7" t="s">
        <v>305</v>
      </c>
      <c r="C299" s="6">
        <v>51.4</v>
      </c>
      <c r="D299" s="10" t="s">
        <v>309</v>
      </c>
      <c r="E299" s="16">
        <v>6.0359999999999996</v>
      </c>
      <c r="F299" s="16">
        <v>6.49</v>
      </c>
      <c r="G299" s="13">
        <v>0.39034920000000056</v>
      </c>
      <c r="H299" s="15">
        <v>0.18239089452186524</v>
      </c>
      <c r="I299" s="13">
        <v>0.57274009452186581</v>
      </c>
      <c r="J299" s="2"/>
      <c r="K299" s="58"/>
      <c r="L299" s="39"/>
      <c r="M299" s="40"/>
    </row>
    <row r="300" spans="1:22" x14ac:dyDescent="0.25">
      <c r="A300" s="21">
        <v>287</v>
      </c>
      <c r="B300" s="7" t="s">
        <v>306</v>
      </c>
      <c r="C300" s="6">
        <v>50.3</v>
      </c>
      <c r="D300" s="10" t="s">
        <v>309</v>
      </c>
      <c r="E300" s="16">
        <v>6.7679999999999998</v>
      </c>
      <c r="F300" s="16">
        <v>7.4989999999999997</v>
      </c>
      <c r="G300" s="13">
        <v>0.6285137999999999</v>
      </c>
      <c r="H300" s="15">
        <v>0.17848758744065801</v>
      </c>
      <c r="I300" s="13">
        <v>0.80700138744065786</v>
      </c>
      <c r="J300" s="2"/>
      <c r="K300" s="58"/>
      <c r="L300" s="39"/>
      <c r="M300" s="40"/>
    </row>
    <row r="301" spans="1:22" x14ac:dyDescent="0.25">
      <c r="A301" s="21">
        <v>288</v>
      </c>
      <c r="B301" s="7" t="s">
        <v>307</v>
      </c>
      <c r="C301" s="6">
        <v>114.8</v>
      </c>
      <c r="D301" s="10" t="s">
        <v>309</v>
      </c>
      <c r="E301" s="16">
        <v>24.638999999999999</v>
      </c>
      <c r="F301" s="16">
        <v>27.265000000000001</v>
      </c>
      <c r="G301" s="13">
        <v>2.2578348000000013</v>
      </c>
      <c r="H301" s="15">
        <v>0.40736332083871846</v>
      </c>
      <c r="I301" s="13">
        <v>2.6651981208387197</v>
      </c>
      <c r="J301" s="2"/>
      <c r="K301" s="58"/>
      <c r="L301" s="39"/>
      <c r="M301" s="40"/>
    </row>
    <row r="302" spans="1:22" x14ac:dyDescent="0.25">
      <c r="A302" s="21" t="s">
        <v>315</v>
      </c>
      <c r="B302" s="22" t="s">
        <v>311</v>
      </c>
      <c r="C302" s="63">
        <v>296.85000000000002</v>
      </c>
      <c r="D302" s="10" t="s">
        <v>309</v>
      </c>
      <c r="E302" s="16">
        <v>34.896999999999998</v>
      </c>
      <c r="F302" s="16">
        <v>38.970999999999997</v>
      </c>
      <c r="G302" s="13">
        <v>3.5028251999999984</v>
      </c>
      <c r="H302" s="15">
        <v>1.0533606427785156</v>
      </c>
      <c r="I302" s="13">
        <v>4.5561858427785138</v>
      </c>
      <c r="J302" s="2"/>
      <c r="K302" s="58"/>
      <c r="L302" s="39"/>
      <c r="M302" s="40"/>
    </row>
    <row r="303" spans="1:22" x14ac:dyDescent="0.25">
      <c r="A303" s="133" t="s">
        <v>3</v>
      </c>
      <c r="B303" s="134"/>
      <c r="C303" s="64">
        <f>SUM(C17:C302)</f>
        <v>20466.950000000008</v>
      </c>
      <c r="D303" s="23"/>
      <c r="E303" s="24"/>
      <c r="F303" s="24"/>
      <c r="G303" s="13">
        <v>238.4828</v>
      </c>
      <c r="H303" s="13">
        <v>72.62617351428581</v>
      </c>
      <c r="I303" s="13">
        <v>311.10900000000004</v>
      </c>
      <c r="J303" s="2"/>
      <c r="K303" s="58"/>
      <c r="M303" s="58"/>
    </row>
    <row r="304" spans="1:22" ht="26.25" customHeight="1" x14ac:dyDescent="0.25">
      <c r="G304" s="36"/>
      <c r="I304" s="3"/>
      <c r="J304" s="3"/>
      <c r="K304" s="58"/>
      <c r="M304" s="58"/>
    </row>
  </sheetData>
  <autoFilter ref="A16:I303"/>
  <mergeCells count="22">
    <mergeCell ref="A303:B303"/>
    <mergeCell ref="E11:F11"/>
    <mergeCell ref="A13:D13"/>
    <mergeCell ref="E13:F13"/>
    <mergeCell ref="A14:D14"/>
    <mergeCell ref="E14:F14"/>
    <mergeCell ref="A12:D12"/>
    <mergeCell ref="E12:F12"/>
    <mergeCell ref="A10:D11"/>
    <mergeCell ref="E10:F10"/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  <mergeCell ref="A9:D9"/>
    <mergeCell ref="E9:F9"/>
  </mergeCells>
  <pageMargins left="0" right="0" top="0" bottom="0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4"/>
  <sheetViews>
    <sheetView zoomScaleNormal="100" workbookViewId="0">
      <pane ySplit="16" topLeftCell="A17" activePane="bottomLeft" state="frozen"/>
      <selection pane="bottomLeft" activeCell="L25" sqref="L25"/>
    </sheetView>
  </sheetViews>
  <sheetFormatPr defaultRowHeight="15" x14ac:dyDescent="0.25"/>
  <cols>
    <col min="1" max="1" width="7.7109375" style="60" customWidth="1"/>
    <col min="2" max="2" width="16.28515625" style="2" customWidth="1"/>
    <col min="3" max="3" width="8.5703125" style="2" customWidth="1"/>
    <col min="4" max="4" width="9.5703125" style="2" customWidth="1"/>
    <col min="5" max="5" width="10.5703125" style="2" customWidth="1"/>
    <col min="6" max="6" width="10.85546875" style="2" customWidth="1"/>
    <col min="7" max="7" width="11.42578125" style="12" customWidth="1"/>
    <col min="8" max="8" width="10.7109375" style="3" customWidth="1"/>
    <col min="9" max="9" width="11.28515625" style="2" customWidth="1"/>
    <col min="10" max="10" width="15.7109375" style="58" customWidth="1"/>
    <col min="11" max="11" width="9.42578125" style="2" customWidth="1"/>
    <col min="12" max="12" width="12" style="2" bestFit="1" customWidth="1"/>
    <col min="13" max="13" width="12" style="47" bestFit="1" customWidth="1"/>
    <col min="14" max="14" width="9.140625" style="48"/>
    <col min="15" max="15" width="11.42578125" style="48" bestFit="1" customWidth="1"/>
    <col min="16" max="16" width="14.140625" style="49" customWidth="1"/>
    <col min="17" max="17" width="9.5703125" style="48" bestFit="1" customWidth="1"/>
    <col min="18" max="20" width="9.140625" style="48"/>
    <col min="21" max="21" width="9.140625" style="47"/>
    <col min="22" max="16384" width="9.140625" style="48"/>
  </cols>
  <sheetData>
    <row r="1" spans="1:22" ht="20.25" x14ac:dyDescent="0.3">
      <c r="A1" s="141" t="s">
        <v>10</v>
      </c>
      <c r="B1" s="141"/>
      <c r="C1" s="141"/>
      <c r="D1" s="141"/>
      <c r="E1" s="141"/>
      <c r="F1" s="141"/>
      <c r="G1" s="141"/>
      <c r="H1" s="141"/>
      <c r="I1" s="141"/>
      <c r="J1" s="141"/>
      <c r="K1" s="46"/>
      <c r="L1" s="46"/>
    </row>
    <row r="2" spans="1:22" ht="14.45" customHeight="1" x14ac:dyDescent="0.3">
      <c r="A2" s="50"/>
      <c r="B2" s="72"/>
      <c r="C2" s="72"/>
      <c r="D2" s="72"/>
      <c r="E2" s="72"/>
      <c r="F2" s="72"/>
      <c r="G2" s="25"/>
      <c r="H2" s="26"/>
      <c r="I2" s="72"/>
      <c r="J2" s="51"/>
      <c r="K2" s="72"/>
      <c r="L2" s="72"/>
    </row>
    <row r="3" spans="1:22" ht="36.75" customHeight="1" x14ac:dyDescent="0.25">
      <c r="A3" s="153" t="s">
        <v>327</v>
      </c>
      <c r="B3" s="153"/>
      <c r="C3" s="153"/>
      <c r="D3" s="153"/>
      <c r="E3" s="153"/>
      <c r="F3" s="153"/>
      <c r="G3" s="153"/>
      <c r="H3" s="153"/>
      <c r="I3" s="153"/>
      <c r="J3" s="153"/>
      <c r="K3" s="27"/>
      <c r="L3" s="52"/>
    </row>
    <row r="4" spans="1:22" ht="12" customHeight="1" x14ac:dyDescent="0.25">
      <c r="A4" s="28"/>
      <c r="B4" s="28"/>
      <c r="C4" s="28"/>
      <c r="D4" s="28"/>
      <c r="E4" s="28"/>
      <c r="F4" s="28"/>
      <c r="G4" s="29"/>
      <c r="H4" s="28"/>
      <c r="I4" s="28"/>
      <c r="J4" s="53"/>
      <c r="K4" s="28"/>
      <c r="L4" s="28"/>
    </row>
    <row r="5" spans="1:22" ht="16.149999999999999" customHeight="1" x14ac:dyDescent="0.25">
      <c r="A5" s="130" t="s">
        <v>11</v>
      </c>
      <c r="B5" s="143"/>
      <c r="C5" s="143"/>
      <c r="D5" s="143"/>
      <c r="E5" s="143"/>
      <c r="F5" s="143"/>
      <c r="G5" s="131"/>
      <c r="H5" s="30"/>
      <c r="I5" s="144" t="s">
        <v>15</v>
      </c>
      <c r="J5" s="145"/>
      <c r="K5" s="28"/>
      <c r="L5" s="48"/>
    </row>
    <row r="6" spans="1:22" ht="37.9" customHeight="1" x14ac:dyDescent="0.25">
      <c r="A6" s="132" t="s">
        <v>4</v>
      </c>
      <c r="B6" s="132"/>
      <c r="C6" s="132"/>
      <c r="D6" s="132"/>
      <c r="E6" s="132" t="s">
        <v>5</v>
      </c>
      <c r="F6" s="132"/>
      <c r="G6" s="67" t="s">
        <v>328</v>
      </c>
      <c r="H6" s="73"/>
      <c r="I6" s="146"/>
      <c r="J6" s="147"/>
      <c r="K6" s="28"/>
      <c r="L6" s="48"/>
    </row>
    <row r="7" spans="1:22" ht="13.9" customHeight="1" x14ac:dyDescent="0.25">
      <c r="A7" s="129" t="s">
        <v>18</v>
      </c>
      <c r="B7" s="129"/>
      <c r="C7" s="129"/>
      <c r="D7" s="129"/>
      <c r="E7" s="132" t="s">
        <v>6</v>
      </c>
      <c r="F7" s="132"/>
      <c r="G7" s="68"/>
      <c r="H7" s="33"/>
      <c r="I7" s="146"/>
      <c r="J7" s="147"/>
      <c r="K7" s="28"/>
      <c r="L7" s="48"/>
    </row>
    <row r="8" spans="1:22" ht="13.9" customHeight="1" x14ac:dyDescent="0.25">
      <c r="A8" s="150" t="s">
        <v>7</v>
      </c>
      <c r="B8" s="151"/>
      <c r="C8" s="151"/>
      <c r="D8" s="152"/>
      <c r="E8" s="132"/>
      <c r="F8" s="132"/>
      <c r="G8" s="68"/>
      <c r="H8" s="33"/>
      <c r="I8" s="146"/>
      <c r="J8" s="147"/>
      <c r="K8" s="28"/>
      <c r="L8" s="48"/>
    </row>
    <row r="9" spans="1:22" ht="13.9" customHeight="1" x14ac:dyDescent="0.25">
      <c r="A9" s="129" t="s">
        <v>19</v>
      </c>
      <c r="B9" s="129"/>
      <c r="C9" s="129"/>
      <c r="D9" s="129"/>
      <c r="E9" s="132" t="s">
        <v>8</v>
      </c>
      <c r="F9" s="132"/>
      <c r="G9" s="68">
        <v>120.715</v>
      </c>
      <c r="H9" s="33"/>
      <c r="I9" s="148"/>
      <c r="J9" s="149"/>
      <c r="K9" s="28"/>
      <c r="L9" s="48"/>
    </row>
    <row r="10" spans="1:22" ht="13.9" customHeight="1" x14ac:dyDescent="0.25">
      <c r="A10" s="135" t="s">
        <v>7</v>
      </c>
      <c r="B10" s="136"/>
      <c r="C10" s="136"/>
      <c r="D10" s="137"/>
      <c r="E10" s="132" t="s">
        <v>12</v>
      </c>
      <c r="F10" s="132"/>
      <c r="G10" s="69">
        <v>89.644514599999965</v>
      </c>
      <c r="H10" s="33"/>
      <c r="I10" s="55"/>
      <c r="J10" s="56"/>
      <c r="K10" s="28"/>
      <c r="L10" s="48"/>
    </row>
    <row r="11" spans="1:22" ht="13.9" customHeight="1" x14ac:dyDescent="0.25">
      <c r="A11" s="138"/>
      <c r="B11" s="139"/>
      <c r="C11" s="139"/>
      <c r="D11" s="140"/>
      <c r="E11" s="132" t="s">
        <v>13</v>
      </c>
      <c r="F11" s="132"/>
      <c r="G11" s="69">
        <v>31.070485400000038</v>
      </c>
      <c r="H11" s="33"/>
      <c r="I11" s="57" t="s">
        <v>313</v>
      </c>
      <c r="J11" s="56"/>
      <c r="K11" s="28"/>
      <c r="L11" s="48"/>
    </row>
    <row r="12" spans="1:22" ht="13.9" customHeight="1" x14ac:dyDescent="0.25">
      <c r="A12" s="129" t="s">
        <v>22</v>
      </c>
      <c r="B12" s="129"/>
      <c r="C12" s="129"/>
      <c r="D12" s="129"/>
      <c r="E12" s="130" t="s">
        <v>20</v>
      </c>
      <c r="F12" s="131"/>
      <c r="G12" s="70"/>
      <c r="H12" s="33"/>
      <c r="I12" s="57" t="s">
        <v>312</v>
      </c>
      <c r="J12" s="56"/>
      <c r="K12" s="28"/>
      <c r="L12" s="48"/>
    </row>
    <row r="13" spans="1:22" ht="13.9" customHeight="1" x14ac:dyDescent="0.25">
      <c r="A13" s="129" t="s">
        <v>23</v>
      </c>
      <c r="B13" s="129"/>
      <c r="C13" s="129"/>
      <c r="D13" s="129"/>
      <c r="E13" s="130" t="s">
        <v>21</v>
      </c>
      <c r="F13" s="131"/>
      <c r="G13" s="71">
        <v>11.794</v>
      </c>
      <c r="H13" s="35"/>
      <c r="L13" s="48"/>
    </row>
    <row r="14" spans="1:22" ht="13.9" customHeight="1" x14ac:dyDescent="0.25">
      <c r="A14" s="129"/>
      <c r="B14" s="129"/>
      <c r="C14" s="129"/>
      <c r="D14" s="129"/>
      <c r="E14" s="132" t="s">
        <v>14</v>
      </c>
      <c r="F14" s="132"/>
      <c r="G14" s="5"/>
      <c r="H14" s="33"/>
      <c r="I14" s="57" t="s">
        <v>316</v>
      </c>
      <c r="J14" s="57"/>
      <c r="K14" s="57"/>
      <c r="L14" s="59"/>
      <c r="P14" s="48"/>
      <c r="T14" s="47"/>
      <c r="U14" s="48"/>
    </row>
    <row r="15" spans="1:22" ht="16.149999999999999" customHeight="1" x14ac:dyDescent="0.25">
      <c r="G15" s="36"/>
      <c r="H15" s="2"/>
      <c r="N15" s="42"/>
      <c r="O15" s="41"/>
      <c r="R15" s="49"/>
      <c r="V15" s="47"/>
    </row>
    <row r="16" spans="1:22" s="61" customFormat="1" ht="41.25" customHeight="1" x14ac:dyDescent="0.25">
      <c r="A16" s="19" t="s">
        <v>0</v>
      </c>
      <c r="B16" s="20" t="s">
        <v>1</v>
      </c>
      <c r="C16" s="19" t="s">
        <v>2</v>
      </c>
      <c r="D16" s="19" t="s">
        <v>308</v>
      </c>
      <c r="E16" s="1" t="s">
        <v>326</v>
      </c>
      <c r="F16" s="1" t="s">
        <v>329</v>
      </c>
      <c r="G16" s="11" t="s">
        <v>16</v>
      </c>
      <c r="H16" s="37" t="s">
        <v>9</v>
      </c>
      <c r="I16" s="38" t="s">
        <v>17</v>
      </c>
      <c r="J16" s="2"/>
      <c r="K16" s="58"/>
      <c r="M16" s="47"/>
      <c r="N16" s="42"/>
      <c r="O16" s="42"/>
      <c r="P16" s="49"/>
      <c r="Q16" s="48"/>
      <c r="R16" s="49"/>
      <c r="S16" s="48"/>
      <c r="T16" s="48"/>
      <c r="U16" s="47"/>
      <c r="V16" s="47"/>
    </row>
    <row r="17" spans="1:22" ht="15" customHeight="1" x14ac:dyDescent="0.25">
      <c r="A17" s="21">
        <v>1</v>
      </c>
      <c r="B17" s="7" t="s">
        <v>24</v>
      </c>
      <c r="C17" s="6">
        <v>64.3</v>
      </c>
      <c r="D17" s="10" t="s">
        <v>309</v>
      </c>
      <c r="E17" s="16">
        <v>11.531000000000001</v>
      </c>
      <c r="F17" s="16">
        <v>11.864000000000001</v>
      </c>
      <c r="G17" s="13">
        <v>0.28631340000000016</v>
      </c>
      <c r="H17" s="15">
        <v>9.7612600373773409E-2</v>
      </c>
      <c r="I17" s="13">
        <v>0.38392600037377356</v>
      </c>
      <c r="J17" s="2"/>
      <c r="K17" s="58"/>
      <c r="L17" s="39"/>
      <c r="M17" s="40"/>
      <c r="N17" s="42"/>
      <c r="O17" s="42"/>
      <c r="R17" s="49"/>
      <c r="V17" s="47"/>
    </row>
    <row r="18" spans="1:22" x14ac:dyDescent="0.25">
      <c r="A18" s="21">
        <v>2</v>
      </c>
      <c r="B18" s="7" t="s">
        <v>25</v>
      </c>
      <c r="C18" s="8">
        <v>43.1</v>
      </c>
      <c r="D18" s="10" t="s">
        <v>309</v>
      </c>
      <c r="E18" s="16">
        <v>19.951000000000001</v>
      </c>
      <c r="F18" s="16">
        <v>21.283999999999999</v>
      </c>
      <c r="G18" s="13">
        <v>1.1461133999999986</v>
      </c>
      <c r="H18" s="15">
        <v>6.5429285787086067E-2</v>
      </c>
      <c r="I18" s="13">
        <v>1.2115426857870846</v>
      </c>
      <c r="J18" s="2"/>
      <c r="K18" s="58"/>
      <c r="L18" s="39"/>
      <c r="M18" s="40"/>
      <c r="N18" s="42"/>
      <c r="O18" s="42"/>
      <c r="Q18" s="49"/>
      <c r="R18" s="49"/>
      <c r="V18" s="47"/>
    </row>
    <row r="19" spans="1:22" x14ac:dyDescent="0.25">
      <c r="A19" s="21">
        <v>3</v>
      </c>
      <c r="B19" s="7" t="s">
        <v>26</v>
      </c>
      <c r="C19" s="8">
        <v>45.1</v>
      </c>
      <c r="D19" s="10" t="s">
        <v>309</v>
      </c>
      <c r="E19" s="16">
        <v>13.221</v>
      </c>
      <c r="F19" s="16">
        <v>13.766999999999999</v>
      </c>
      <c r="G19" s="13">
        <v>0.46945079999999945</v>
      </c>
      <c r="H19" s="15">
        <v>6.8465447540547134E-2</v>
      </c>
      <c r="I19" s="13">
        <v>0.53791624754054657</v>
      </c>
      <c r="J19" s="2"/>
      <c r="K19" s="58"/>
      <c r="L19" s="39"/>
      <c r="M19" s="40"/>
      <c r="N19" s="42"/>
      <c r="O19" s="42"/>
      <c r="Q19" s="49"/>
      <c r="R19" s="49"/>
      <c r="V19" s="47"/>
    </row>
    <row r="20" spans="1:22" x14ac:dyDescent="0.25">
      <c r="A20" s="21">
        <v>4</v>
      </c>
      <c r="B20" s="7" t="s">
        <v>27</v>
      </c>
      <c r="C20" s="8">
        <v>69.900000000000006</v>
      </c>
      <c r="D20" s="10" t="s">
        <v>309</v>
      </c>
      <c r="E20" s="16">
        <v>39.652999999999999</v>
      </c>
      <c r="F20" s="16">
        <v>42.206000000000003</v>
      </c>
      <c r="G20" s="13">
        <v>2.1950694000000039</v>
      </c>
      <c r="H20" s="15">
        <v>0.10611385328346441</v>
      </c>
      <c r="I20" s="13">
        <v>2.3011832532834684</v>
      </c>
      <c r="J20" s="2"/>
      <c r="K20" s="58"/>
      <c r="L20" s="39"/>
      <c r="M20" s="40"/>
      <c r="N20" s="42"/>
      <c r="O20" s="42"/>
      <c r="Q20" s="49"/>
      <c r="R20" s="49"/>
      <c r="V20" s="47"/>
    </row>
    <row r="21" spans="1:22" x14ac:dyDescent="0.25">
      <c r="A21" s="21">
        <v>5</v>
      </c>
      <c r="B21" s="7" t="s">
        <v>28</v>
      </c>
      <c r="C21" s="6">
        <v>64.400000000000006</v>
      </c>
      <c r="D21" s="10" t="s">
        <v>309</v>
      </c>
      <c r="E21" s="16">
        <v>17.934999999999999</v>
      </c>
      <c r="F21" s="16">
        <v>18.239999999999998</v>
      </c>
      <c r="G21" s="13">
        <v>0.26223899999999978</v>
      </c>
      <c r="H21" s="15">
        <v>9.7764408461446475E-2</v>
      </c>
      <c r="I21" s="13">
        <v>0.36000340846144624</v>
      </c>
      <c r="J21" s="2"/>
      <c r="K21" s="58"/>
      <c r="L21" s="39"/>
      <c r="M21" s="40"/>
      <c r="N21" s="42"/>
      <c r="O21" s="42"/>
      <c r="Q21" s="49"/>
      <c r="R21" s="49"/>
      <c r="V21" s="47"/>
    </row>
    <row r="22" spans="1:22" x14ac:dyDescent="0.25">
      <c r="A22" s="21">
        <v>6</v>
      </c>
      <c r="B22" s="7" t="s">
        <v>29</v>
      </c>
      <c r="C22" s="6">
        <v>42.9</v>
      </c>
      <c r="D22" s="10" t="s">
        <v>309</v>
      </c>
      <c r="E22" s="16">
        <v>8.9939999999999998</v>
      </c>
      <c r="F22" s="16">
        <v>9.1519999999999992</v>
      </c>
      <c r="G22" s="13">
        <v>0.13584839999999954</v>
      </c>
      <c r="H22" s="15">
        <v>6.5125669611739961E-2</v>
      </c>
      <c r="I22" s="13">
        <v>0.2009740696117395</v>
      </c>
      <c r="J22" s="2"/>
      <c r="K22" s="58"/>
      <c r="L22" s="39"/>
      <c r="M22" s="40"/>
      <c r="N22" s="42"/>
      <c r="O22" s="42"/>
      <c r="Q22" s="49"/>
      <c r="R22" s="49"/>
      <c r="V22" s="47"/>
    </row>
    <row r="23" spans="1:22" x14ac:dyDescent="0.25">
      <c r="A23" s="21">
        <v>7</v>
      </c>
      <c r="B23" s="7" t="s">
        <v>30</v>
      </c>
      <c r="C23" s="6">
        <v>44.6</v>
      </c>
      <c r="D23" s="10" t="s">
        <v>309</v>
      </c>
      <c r="E23" s="16">
        <v>10.071</v>
      </c>
      <c r="F23" s="16">
        <v>10.35</v>
      </c>
      <c r="G23" s="13">
        <v>0.23988419999999994</v>
      </c>
      <c r="H23" s="15">
        <v>6.770640710218187E-2</v>
      </c>
      <c r="I23" s="13">
        <v>0.30759060710218178</v>
      </c>
      <c r="J23" s="2"/>
      <c r="K23" s="58"/>
      <c r="L23" s="39"/>
      <c r="M23" s="40"/>
      <c r="Q23" s="49"/>
      <c r="R23" s="49"/>
      <c r="V23" s="47"/>
    </row>
    <row r="24" spans="1:22" x14ac:dyDescent="0.25">
      <c r="A24" s="21">
        <v>8</v>
      </c>
      <c r="B24" s="7" t="s">
        <v>31</v>
      </c>
      <c r="C24" s="6">
        <v>69.900000000000006</v>
      </c>
      <c r="D24" s="10" t="s">
        <v>309</v>
      </c>
      <c r="E24" s="16">
        <v>8.58</v>
      </c>
      <c r="F24" s="16">
        <v>8.8559999999999999</v>
      </c>
      <c r="G24" s="13">
        <v>0.23730479999999984</v>
      </c>
      <c r="H24" s="15">
        <v>0.10611385328346441</v>
      </c>
      <c r="I24" s="13">
        <v>0.34341865328346427</v>
      </c>
      <c r="J24" s="2"/>
      <c r="K24" s="58"/>
      <c r="L24" s="39"/>
      <c r="M24" s="40"/>
      <c r="Q24" s="49"/>
      <c r="R24" s="49"/>
      <c r="V24" s="47"/>
    </row>
    <row r="25" spans="1:22" x14ac:dyDescent="0.25">
      <c r="A25" s="21">
        <v>9</v>
      </c>
      <c r="B25" s="7" t="s">
        <v>32</v>
      </c>
      <c r="C25" s="6">
        <v>64.2</v>
      </c>
      <c r="D25" s="10" t="s">
        <v>309</v>
      </c>
      <c r="E25" s="16">
        <v>10.413</v>
      </c>
      <c r="F25" s="16">
        <v>11.128</v>
      </c>
      <c r="G25" s="13">
        <v>0.61475699999999989</v>
      </c>
      <c r="H25" s="15">
        <v>9.7460792286100356E-2</v>
      </c>
      <c r="I25" s="13">
        <v>0.71221779228610027</v>
      </c>
      <c r="J25" s="2"/>
      <c r="K25" s="58"/>
      <c r="L25" s="39"/>
      <c r="M25" s="40"/>
      <c r="Q25" s="49"/>
      <c r="R25" s="49"/>
      <c r="V25" s="47"/>
    </row>
    <row r="26" spans="1:22" x14ac:dyDescent="0.25">
      <c r="A26" s="21">
        <v>10</v>
      </c>
      <c r="B26" s="7" t="s">
        <v>33</v>
      </c>
      <c r="C26" s="6">
        <v>42.6</v>
      </c>
      <c r="D26" s="10" t="s">
        <v>309</v>
      </c>
      <c r="E26" s="16">
        <v>8.9969999999999999</v>
      </c>
      <c r="F26" s="16">
        <v>9.2880000000000003</v>
      </c>
      <c r="G26" s="13">
        <v>0.25020180000000031</v>
      </c>
      <c r="H26" s="15">
        <v>6.4670245348720803E-2</v>
      </c>
      <c r="I26" s="13">
        <v>0.3148720453487211</v>
      </c>
      <c r="J26" s="2"/>
      <c r="K26" s="58"/>
      <c r="L26" s="39"/>
      <c r="M26" s="40"/>
      <c r="Q26" s="49"/>
      <c r="R26" s="49"/>
      <c r="V26" s="47"/>
    </row>
    <row r="27" spans="1:22" x14ac:dyDescent="0.25">
      <c r="A27" s="21">
        <v>11</v>
      </c>
      <c r="B27" s="7" t="s">
        <v>34</v>
      </c>
      <c r="C27" s="6">
        <v>44.6</v>
      </c>
      <c r="D27" s="10" t="s">
        <v>309</v>
      </c>
      <c r="E27" s="16">
        <v>12.441000000000001</v>
      </c>
      <c r="F27" s="16">
        <v>13.058999999999999</v>
      </c>
      <c r="G27" s="13">
        <v>0.53135639999999873</v>
      </c>
      <c r="H27" s="15">
        <v>6.770640710218187E-2</v>
      </c>
      <c r="I27" s="13">
        <v>0.59906280710218063</v>
      </c>
      <c r="J27" s="2"/>
      <c r="K27" s="58"/>
      <c r="L27" s="39"/>
      <c r="M27" s="40"/>
      <c r="Q27" s="49"/>
      <c r="R27" s="49"/>
      <c r="V27" s="47"/>
    </row>
    <row r="28" spans="1:22" x14ac:dyDescent="0.25">
      <c r="A28" s="21">
        <v>12</v>
      </c>
      <c r="B28" s="7" t="s">
        <v>35</v>
      </c>
      <c r="C28" s="6">
        <v>69.900000000000006</v>
      </c>
      <c r="D28" s="10" t="s">
        <v>309</v>
      </c>
      <c r="E28" s="16">
        <v>16.814</v>
      </c>
      <c r="F28" s="16">
        <v>17.751000000000001</v>
      </c>
      <c r="G28" s="13">
        <v>0.80563260000000103</v>
      </c>
      <c r="H28" s="15">
        <v>0.10611385328346441</v>
      </c>
      <c r="I28" s="13">
        <v>0.91174645328346549</v>
      </c>
      <c r="J28" s="2"/>
      <c r="K28" s="58"/>
      <c r="L28" s="39"/>
      <c r="M28" s="40"/>
      <c r="Q28" s="49"/>
      <c r="R28" s="49"/>
      <c r="V28" s="47"/>
    </row>
    <row r="29" spans="1:22" x14ac:dyDescent="0.25">
      <c r="A29" s="21">
        <v>13</v>
      </c>
      <c r="B29" s="7" t="s">
        <v>36</v>
      </c>
      <c r="C29" s="6">
        <v>64.900000000000006</v>
      </c>
      <c r="D29" s="10" t="s">
        <v>309</v>
      </c>
      <c r="E29" s="16">
        <v>16.074999999999999</v>
      </c>
      <c r="F29" s="16">
        <v>17.001000000000001</v>
      </c>
      <c r="G29" s="13">
        <v>0.79617480000000163</v>
      </c>
      <c r="H29" s="15">
        <v>9.8523448899811739E-2</v>
      </c>
      <c r="I29" s="13">
        <v>0.89469824889981342</v>
      </c>
      <c r="J29" s="2"/>
      <c r="K29" s="58"/>
      <c r="L29" s="39"/>
      <c r="M29" s="40"/>
      <c r="Q29" s="49"/>
      <c r="R29" s="49"/>
      <c r="V29" s="47"/>
    </row>
    <row r="30" spans="1:22" x14ac:dyDescent="0.25">
      <c r="A30" s="21">
        <v>14</v>
      </c>
      <c r="B30" s="7" t="s">
        <v>37</v>
      </c>
      <c r="C30" s="6">
        <v>42.4</v>
      </c>
      <c r="D30" s="10" t="s">
        <v>309</v>
      </c>
      <c r="E30" s="16">
        <v>7.9909999999999997</v>
      </c>
      <c r="F30" s="16">
        <v>8.157</v>
      </c>
      <c r="G30" s="13">
        <v>0.14272680000000032</v>
      </c>
      <c r="H30" s="15">
        <v>6.4366629173374684E-2</v>
      </c>
      <c r="I30" s="13">
        <v>0.207093429173375</v>
      </c>
      <c r="J30" s="2"/>
      <c r="K30" s="58"/>
      <c r="L30" s="39"/>
      <c r="M30" s="40"/>
      <c r="Q30" s="49"/>
      <c r="R30" s="49"/>
      <c r="V30" s="47"/>
    </row>
    <row r="31" spans="1:22" x14ac:dyDescent="0.25">
      <c r="A31" s="21">
        <v>15</v>
      </c>
      <c r="B31" s="7" t="s">
        <v>38</v>
      </c>
      <c r="C31" s="6">
        <v>45</v>
      </c>
      <c r="D31" s="10" t="s">
        <v>309</v>
      </c>
      <c r="E31" s="16">
        <v>8.2759999999999998</v>
      </c>
      <c r="F31" s="16">
        <v>8.4079999999999995</v>
      </c>
      <c r="G31" s="13">
        <v>0.11349359999999972</v>
      </c>
      <c r="H31" s="15">
        <v>6.8313639452874081E-2</v>
      </c>
      <c r="I31" s="13">
        <v>0.1818072394528738</v>
      </c>
      <c r="J31" s="2"/>
      <c r="K31" s="58"/>
      <c r="L31" s="39"/>
      <c r="M31" s="40"/>
      <c r="Q31" s="49"/>
      <c r="R31" s="49"/>
      <c r="V31" s="47"/>
    </row>
    <row r="32" spans="1:22" x14ac:dyDescent="0.25">
      <c r="A32" s="21">
        <v>16</v>
      </c>
      <c r="B32" s="7" t="s">
        <v>39</v>
      </c>
      <c r="C32" s="6">
        <v>70</v>
      </c>
      <c r="D32" s="10" t="s">
        <v>309</v>
      </c>
      <c r="E32" s="16">
        <v>13.66</v>
      </c>
      <c r="F32" s="16">
        <v>14.151</v>
      </c>
      <c r="G32" s="13">
        <v>0.4221617999999997</v>
      </c>
      <c r="H32" s="15">
        <v>0.10626566137113747</v>
      </c>
      <c r="I32" s="13">
        <v>0.52842746137113716</v>
      </c>
      <c r="J32" s="2"/>
      <c r="K32" s="58"/>
      <c r="L32" s="39"/>
      <c r="M32" s="40"/>
      <c r="Q32" s="49"/>
      <c r="R32" s="49"/>
      <c r="V32" s="47"/>
    </row>
    <row r="33" spans="1:22" x14ac:dyDescent="0.25">
      <c r="A33" s="21">
        <v>17</v>
      </c>
      <c r="B33" s="7" t="s">
        <v>40</v>
      </c>
      <c r="C33" s="6">
        <v>64.599999999999994</v>
      </c>
      <c r="D33" s="10" t="s">
        <v>309</v>
      </c>
      <c r="E33" s="16">
        <v>14.212</v>
      </c>
      <c r="F33" s="16">
        <v>14.699</v>
      </c>
      <c r="G33" s="13">
        <v>0.41872260000000011</v>
      </c>
      <c r="H33" s="15">
        <v>9.8068024636792567E-2</v>
      </c>
      <c r="I33" s="13">
        <v>0.51679062463679271</v>
      </c>
      <c r="J33" s="2"/>
      <c r="K33" s="58"/>
      <c r="L33" s="39"/>
      <c r="M33" s="40"/>
      <c r="Q33" s="49"/>
      <c r="R33" s="49"/>
      <c r="V33" s="47"/>
    </row>
    <row r="34" spans="1:22" x14ac:dyDescent="0.25">
      <c r="A34" s="21">
        <v>18</v>
      </c>
      <c r="B34" s="7" t="s">
        <v>41</v>
      </c>
      <c r="C34" s="6">
        <v>42.5</v>
      </c>
      <c r="D34" s="10" t="s">
        <v>309</v>
      </c>
      <c r="E34" s="16">
        <v>10.648999999999999</v>
      </c>
      <c r="F34" s="16">
        <v>10.913</v>
      </c>
      <c r="G34" s="13">
        <v>0.22698720000000097</v>
      </c>
      <c r="H34" s="15">
        <v>6.4518437261047751E-2</v>
      </c>
      <c r="I34" s="13">
        <v>0.29150563726104872</v>
      </c>
      <c r="J34" s="2"/>
      <c r="K34" s="58"/>
      <c r="L34" s="39"/>
      <c r="M34" s="40"/>
      <c r="Q34" s="49"/>
      <c r="R34" s="49"/>
      <c r="V34" s="47"/>
    </row>
    <row r="35" spans="1:22" x14ac:dyDescent="0.25">
      <c r="A35" s="21">
        <v>19</v>
      </c>
      <c r="B35" s="7" t="s">
        <v>42</v>
      </c>
      <c r="C35" s="6">
        <v>44.6</v>
      </c>
      <c r="D35" s="10" t="s">
        <v>309</v>
      </c>
      <c r="E35" s="16">
        <v>6.2060000000000004</v>
      </c>
      <c r="F35" s="16">
        <v>6.2240000000000002</v>
      </c>
      <c r="G35" s="13">
        <v>1.5476399999999823E-2</v>
      </c>
      <c r="H35" s="15">
        <v>6.770640710218187E-2</v>
      </c>
      <c r="I35" s="13">
        <v>8.3182807102181691E-2</v>
      </c>
      <c r="J35" s="2"/>
      <c r="K35" s="58"/>
      <c r="L35" s="39"/>
      <c r="M35" s="40"/>
      <c r="Q35" s="49"/>
      <c r="R35" s="49"/>
      <c r="V35" s="47"/>
    </row>
    <row r="36" spans="1:22" x14ac:dyDescent="0.25">
      <c r="A36" s="21">
        <v>20</v>
      </c>
      <c r="B36" s="7" t="s">
        <v>43</v>
      </c>
      <c r="C36" s="6">
        <v>69.7</v>
      </c>
      <c r="D36" s="10" t="s">
        <v>309</v>
      </c>
      <c r="E36" s="16">
        <v>8.7370000000000001</v>
      </c>
      <c r="F36" s="16">
        <v>8.7370000000000001</v>
      </c>
      <c r="G36" s="13">
        <v>0</v>
      </c>
      <c r="H36" s="15">
        <v>0.10581023710811831</v>
      </c>
      <c r="I36" s="13">
        <v>0.10581023710811831</v>
      </c>
      <c r="J36" s="2"/>
      <c r="K36" s="58"/>
      <c r="L36" s="39"/>
      <c r="M36" s="40"/>
      <c r="Q36" s="49"/>
      <c r="R36" s="49"/>
      <c r="V36" s="47"/>
    </row>
    <row r="37" spans="1:22" x14ac:dyDescent="0.25">
      <c r="A37" s="21">
        <v>21</v>
      </c>
      <c r="B37" s="7" t="s">
        <v>44</v>
      </c>
      <c r="C37" s="6">
        <v>64.2</v>
      </c>
      <c r="D37" s="10" t="s">
        <v>309</v>
      </c>
      <c r="E37" s="16">
        <v>18.652000000000001</v>
      </c>
      <c r="F37" s="16">
        <v>19.771999999999998</v>
      </c>
      <c r="G37" s="13">
        <v>0.96297599999999783</v>
      </c>
      <c r="H37" s="15">
        <v>9.7460792286100356E-2</v>
      </c>
      <c r="I37" s="13">
        <v>1.0604367922860982</v>
      </c>
      <c r="J37" s="2"/>
      <c r="K37" s="58"/>
      <c r="L37" s="39"/>
      <c r="M37" s="40"/>
      <c r="Q37" s="49"/>
      <c r="R37" s="49"/>
      <c r="V37" s="47"/>
    </row>
    <row r="38" spans="1:22" x14ac:dyDescent="0.25">
      <c r="A38" s="21">
        <v>22</v>
      </c>
      <c r="B38" s="7" t="s">
        <v>45</v>
      </c>
      <c r="C38" s="6">
        <v>42.3</v>
      </c>
      <c r="D38" s="10" t="s">
        <v>309</v>
      </c>
      <c r="E38" s="16">
        <v>7.0919999999999996</v>
      </c>
      <c r="F38" s="16">
        <v>7.3449999999999998</v>
      </c>
      <c r="G38" s="13">
        <v>0.21752940000000009</v>
      </c>
      <c r="H38" s="15">
        <v>6.4214821085701632E-2</v>
      </c>
      <c r="I38" s="13">
        <v>0.28174422108570174</v>
      </c>
      <c r="J38" s="2"/>
      <c r="K38" s="58"/>
      <c r="L38" s="39"/>
      <c r="M38" s="40"/>
      <c r="Q38" s="49"/>
      <c r="R38" s="49"/>
      <c r="V38" s="47"/>
    </row>
    <row r="39" spans="1:22" x14ac:dyDescent="0.25">
      <c r="A39" s="21">
        <v>23</v>
      </c>
      <c r="B39" s="7" t="s">
        <v>46</v>
      </c>
      <c r="C39" s="6">
        <v>44.5</v>
      </c>
      <c r="D39" s="10" t="s">
        <v>309</v>
      </c>
      <c r="E39" s="16">
        <v>10.327</v>
      </c>
      <c r="F39" s="16">
        <v>10.83</v>
      </c>
      <c r="G39" s="13">
        <v>0.43247940000000012</v>
      </c>
      <c r="H39" s="15">
        <v>6.7554599014508818E-2</v>
      </c>
      <c r="I39" s="13">
        <v>0.50003399901450896</v>
      </c>
      <c r="L39" s="39"/>
      <c r="M39" s="40"/>
      <c r="Q39" s="49"/>
      <c r="R39" s="49"/>
      <c r="V39" s="47"/>
    </row>
    <row r="40" spans="1:22" x14ac:dyDescent="0.25">
      <c r="A40" s="21">
        <v>24</v>
      </c>
      <c r="B40" s="7" t="s">
        <v>47</v>
      </c>
      <c r="C40" s="6">
        <v>69.400000000000006</v>
      </c>
      <c r="D40" s="10" t="s">
        <v>309</v>
      </c>
      <c r="E40" s="16">
        <v>14.669</v>
      </c>
      <c r="F40" s="16">
        <v>15.472</v>
      </c>
      <c r="G40" s="13">
        <v>0.69041939999999924</v>
      </c>
      <c r="H40" s="15">
        <v>0.10535481284509915</v>
      </c>
      <c r="I40" s="13">
        <v>0.79577421284509842</v>
      </c>
      <c r="J40" s="2"/>
      <c r="K40" s="58"/>
      <c r="L40" s="39"/>
      <c r="M40" s="40"/>
      <c r="Q40" s="49"/>
      <c r="R40" s="49"/>
      <c r="V40" s="47"/>
    </row>
    <row r="41" spans="1:22" x14ac:dyDescent="0.25">
      <c r="A41" s="21">
        <v>25</v>
      </c>
      <c r="B41" s="7" t="s">
        <v>48</v>
      </c>
      <c r="C41" s="6">
        <v>64.3</v>
      </c>
      <c r="D41" s="10" t="s">
        <v>309</v>
      </c>
      <c r="E41" s="16">
        <v>3.9460000000000002</v>
      </c>
      <c r="F41" s="16">
        <v>3.9460000000000002</v>
      </c>
      <c r="G41" s="13">
        <v>0</v>
      </c>
      <c r="H41" s="15">
        <v>9.7612600373773409E-2</v>
      </c>
      <c r="I41" s="13">
        <v>9.7612600373773409E-2</v>
      </c>
      <c r="J41" s="2"/>
      <c r="K41" s="58"/>
      <c r="L41" s="39"/>
      <c r="M41" s="40"/>
      <c r="Q41" s="49"/>
      <c r="R41" s="49"/>
      <c r="V41" s="47"/>
    </row>
    <row r="42" spans="1:22" x14ac:dyDescent="0.25">
      <c r="A42" s="21">
        <v>26</v>
      </c>
      <c r="B42" s="7" t="s">
        <v>49</v>
      </c>
      <c r="C42" s="6">
        <v>42.8</v>
      </c>
      <c r="D42" s="10" t="s">
        <v>309</v>
      </c>
      <c r="E42" s="16">
        <v>9.0619999999999994</v>
      </c>
      <c r="F42" s="16">
        <v>9.5670000000000002</v>
      </c>
      <c r="G42" s="13">
        <v>0.43419900000000067</v>
      </c>
      <c r="H42" s="15">
        <v>6.4973861524066895E-2</v>
      </c>
      <c r="I42" s="13">
        <v>0.49917286152406759</v>
      </c>
      <c r="J42" s="2"/>
      <c r="K42" s="58"/>
      <c r="L42" s="39"/>
      <c r="M42" s="40"/>
      <c r="Q42" s="49"/>
      <c r="R42" s="49"/>
      <c r="V42" s="47"/>
    </row>
    <row r="43" spans="1:22" x14ac:dyDescent="0.25">
      <c r="A43" s="21">
        <v>27</v>
      </c>
      <c r="B43" s="7" t="s">
        <v>50</v>
      </c>
      <c r="C43" s="6">
        <v>45.3</v>
      </c>
      <c r="D43" s="10" t="s">
        <v>309</v>
      </c>
      <c r="E43" s="16">
        <v>4.8230000000000004</v>
      </c>
      <c r="F43" s="16">
        <v>4.8230000000000004</v>
      </c>
      <c r="G43" s="13">
        <v>0</v>
      </c>
      <c r="H43" s="15">
        <v>6.8769063715893239E-2</v>
      </c>
      <c r="I43" s="13">
        <v>6.8769063715893239E-2</v>
      </c>
      <c r="J43" s="2"/>
      <c r="K43" s="58"/>
      <c r="L43" s="39"/>
      <c r="M43" s="40"/>
      <c r="Q43" s="49"/>
      <c r="R43" s="49"/>
      <c r="V43" s="47"/>
    </row>
    <row r="44" spans="1:22" x14ac:dyDescent="0.25">
      <c r="A44" s="21">
        <v>28</v>
      </c>
      <c r="B44" s="7" t="s">
        <v>51</v>
      </c>
      <c r="C44" s="6">
        <v>69.599999999999994</v>
      </c>
      <c r="D44" s="10" t="s">
        <v>309</v>
      </c>
      <c r="E44" s="16">
        <v>18.032</v>
      </c>
      <c r="F44" s="16">
        <v>18.962</v>
      </c>
      <c r="G44" s="13">
        <v>0.79961399999999971</v>
      </c>
      <c r="H44" s="15">
        <v>0.10565842902044524</v>
      </c>
      <c r="I44" s="13">
        <v>0.90527242902044491</v>
      </c>
      <c r="J44" s="2"/>
      <c r="K44" s="58"/>
      <c r="L44" s="39"/>
      <c r="M44" s="40"/>
      <c r="Q44" s="49"/>
      <c r="R44" s="49"/>
      <c r="V44" s="47"/>
    </row>
    <row r="45" spans="1:22" x14ac:dyDescent="0.25">
      <c r="A45" s="21">
        <v>29</v>
      </c>
      <c r="B45" s="7" t="s">
        <v>52</v>
      </c>
      <c r="C45" s="6">
        <v>63.3</v>
      </c>
      <c r="D45" s="10" t="s">
        <v>309</v>
      </c>
      <c r="E45" s="16">
        <v>6.67</v>
      </c>
      <c r="F45" s="16">
        <v>6.67</v>
      </c>
      <c r="G45" s="13">
        <v>0</v>
      </c>
      <c r="H45" s="15">
        <v>9.6094519497042868E-2</v>
      </c>
      <c r="I45" s="13">
        <v>9.6094519497042868E-2</v>
      </c>
      <c r="J45" s="2"/>
      <c r="K45" s="58"/>
      <c r="L45" s="39"/>
      <c r="M45" s="40"/>
      <c r="Q45" s="49"/>
      <c r="R45" s="49"/>
      <c r="V45" s="47"/>
    </row>
    <row r="46" spans="1:22" x14ac:dyDescent="0.25">
      <c r="A46" s="21">
        <v>30</v>
      </c>
      <c r="B46" s="7" t="s">
        <v>53</v>
      </c>
      <c r="C46" s="6">
        <v>42.5</v>
      </c>
      <c r="D46" s="10" t="s">
        <v>309</v>
      </c>
      <c r="E46" s="16">
        <v>5.3929999999999998</v>
      </c>
      <c r="F46" s="16">
        <v>5.3929999999999998</v>
      </c>
      <c r="G46" s="13">
        <v>0</v>
      </c>
      <c r="H46" s="15">
        <v>6.4518437261047751E-2</v>
      </c>
      <c r="I46" s="13">
        <v>6.4518437261047751E-2</v>
      </c>
      <c r="J46" s="2"/>
      <c r="K46" s="58"/>
      <c r="L46" s="39"/>
      <c r="M46" s="40"/>
      <c r="Q46" s="49"/>
      <c r="R46" s="49"/>
      <c r="V46" s="47"/>
    </row>
    <row r="47" spans="1:22" x14ac:dyDescent="0.25">
      <c r="A47" s="21">
        <v>31</v>
      </c>
      <c r="B47" s="7" t="s">
        <v>54</v>
      </c>
      <c r="C47" s="6">
        <v>44.5</v>
      </c>
      <c r="D47" s="10" t="s">
        <v>309</v>
      </c>
      <c r="E47" s="16">
        <v>8.859</v>
      </c>
      <c r="F47" s="16">
        <v>9.3049999999999997</v>
      </c>
      <c r="G47" s="13">
        <v>0.38347079999999978</v>
      </c>
      <c r="H47" s="15">
        <v>6.7554599014508818E-2</v>
      </c>
      <c r="I47" s="13">
        <v>0.45102539901450861</v>
      </c>
      <c r="J47" s="2"/>
      <c r="K47" s="58"/>
      <c r="L47" s="39"/>
      <c r="M47" s="40"/>
      <c r="Q47" s="49"/>
      <c r="R47" s="49"/>
      <c r="V47" s="47"/>
    </row>
    <row r="48" spans="1:22" x14ac:dyDescent="0.25">
      <c r="A48" s="21">
        <v>32</v>
      </c>
      <c r="B48" s="7" t="s">
        <v>55</v>
      </c>
      <c r="C48" s="6">
        <v>69.900000000000006</v>
      </c>
      <c r="D48" s="10" t="s">
        <v>309</v>
      </c>
      <c r="E48" s="16">
        <v>1.121</v>
      </c>
      <c r="F48" s="16">
        <v>1.121</v>
      </c>
      <c r="G48" s="13">
        <v>0</v>
      </c>
      <c r="H48" s="15">
        <v>0.10611385328346441</v>
      </c>
      <c r="I48" s="13">
        <v>0.10611385328346441</v>
      </c>
      <c r="J48" s="2"/>
      <c r="K48" s="58"/>
      <c r="L48" s="39"/>
      <c r="M48" s="40"/>
      <c r="Q48" s="49"/>
      <c r="R48" s="49"/>
      <c r="V48" s="47"/>
    </row>
    <row r="49" spans="1:22" x14ac:dyDescent="0.25">
      <c r="A49" s="21">
        <v>33</v>
      </c>
      <c r="B49" s="7" t="s">
        <v>56</v>
      </c>
      <c r="C49" s="6">
        <v>64.8</v>
      </c>
      <c r="D49" s="10" t="s">
        <v>309</v>
      </c>
      <c r="E49" s="16">
        <v>8.9269999999999996</v>
      </c>
      <c r="F49" s="16">
        <v>9.1669999999999998</v>
      </c>
      <c r="G49" s="13">
        <v>0.20635200000000017</v>
      </c>
      <c r="H49" s="15">
        <v>9.8371640812138672E-2</v>
      </c>
      <c r="I49" s="13">
        <v>0.30472364081213887</v>
      </c>
      <c r="J49" s="2"/>
      <c r="K49" s="58"/>
      <c r="L49" s="39"/>
      <c r="M49" s="40"/>
      <c r="Q49" s="49"/>
      <c r="R49" s="49"/>
      <c r="V49" s="47"/>
    </row>
    <row r="50" spans="1:22" x14ac:dyDescent="0.25">
      <c r="A50" s="21">
        <v>34</v>
      </c>
      <c r="B50" s="7" t="s">
        <v>314</v>
      </c>
      <c r="C50" s="6">
        <v>42.7</v>
      </c>
      <c r="D50" s="10" t="s">
        <v>309</v>
      </c>
      <c r="E50" s="16">
        <v>4.9960000000000004</v>
      </c>
      <c r="F50" s="16">
        <v>5.0590000000000002</v>
      </c>
      <c r="G50" s="13">
        <v>5.4167399999999762E-2</v>
      </c>
      <c r="H50" s="15">
        <v>6.4822053436393856E-2</v>
      </c>
      <c r="I50" s="13">
        <v>0.11898945343639361</v>
      </c>
      <c r="J50" s="2"/>
      <c r="K50" s="58"/>
      <c r="L50" s="39"/>
      <c r="M50" s="40"/>
      <c r="Q50" s="49"/>
      <c r="R50" s="49"/>
      <c r="V50" s="47"/>
    </row>
    <row r="51" spans="1:22" x14ac:dyDescent="0.25">
      <c r="A51" s="21">
        <v>35</v>
      </c>
      <c r="B51" s="7" t="s">
        <v>57</v>
      </c>
      <c r="C51" s="6">
        <v>44.4</v>
      </c>
      <c r="D51" s="10" t="s">
        <v>309</v>
      </c>
      <c r="E51" s="16">
        <v>10.817</v>
      </c>
      <c r="F51" s="16">
        <v>11.103999999999999</v>
      </c>
      <c r="G51" s="13">
        <v>0.24676259999999917</v>
      </c>
      <c r="H51" s="15">
        <v>6.7402790926835765E-2</v>
      </c>
      <c r="I51" s="13">
        <v>0.31416539092683493</v>
      </c>
      <c r="L51" s="39"/>
      <c r="M51" s="40"/>
      <c r="Q51" s="49"/>
      <c r="R51" s="49"/>
      <c r="V51" s="47"/>
    </row>
    <row r="52" spans="1:22" x14ac:dyDescent="0.25">
      <c r="A52" s="21">
        <v>36</v>
      </c>
      <c r="B52" s="7" t="s">
        <v>58</v>
      </c>
      <c r="C52" s="6">
        <v>69</v>
      </c>
      <c r="D52" s="10" t="s">
        <v>309</v>
      </c>
      <c r="E52" s="16">
        <v>10.967000000000001</v>
      </c>
      <c r="F52" s="16">
        <v>11.343</v>
      </c>
      <c r="G52" s="13">
        <v>0.32328479999999954</v>
      </c>
      <c r="H52" s="15">
        <v>0.10474758049440692</v>
      </c>
      <c r="I52" s="13">
        <v>0.42803238049440645</v>
      </c>
      <c r="J52" s="2"/>
      <c r="K52" s="58"/>
      <c r="L52" s="39"/>
      <c r="M52" s="40"/>
      <c r="Q52" s="49"/>
      <c r="R52" s="49"/>
      <c r="V52" s="47"/>
    </row>
    <row r="53" spans="1:22" x14ac:dyDescent="0.25">
      <c r="A53" s="21">
        <v>37</v>
      </c>
      <c r="B53" s="7" t="s">
        <v>59</v>
      </c>
      <c r="C53" s="6">
        <v>64.5</v>
      </c>
      <c r="D53" s="10" t="s">
        <v>309</v>
      </c>
      <c r="E53" s="16">
        <v>11.132999999999999</v>
      </c>
      <c r="F53" s="16">
        <v>11.523999999999999</v>
      </c>
      <c r="G53" s="13">
        <v>0.33618180000000003</v>
      </c>
      <c r="H53" s="15">
        <v>9.7916216549119514E-2</v>
      </c>
      <c r="I53" s="13">
        <v>0.43409801654911956</v>
      </c>
      <c r="J53" s="2"/>
      <c r="K53" s="58"/>
      <c r="L53" s="39"/>
      <c r="M53" s="40"/>
      <c r="Q53" s="49"/>
      <c r="R53" s="49"/>
      <c r="V53" s="47"/>
    </row>
    <row r="54" spans="1:22" x14ac:dyDescent="0.25">
      <c r="A54" s="21">
        <v>38</v>
      </c>
      <c r="B54" s="7" t="s">
        <v>60</v>
      </c>
      <c r="C54" s="6">
        <v>42</v>
      </c>
      <c r="D54" s="10" t="s">
        <v>309</v>
      </c>
      <c r="E54" s="16">
        <v>13.856</v>
      </c>
      <c r="F54" s="16">
        <v>14.635999999999999</v>
      </c>
      <c r="G54" s="13">
        <v>0.67064399999999946</v>
      </c>
      <c r="H54" s="15">
        <v>6.3759396822682474E-2</v>
      </c>
      <c r="I54" s="13">
        <v>0.73440339682268196</v>
      </c>
      <c r="J54" s="2"/>
      <c r="K54" s="58"/>
      <c r="L54" s="39"/>
      <c r="M54" s="40"/>
      <c r="Q54" s="49"/>
      <c r="R54" s="49"/>
      <c r="V54" s="47"/>
    </row>
    <row r="55" spans="1:22" x14ac:dyDescent="0.25">
      <c r="A55" s="21">
        <v>39</v>
      </c>
      <c r="B55" s="7" t="s">
        <v>61</v>
      </c>
      <c r="C55" s="6">
        <v>44.4</v>
      </c>
      <c r="D55" s="10" t="s">
        <v>309</v>
      </c>
      <c r="E55" s="16">
        <v>5.3179999999999996</v>
      </c>
      <c r="F55" s="16">
        <v>5.444</v>
      </c>
      <c r="G55" s="13">
        <v>0.10833480000000029</v>
      </c>
      <c r="H55" s="15">
        <v>6.7402790926835765E-2</v>
      </c>
      <c r="I55" s="13">
        <v>0.17573759092683605</v>
      </c>
      <c r="J55" s="2"/>
      <c r="K55" s="58"/>
      <c r="L55" s="39"/>
      <c r="M55" s="40"/>
      <c r="Q55" s="49"/>
      <c r="R55" s="49"/>
      <c r="V55" s="47"/>
    </row>
    <row r="56" spans="1:22" x14ac:dyDescent="0.25">
      <c r="A56" s="21">
        <v>40</v>
      </c>
      <c r="B56" s="7" t="s">
        <v>62</v>
      </c>
      <c r="C56" s="6">
        <v>69.2</v>
      </c>
      <c r="D56" s="10" t="s">
        <v>309</v>
      </c>
      <c r="E56" s="16">
        <v>13.454000000000001</v>
      </c>
      <c r="F56" s="16">
        <v>14.047000000000001</v>
      </c>
      <c r="G56" s="13">
        <v>0.50986140000000002</v>
      </c>
      <c r="H56" s="15">
        <v>0.10505119666975304</v>
      </c>
      <c r="I56" s="13">
        <v>0.61491259666975306</v>
      </c>
      <c r="J56" s="2"/>
      <c r="K56" s="58"/>
      <c r="L56" s="39"/>
      <c r="M56" s="40"/>
      <c r="Q56" s="49"/>
      <c r="R56" s="49"/>
      <c r="V56" s="47"/>
    </row>
    <row r="57" spans="1:22" x14ac:dyDescent="0.25">
      <c r="A57" s="21">
        <v>41</v>
      </c>
      <c r="B57" s="7" t="s">
        <v>63</v>
      </c>
      <c r="C57" s="6">
        <v>64.7</v>
      </c>
      <c r="D57" s="10" t="s">
        <v>309</v>
      </c>
      <c r="E57" s="16">
        <v>12.893000000000001</v>
      </c>
      <c r="F57" s="16">
        <v>13.644</v>
      </c>
      <c r="G57" s="13">
        <v>0.64570979999999956</v>
      </c>
      <c r="H57" s="15">
        <v>9.8219832724465633E-2</v>
      </c>
      <c r="I57" s="13">
        <v>0.74392963272446522</v>
      </c>
      <c r="J57" s="2"/>
      <c r="K57" s="58"/>
      <c r="L57" s="39"/>
      <c r="M57" s="40"/>
      <c r="Q57" s="49"/>
      <c r="R57" s="49"/>
      <c r="V57" s="47"/>
    </row>
    <row r="58" spans="1:22" x14ac:dyDescent="0.25">
      <c r="A58" s="21">
        <v>42</v>
      </c>
      <c r="B58" s="7" t="s">
        <v>64</v>
      </c>
      <c r="C58" s="6">
        <v>42.5</v>
      </c>
      <c r="D58" s="10" t="s">
        <v>309</v>
      </c>
      <c r="E58" s="16">
        <v>2.4609999999999999</v>
      </c>
      <c r="F58" s="16">
        <v>2.4630000000000001</v>
      </c>
      <c r="G58" s="13">
        <v>1.7196000000001925E-3</v>
      </c>
      <c r="H58" s="15">
        <v>6.4518437261047751E-2</v>
      </c>
      <c r="I58" s="13">
        <v>6.6238037261047947E-2</v>
      </c>
      <c r="J58" s="2"/>
      <c r="K58" s="58"/>
      <c r="L58" s="39"/>
      <c r="M58" s="40"/>
      <c r="Q58" s="49"/>
      <c r="R58" s="49"/>
      <c r="V58" s="47"/>
    </row>
    <row r="59" spans="1:22" x14ac:dyDescent="0.25">
      <c r="A59" s="21">
        <v>43</v>
      </c>
      <c r="B59" s="7" t="s">
        <v>65</v>
      </c>
      <c r="C59" s="6">
        <v>44.5</v>
      </c>
      <c r="D59" s="10" t="s">
        <v>309</v>
      </c>
      <c r="E59" s="16">
        <v>9.843</v>
      </c>
      <c r="F59" s="16">
        <v>10.244</v>
      </c>
      <c r="G59" s="13">
        <v>0.34477979999999986</v>
      </c>
      <c r="H59" s="15">
        <v>6.7554599014508818E-2</v>
      </c>
      <c r="I59" s="13">
        <v>0.41233439901450869</v>
      </c>
      <c r="J59" s="2"/>
      <c r="K59" s="58"/>
      <c r="L59" s="39"/>
      <c r="M59" s="40"/>
      <c r="Q59" s="49"/>
      <c r="R59" s="49"/>
      <c r="V59" s="47"/>
    </row>
    <row r="60" spans="1:22" x14ac:dyDescent="0.25">
      <c r="A60" s="21">
        <v>44</v>
      </c>
      <c r="B60" s="7" t="s">
        <v>66</v>
      </c>
      <c r="C60" s="6">
        <v>69.599999999999994</v>
      </c>
      <c r="D60" s="10" t="s">
        <v>309</v>
      </c>
      <c r="E60" s="16">
        <v>10.651</v>
      </c>
      <c r="F60" s="16">
        <v>10.99</v>
      </c>
      <c r="G60" s="13">
        <v>0.29147220000000035</v>
      </c>
      <c r="H60" s="15">
        <v>0.10565842902044524</v>
      </c>
      <c r="I60" s="13">
        <v>0.3971306290204456</v>
      </c>
      <c r="J60" s="2"/>
      <c r="K60" s="58"/>
      <c r="L60" s="39"/>
      <c r="M60" s="40"/>
      <c r="Q60" s="49"/>
      <c r="R60" s="49"/>
      <c r="V60" s="47"/>
    </row>
    <row r="61" spans="1:22" x14ac:dyDescent="0.25">
      <c r="A61" s="21">
        <v>45</v>
      </c>
      <c r="B61" s="7" t="s">
        <v>67</v>
      </c>
      <c r="C61" s="6">
        <v>64.8</v>
      </c>
      <c r="D61" s="10" t="s">
        <v>309</v>
      </c>
      <c r="E61" s="16">
        <v>14.481</v>
      </c>
      <c r="F61" s="16">
        <v>14.927</v>
      </c>
      <c r="G61" s="13">
        <v>0.38347079999999978</v>
      </c>
      <c r="H61" s="15">
        <v>9.8371640812138672E-2</v>
      </c>
      <c r="I61" s="13">
        <v>0.48184244081213845</v>
      </c>
      <c r="L61" s="39"/>
      <c r="M61" s="40"/>
      <c r="Q61" s="49"/>
      <c r="R61" s="49"/>
      <c r="V61" s="47"/>
    </row>
    <row r="62" spans="1:22" x14ac:dyDescent="0.25">
      <c r="A62" s="21">
        <v>46</v>
      </c>
      <c r="B62" s="7" t="s">
        <v>68</v>
      </c>
      <c r="C62" s="6">
        <v>42.6</v>
      </c>
      <c r="D62" s="10" t="s">
        <v>309</v>
      </c>
      <c r="E62" s="16">
        <v>5.9989999999999997</v>
      </c>
      <c r="F62" s="16">
        <v>6.0709999999999997</v>
      </c>
      <c r="G62" s="13">
        <v>6.1905600000000054E-2</v>
      </c>
      <c r="H62" s="15">
        <v>6.4670245348720803E-2</v>
      </c>
      <c r="I62" s="13">
        <v>0.12657584534872085</v>
      </c>
      <c r="L62" s="39"/>
      <c r="M62" s="40"/>
      <c r="Q62" s="49"/>
      <c r="R62" s="49"/>
      <c r="V62" s="47"/>
    </row>
    <row r="63" spans="1:22" x14ac:dyDescent="0.25">
      <c r="A63" s="21">
        <v>47</v>
      </c>
      <c r="B63" s="7" t="s">
        <v>69</v>
      </c>
      <c r="C63" s="6">
        <v>44.2</v>
      </c>
      <c r="D63" s="10" t="s">
        <v>309</v>
      </c>
      <c r="E63" s="16">
        <v>9.1579999999999995</v>
      </c>
      <c r="F63" s="16">
        <v>9.4160000000000004</v>
      </c>
      <c r="G63" s="13">
        <v>0.22182840000000076</v>
      </c>
      <c r="H63" s="15">
        <v>6.709917475148966E-2</v>
      </c>
      <c r="I63" s="13">
        <v>0.28892757475149045</v>
      </c>
      <c r="L63" s="39"/>
      <c r="M63" s="40"/>
      <c r="Q63" s="49"/>
      <c r="R63" s="49"/>
      <c r="V63" s="47"/>
    </row>
    <row r="64" spans="1:22" x14ac:dyDescent="0.25">
      <c r="A64" s="21">
        <v>48</v>
      </c>
      <c r="B64" s="7" t="s">
        <v>70</v>
      </c>
      <c r="C64" s="6">
        <v>69.2</v>
      </c>
      <c r="D64" s="10" t="s">
        <v>309</v>
      </c>
      <c r="E64" s="16">
        <v>14.693</v>
      </c>
      <c r="F64" s="16">
        <v>15.483000000000001</v>
      </c>
      <c r="G64" s="13">
        <v>0.67924200000000079</v>
      </c>
      <c r="H64" s="15">
        <v>0.10505119666975304</v>
      </c>
      <c r="I64" s="13">
        <v>0.78429319666975383</v>
      </c>
      <c r="L64" s="39"/>
      <c r="M64" s="40"/>
      <c r="Q64" s="49"/>
      <c r="R64" s="49"/>
      <c r="V64" s="47"/>
    </row>
    <row r="65" spans="1:22" x14ac:dyDescent="0.25">
      <c r="A65" s="21">
        <v>49</v>
      </c>
      <c r="B65" s="7" t="s">
        <v>71</v>
      </c>
      <c r="C65" s="6">
        <v>64.3</v>
      </c>
      <c r="D65" s="10" t="s">
        <v>309</v>
      </c>
      <c r="E65" s="16">
        <v>8.0649999999999995</v>
      </c>
      <c r="F65" s="16">
        <v>8.1029999999999998</v>
      </c>
      <c r="G65" s="13">
        <v>3.2672400000000219E-2</v>
      </c>
      <c r="H65" s="15">
        <v>9.7612600373773409E-2</v>
      </c>
      <c r="I65" s="13">
        <v>0.13028500037377364</v>
      </c>
      <c r="J65" s="2"/>
      <c r="K65" s="58"/>
      <c r="L65" s="39"/>
      <c r="M65" s="40"/>
      <c r="Q65" s="49"/>
      <c r="R65" s="49"/>
      <c r="V65" s="47"/>
    </row>
    <row r="66" spans="1:22" x14ac:dyDescent="0.25">
      <c r="A66" s="21">
        <v>50</v>
      </c>
      <c r="B66" s="7" t="s">
        <v>72</v>
      </c>
      <c r="C66" s="6">
        <v>42.5</v>
      </c>
      <c r="D66" s="10" t="s">
        <v>309</v>
      </c>
      <c r="E66" s="16">
        <v>7.4870000000000001</v>
      </c>
      <c r="F66" s="16">
        <v>7.79</v>
      </c>
      <c r="G66" s="13">
        <v>0.26051939999999996</v>
      </c>
      <c r="H66" s="15">
        <v>6.4518437261047751E-2</v>
      </c>
      <c r="I66" s="13">
        <v>0.32503783726104774</v>
      </c>
      <c r="J66" s="2"/>
      <c r="K66" s="58"/>
      <c r="L66" s="39"/>
      <c r="M66" s="40"/>
      <c r="Q66" s="49"/>
      <c r="R66" s="49"/>
      <c r="V66" s="47"/>
    </row>
    <row r="67" spans="1:22" x14ac:dyDescent="0.25">
      <c r="A67" s="21">
        <v>51</v>
      </c>
      <c r="B67" s="7" t="s">
        <v>73</v>
      </c>
      <c r="C67" s="6">
        <v>43.8</v>
      </c>
      <c r="D67" s="10" t="s">
        <v>309</v>
      </c>
      <c r="E67" s="16">
        <v>4.0010000000000003</v>
      </c>
      <c r="F67" s="16">
        <v>4.0289999999999999</v>
      </c>
      <c r="G67" s="13">
        <v>2.4074399999999638E-2</v>
      </c>
      <c r="H67" s="15">
        <v>6.6491942400797435E-2</v>
      </c>
      <c r="I67" s="13">
        <v>9.056634240079707E-2</v>
      </c>
      <c r="J67" s="2"/>
      <c r="K67" s="58"/>
      <c r="L67" s="39"/>
      <c r="M67" s="40"/>
      <c r="Q67" s="49"/>
      <c r="R67" s="49"/>
      <c r="V67" s="47"/>
    </row>
    <row r="68" spans="1:22" x14ac:dyDescent="0.25">
      <c r="A68" s="21">
        <v>52</v>
      </c>
      <c r="B68" s="7" t="s">
        <v>74</v>
      </c>
      <c r="C68" s="6">
        <v>69.3</v>
      </c>
      <c r="D68" s="10" t="s">
        <v>309</v>
      </c>
      <c r="E68" s="16">
        <v>11.69</v>
      </c>
      <c r="F68" s="16">
        <v>12.175000000000001</v>
      </c>
      <c r="G68" s="13">
        <v>0.41700300000000107</v>
      </c>
      <c r="H68" s="15">
        <v>0.10520300475742608</v>
      </c>
      <c r="I68" s="13">
        <v>0.52220600475742718</v>
      </c>
      <c r="J68" s="2"/>
      <c r="K68" s="58"/>
      <c r="L68" s="39"/>
      <c r="M68" s="40"/>
      <c r="Q68" s="49"/>
      <c r="R68" s="49"/>
      <c r="V68" s="47"/>
    </row>
    <row r="69" spans="1:22" x14ac:dyDescent="0.25">
      <c r="A69" s="21">
        <v>53</v>
      </c>
      <c r="B69" s="7" t="s">
        <v>75</v>
      </c>
      <c r="C69" s="6">
        <v>63.7</v>
      </c>
      <c r="D69" s="10" t="s">
        <v>309</v>
      </c>
      <c r="E69" s="16">
        <v>10.625</v>
      </c>
      <c r="F69" s="16">
        <v>11.108000000000001</v>
      </c>
      <c r="G69" s="13">
        <v>0.41528340000000047</v>
      </c>
      <c r="H69" s="15">
        <v>9.6701751847735093E-2</v>
      </c>
      <c r="I69" s="13">
        <v>0.51198515184773552</v>
      </c>
      <c r="J69" s="2"/>
      <c r="K69" s="58"/>
      <c r="L69" s="39"/>
      <c r="M69" s="40"/>
      <c r="Q69" s="49"/>
      <c r="R69" s="49"/>
      <c r="V69" s="47"/>
    </row>
    <row r="70" spans="1:22" x14ac:dyDescent="0.25">
      <c r="A70" s="21">
        <v>54</v>
      </c>
      <c r="B70" s="7" t="s">
        <v>76</v>
      </c>
      <c r="C70" s="6">
        <v>42.4</v>
      </c>
      <c r="D70" s="10" t="s">
        <v>309</v>
      </c>
      <c r="E70" s="16">
        <v>10.468</v>
      </c>
      <c r="F70" s="16">
        <v>11.106</v>
      </c>
      <c r="G70" s="13">
        <v>0.54855239999999994</v>
      </c>
      <c r="H70" s="15">
        <v>6.4366629173374684E-2</v>
      </c>
      <c r="I70" s="13">
        <v>0.6129190291733746</v>
      </c>
      <c r="J70" s="2"/>
      <c r="K70" s="58"/>
      <c r="L70" s="39"/>
      <c r="M70" s="40"/>
      <c r="Q70" s="49"/>
      <c r="R70" s="49"/>
      <c r="V70" s="47"/>
    </row>
    <row r="71" spans="1:22" x14ac:dyDescent="0.25">
      <c r="A71" s="21">
        <v>55</v>
      </c>
      <c r="B71" s="7" t="s">
        <v>77</v>
      </c>
      <c r="C71" s="6">
        <v>44</v>
      </c>
      <c r="D71" s="10" t="s">
        <v>309</v>
      </c>
      <c r="E71" s="16">
        <v>11.541</v>
      </c>
      <c r="F71" s="16">
        <v>12.183999999999999</v>
      </c>
      <c r="G71" s="13">
        <v>0.5528513999999991</v>
      </c>
      <c r="H71" s="15">
        <v>6.6795558576143554E-2</v>
      </c>
      <c r="I71" s="13">
        <v>0.6196469585761426</v>
      </c>
      <c r="J71" s="2"/>
      <c r="K71" s="58"/>
      <c r="L71" s="39"/>
      <c r="M71" s="40"/>
      <c r="Q71" s="49"/>
      <c r="R71" s="49"/>
      <c r="V71" s="47"/>
    </row>
    <row r="72" spans="1:22" x14ac:dyDescent="0.25">
      <c r="A72" s="21">
        <v>56</v>
      </c>
      <c r="B72" s="7" t="s">
        <v>78</v>
      </c>
      <c r="C72" s="6">
        <v>69.5</v>
      </c>
      <c r="D72" s="10" t="s">
        <v>309</v>
      </c>
      <c r="E72" s="16">
        <v>10.654999999999999</v>
      </c>
      <c r="F72" s="16">
        <v>11.105</v>
      </c>
      <c r="G72" s="13">
        <v>0.38691000000000092</v>
      </c>
      <c r="H72" s="15">
        <v>0.10550662093277219</v>
      </c>
      <c r="I72" s="13">
        <v>0.49241662093277311</v>
      </c>
      <c r="J72" s="2"/>
      <c r="K72" s="58"/>
      <c r="L72" s="39"/>
      <c r="M72" s="40"/>
      <c r="Q72" s="49"/>
      <c r="R72" s="49"/>
      <c r="V72" s="47"/>
    </row>
    <row r="73" spans="1:22" x14ac:dyDescent="0.25">
      <c r="A73" s="21">
        <v>57</v>
      </c>
      <c r="B73" s="7" t="s">
        <v>79</v>
      </c>
      <c r="C73" s="6">
        <v>63.6</v>
      </c>
      <c r="D73" s="10" t="s">
        <v>309</v>
      </c>
      <c r="E73" s="16">
        <v>5.492</v>
      </c>
      <c r="F73" s="16">
        <v>5.681</v>
      </c>
      <c r="G73" s="13">
        <v>0.16250220000000004</v>
      </c>
      <c r="H73" s="15">
        <v>9.654994376006204E-2</v>
      </c>
      <c r="I73" s="13">
        <v>0.25905214376006208</v>
      </c>
      <c r="J73" s="2"/>
      <c r="K73" s="58"/>
      <c r="L73" s="39"/>
      <c r="M73" s="40"/>
      <c r="Q73" s="49"/>
      <c r="R73" s="49"/>
      <c r="V73" s="47"/>
    </row>
    <row r="74" spans="1:22" x14ac:dyDescent="0.25">
      <c r="A74" s="21">
        <v>58</v>
      </c>
      <c r="B74" s="7" t="s">
        <v>80</v>
      </c>
      <c r="C74" s="6">
        <v>42.6</v>
      </c>
      <c r="D74" s="10" t="s">
        <v>309</v>
      </c>
      <c r="E74" s="16">
        <v>8.1999999999999993</v>
      </c>
      <c r="F74" s="16">
        <v>8.4890000000000008</v>
      </c>
      <c r="G74" s="13">
        <v>0.24848220000000126</v>
      </c>
      <c r="H74" s="15">
        <v>6.4670245348720803E-2</v>
      </c>
      <c r="I74" s="13">
        <v>0.31315244534872205</v>
      </c>
      <c r="J74" s="2"/>
      <c r="K74" s="58"/>
      <c r="L74" s="39"/>
      <c r="M74" s="40"/>
      <c r="Q74" s="49"/>
      <c r="R74" s="49"/>
      <c r="V74" s="47"/>
    </row>
    <row r="75" spans="1:22" x14ac:dyDescent="0.25">
      <c r="A75" s="21">
        <v>59</v>
      </c>
      <c r="B75" s="7" t="s">
        <v>81</v>
      </c>
      <c r="C75" s="6">
        <v>43.9</v>
      </c>
      <c r="D75" s="10" t="s">
        <v>309</v>
      </c>
      <c r="E75" s="16">
        <v>11.603999999999999</v>
      </c>
      <c r="F75" s="16">
        <v>12.138</v>
      </c>
      <c r="G75" s="13">
        <v>0.45913320000000063</v>
      </c>
      <c r="H75" s="15">
        <v>6.6643750488470488E-2</v>
      </c>
      <c r="I75" s="13">
        <v>0.52577695048847106</v>
      </c>
      <c r="J75" s="2"/>
      <c r="K75" s="58"/>
      <c r="L75" s="39"/>
      <c r="M75" s="40"/>
      <c r="Q75" s="49"/>
      <c r="R75" s="49"/>
      <c r="V75" s="47"/>
    </row>
    <row r="76" spans="1:22" x14ac:dyDescent="0.25">
      <c r="A76" s="21">
        <v>60</v>
      </c>
      <c r="B76" s="7" t="s">
        <v>82</v>
      </c>
      <c r="C76" s="6">
        <v>68.900000000000006</v>
      </c>
      <c r="D76" s="10" t="s">
        <v>309</v>
      </c>
      <c r="E76" s="16">
        <v>2.6419999999999999</v>
      </c>
      <c r="F76" s="16">
        <v>2.6419999999999999</v>
      </c>
      <c r="G76" s="13">
        <v>0</v>
      </c>
      <c r="H76" s="15">
        <v>0.10459577240673389</v>
      </c>
      <c r="I76" s="13">
        <v>0.10459577240673389</v>
      </c>
      <c r="J76" s="2"/>
      <c r="K76" s="58"/>
      <c r="L76" s="39"/>
      <c r="M76" s="40"/>
      <c r="Q76" s="49"/>
      <c r="R76" s="49"/>
      <c r="V76" s="47"/>
    </row>
    <row r="77" spans="1:22" x14ac:dyDescent="0.25">
      <c r="A77" s="21">
        <v>61</v>
      </c>
      <c r="B77" s="7" t="s">
        <v>83</v>
      </c>
      <c r="C77" s="6">
        <v>63.7</v>
      </c>
      <c r="D77" s="10" t="s">
        <v>309</v>
      </c>
      <c r="E77" s="16">
        <v>22.131</v>
      </c>
      <c r="F77" s="16">
        <v>23.04</v>
      </c>
      <c r="G77" s="13">
        <v>0.78155819999999909</v>
      </c>
      <c r="H77" s="15">
        <v>9.6701751847735093E-2</v>
      </c>
      <c r="I77" s="13">
        <v>0.8782599518477342</v>
      </c>
      <c r="J77" s="2"/>
      <c r="K77" s="58"/>
      <c r="L77" s="39"/>
      <c r="M77" s="40"/>
      <c r="Q77" s="49"/>
      <c r="R77" s="49"/>
      <c r="V77" s="47"/>
    </row>
    <row r="78" spans="1:22" x14ac:dyDescent="0.25">
      <c r="A78" s="21">
        <v>62</v>
      </c>
      <c r="B78" s="7" t="s">
        <v>84</v>
      </c>
      <c r="C78" s="6">
        <v>42.8</v>
      </c>
      <c r="D78" s="10" t="s">
        <v>309</v>
      </c>
      <c r="E78" s="16">
        <v>14.801</v>
      </c>
      <c r="F78" s="16">
        <v>15.445</v>
      </c>
      <c r="G78" s="13">
        <v>0.55371120000000007</v>
      </c>
      <c r="H78" s="15">
        <v>6.4973861524066895E-2</v>
      </c>
      <c r="I78" s="13">
        <v>0.61868506152406699</v>
      </c>
      <c r="J78" s="2"/>
      <c r="K78" s="58"/>
      <c r="L78" s="39"/>
      <c r="M78" s="40"/>
      <c r="Q78" s="49"/>
      <c r="R78" s="49"/>
      <c r="V78" s="47"/>
    </row>
    <row r="79" spans="1:22" x14ac:dyDescent="0.25">
      <c r="A79" s="21">
        <v>63</v>
      </c>
      <c r="B79" s="7" t="s">
        <v>85</v>
      </c>
      <c r="C79" s="6">
        <v>44.3</v>
      </c>
      <c r="D79" s="10" t="s">
        <v>309</v>
      </c>
      <c r="E79" s="16">
        <v>12.718999999999999</v>
      </c>
      <c r="F79" s="16">
        <v>13.121</v>
      </c>
      <c r="G79" s="13">
        <v>0.34563960000000088</v>
      </c>
      <c r="H79" s="15">
        <v>6.7250982839162698E-2</v>
      </c>
      <c r="I79" s="13">
        <v>0.41289058283916358</v>
      </c>
      <c r="J79" s="2"/>
      <c r="K79" s="58"/>
      <c r="L79" s="39"/>
      <c r="M79" s="40"/>
      <c r="Q79" s="49"/>
      <c r="R79" s="49"/>
      <c r="V79" s="47"/>
    </row>
    <row r="80" spans="1:22" x14ac:dyDescent="0.25">
      <c r="A80" s="21">
        <v>64</v>
      </c>
      <c r="B80" s="7" t="s">
        <v>86</v>
      </c>
      <c r="C80" s="6">
        <v>69</v>
      </c>
      <c r="D80" s="10" t="s">
        <v>309</v>
      </c>
      <c r="E80" s="16">
        <v>12.491</v>
      </c>
      <c r="F80" s="16">
        <v>12.965999999999999</v>
      </c>
      <c r="G80" s="13">
        <v>0.40840499999999968</v>
      </c>
      <c r="H80" s="15">
        <v>0.10474758049440692</v>
      </c>
      <c r="I80" s="13">
        <v>0.5131525804944066</v>
      </c>
      <c r="J80" s="2"/>
      <c r="K80" s="58"/>
      <c r="L80" s="39"/>
      <c r="M80" s="40"/>
      <c r="Q80" s="49"/>
      <c r="R80" s="49"/>
      <c r="V80" s="47"/>
    </row>
    <row r="81" spans="1:22" x14ac:dyDescent="0.25">
      <c r="A81" s="21">
        <v>65</v>
      </c>
      <c r="B81" s="7" t="s">
        <v>88</v>
      </c>
      <c r="C81" s="6">
        <v>78</v>
      </c>
      <c r="D81" s="10" t="s">
        <v>309</v>
      </c>
      <c r="E81" s="16">
        <v>15.506</v>
      </c>
      <c r="F81" s="16">
        <v>15.804</v>
      </c>
      <c r="G81" s="13">
        <v>0.25622040000000001</v>
      </c>
      <c r="H81" s="15">
        <v>0.11841030838498175</v>
      </c>
      <c r="I81" s="13">
        <v>0.37463070838498175</v>
      </c>
      <c r="J81" s="2"/>
      <c r="K81" s="58"/>
      <c r="L81" s="39"/>
      <c r="M81" s="40"/>
      <c r="Q81" s="49"/>
      <c r="R81" s="49"/>
      <c r="V81" s="47"/>
    </row>
    <row r="82" spans="1:22" x14ac:dyDescent="0.25">
      <c r="A82" s="21">
        <v>66</v>
      </c>
      <c r="B82" s="7" t="s">
        <v>87</v>
      </c>
      <c r="C82" s="6">
        <v>45.4</v>
      </c>
      <c r="D82" s="10" t="s">
        <v>309</v>
      </c>
      <c r="E82" s="16">
        <v>9.9019999999999992</v>
      </c>
      <c r="F82" s="16">
        <v>10.195</v>
      </c>
      <c r="G82" s="13">
        <v>0.25192140000000091</v>
      </c>
      <c r="H82" s="15">
        <v>6.8920871803566292E-2</v>
      </c>
      <c r="I82" s="13">
        <v>0.32084227180356717</v>
      </c>
      <c r="J82" s="2"/>
      <c r="K82" s="58"/>
      <c r="L82" s="39"/>
      <c r="M82" s="40"/>
      <c r="Q82" s="49"/>
      <c r="R82" s="49"/>
      <c r="V82" s="47"/>
    </row>
    <row r="83" spans="1:22" x14ac:dyDescent="0.25">
      <c r="A83" s="21">
        <v>67</v>
      </c>
      <c r="B83" s="7" t="s">
        <v>89</v>
      </c>
      <c r="C83" s="6">
        <v>73.599999999999994</v>
      </c>
      <c r="D83" s="10" t="s">
        <v>309</v>
      </c>
      <c r="E83" s="16">
        <v>10.611000000000001</v>
      </c>
      <c r="F83" s="16">
        <v>11.085000000000001</v>
      </c>
      <c r="G83" s="13">
        <v>0.40754520000000016</v>
      </c>
      <c r="H83" s="15">
        <v>0.11173075252736737</v>
      </c>
      <c r="I83" s="13">
        <v>0.51927595252736758</v>
      </c>
      <c r="J83" s="2"/>
      <c r="K83" s="58"/>
      <c r="L83" s="39"/>
      <c r="M83" s="40"/>
      <c r="Q83" s="49"/>
      <c r="R83" s="49"/>
      <c r="V83" s="47"/>
    </row>
    <row r="84" spans="1:22" x14ac:dyDescent="0.25">
      <c r="A84" s="21">
        <v>68</v>
      </c>
      <c r="B84" s="7" t="s">
        <v>90</v>
      </c>
      <c r="C84" s="6">
        <v>50</v>
      </c>
      <c r="D84" s="10" t="s">
        <v>309</v>
      </c>
      <c r="E84" s="16">
        <v>8.859</v>
      </c>
      <c r="F84" s="16">
        <v>8.859</v>
      </c>
      <c r="G84" s="13">
        <v>0</v>
      </c>
      <c r="H84" s="15">
        <v>7.5904043836526755E-2</v>
      </c>
      <c r="I84" s="13">
        <v>7.5904043836526755E-2</v>
      </c>
      <c r="J84" s="2"/>
      <c r="K84" s="58"/>
      <c r="L84" s="39"/>
      <c r="M84" s="40"/>
      <c r="Q84" s="49"/>
      <c r="R84" s="49"/>
      <c r="V84" s="47"/>
    </row>
    <row r="85" spans="1:22" x14ac:dyDescent="0.25">
      <c r="A85" s="21">
        <v>69</v>
      </c>
      <c r="B85" s="7" t="s">
        <v>91</v>
      </c>
      <c r="C85" s="6">
        <v>96.3</v>
      </c>
      <c r="D85" s="10" t="s">
        <v>309</v>
      </c>
      <c r="E85" s="16">
        <v>23.079000000000001</v>
      </c>
      <c r="F85" s="16">
        <v>23.079000000000001</v>
      </c>
      <c r="G85" s="13">
        <v>0</v>
      </c>
      <c r="H85" s="15">
        <v>0.14619118842915052</v>
      </c>
      <c r="I85" s="13">
        <v>0.14619118842915052</v>
      </c>
      <c r="J85" s="2"/>
      <c r="K85" s="58"/>
      <c r="L85" s="39"/>
      <c r="M85" s="40"/>
      <c r="Q85" s="49"/>
      <c r="R85" s="49"/>
      <c r="V85" s="47"/>
    </row>
    <row r="86" spans="1:22" x14ac:dyDescent="0.25">
      <c r="A86" s="21">
        <v>70</v>
      </c>
      <c r="B86" s="7" t="s">
        <v>92</v>
      </c>
      <c r="C86" s="6">
        <v>77.900000000000006</v>
      </c>
      <c r="D86" s="10" t="s">
        <v>309</v>
      </c>
      <c r="E86" s="16">
        <v>8.8079999999999998</v>
      </c>
      <c r="F86" s="16">
        <v>8.8870000000000005</v>
      </c>
      <c r="G86" s="13">
        <v>6.7924200000000531E-2</v>
      </c>
      <c r="H86" s="15">
        <v>0.11825850029730869</v>
      </c>
      <c r="I86" s="13">
        <v>0.18618270029730921</v>
      </c>
      <c r="J86" s="2"/>
      <c r="K86" s="58"/>
      <c r="L86" s="39"/>
      <c r="M86" s="40"/>
      <c r="Q86" s="49"/>
      <c r="R86" s="49"/>
      <c r="V86" s="47"/>
    </row>
    <row r="87" spans="1:22" x14ac:dyDescent="0.25">
      <c r="A87" s="21">
        <v>71</v>
      </c>
      <c r="B87" s="7" t="s">
        <v>93</v>
      </c>
      <c r="C87" s="6">
        <v>44.7</v>
      </c>
      <c r="D87" s="10" t="s">
        <v>309</v>
      </c>
      <c r="E87" s="16">
        <v>9.7240000000000002</v>
      </c>
      <c r="F87" s="16">
        <v>9.7240000000000002</v>
      </c>
      <c r="G87" s="13">
        <v>0</v>
      </c>
      <c r="H87" s="15">
        <v>6.7858215189854923E-2</v>
      </c>
      <c r="I87" s="13">
        <v>6.7858215189854923E-2</v>
      </c>
      <c r="J87" s="2"/>
      <c r="K87" s="58"/>
      <c r="L87" s="39"/>
      <c r="M87" s="40"/>
      <c r="Q87" s="49"/>
      <c r="R87" s="49"/>
      <c r="V87" s="47"/>
    </row>
    <row r="88" spans="1:22" x14ac:dyDescent="0.25">
      <c r="A88" s="21">
        <v>72</v>
      </c>
      <c r="B88" s="7" t="s">
        <v>94</v>
      </c>
      <c r="C88" s="6">
        <v>73.599999999999994</v>
      </c>
      <c r="D88" s="10" t="s">
        <v>309</v>
      </c>
      <c r="E88" s="16">
        <v>8.0760000000000005</v>
      </c>
      <c r="F88" s="16">
        <v>8.0760000000000005</v>
      </c>
      <c r="G88" s="13">
        <v>0</v>
      </c>
      <c r="H88" s="15">
        <v>0.11173075252736737</v>
      </c>
      <c r="I88" s="13">
        <v>0.11173075252736737</v>
      </c>
      <c r="J88" s="2"/>
      <c r="K88" s="58"/>
      <c r="L88" s="39"/>
      <c r="M88" s="40"/>
      <c r="Q88" s="49"/>
      <c r="R88" s="49"/>
      <c r="V88" s="47"/>
    </row>
    <row r="89" spans="1:22" x14ac:dyDescent="0.25">
      <c r="A89" s="21">
        <v>73</v>
      </c>
      <c r="B89" s="7" t="s">
        <v>95</v>
      </c>
      <c r="C89" s="6">
        <v>49.4</v>
      </c>
      <c r="D89" s="10" t="s">
        <v>309</v>
      </c>
      <c r="E89" s="16">
        <v>5.806</v>
      </c>
      <c r="F89" s="16">
        <v>5.806</v>
      </c>
      <c r="G89" s="13">
        <v>0</v>
      </c>
      <c r="H89" s="15">
        <v>7.4993195310488439E-2</v>
      </c>
      <c r="I89" s="13">
        <v>7.4993195310488439E-2</v>
      </c>
      <c r="J89" s="2"/>
      <c r="K89" s="58"/>
      <c r="L89" s="39"/>
      <c r="M89" s="40"/>
      <c r="Q89" s="49"/>
      <c r="R89" s="49"/>
      <c r="V89" s="47"/>
    </row>
    <row r="90" spans="1:22" x14ac:dyDescent="0.25">
      <c r="A90" s="21">
        <v>74</v>
      </c>
      <c r="B90" s="7" t="s">
        <v>96</v>
      </c>
      <c r="C90" s="6">
        <v>96.1</v>
      </c>
      <c r="D90" s="10" t="s">
        <v>309</v>
      </c>
      <c r="E90" s="16">
        <v>19.114000000000001</v>
      </c>
      <c r="F90" s="16">
        <v>19.884</v>
      </c>
      <c r="G90" s="13">
        <v>0.66204599999999969</v>
      </c>
      <c r="H90" s="15">
        <v>0.14588757225380442</v>
      </c>
      <c r="I90" s="13">
        <v>0.80793357225380413</v>
      </c>
      <c r="J90" s="2"/>
      <c r="K90" s="58"/>
      <c r="L90" s="39"/>
      <c r="M90" s="40"/>
      <c r="Q90" s="49"/>
      <c r="R90" s="49"/>
      <c r="V90" s="47"/>
    </row>
    <row r="91" spans="1:22" x14ac:dyDescent="0.25">
      <c r="A91" s="21">
        <v>75</v>
      </c>
      <c r="B91" s="7" t="s">
        <v>97</v>
      </c>
      <c r="C91" s="6">
        <v>77.3</v>
      </c>
      <c r="D91" s="10" t="s">
        <v>309</v>
      </c>
      <c r="E91" s="16">
        <v>4.1390000000000002</v>
      </c>
      <c r="F91" s="16">
        <v>4.1390000000000002</v>
      </c>
      <c r="G91" s="13">
        <v>0</v>
      </c>
      <c r="H91" s="15">
        <v>0.11734765177127036</v>
      </c>
      <c r="I91" s="13">
        <v>0.11734765177127036</v>
      </c>
      <c r="J91" s="2"/>
      <c r="K91" s="58"/>
      <c r="L91" s="39"/>
      <c r="M91" s="40"/>
      <c r="Q91" s="49"/>
      <c r="R91" s="49"/>
      <c r="V91" s="47"/>
    </row>
    <row r="92" spans="1:22" x14ac:dyDescent="0.25">
      <c r="A92" s="21">
        <v>76</v>
      </c>
      <c r="B92" s="7" t="s">
        <v>98</v>
      </c>
      <c r="C92" s="6">
        <v>45.1</v>
      </c>
      <c r="D92" s="10" t="s">
        <v>309</v>
      </c>
      <c r="E92" s="16">
        <v>8.31</v>
      </c>
      <c r="F92" s="16">
        <v>8.4179999999999993</v>
      </c>
      <c r="G92" s="13">
        <v>9.2858399999998939E-2</v>
      </c>
      <c r="H92" s="15">
        <v>6.8465447540547134E-2</v>
      </c>
      <c r="I92" s="13">
        <v>0.16132384754054607</v>
      </c>
      <c r="J92" s="2"/>
      <c r="K92" s="58"/>
      <c r="L92" s="39"/>
      <c r="M92" s="40"/>
      <c r="Q92" s="49"/>
      <c r="R92" s="49"/>
      <c r="V92" s="47"/>
    </row>
    <row r="93" spans="1:22" x14ac:dyDescent="0.25">
      <c r="A93" s="21">
        <v>77</v>
      </c>
      <c r="B93" s="7" t="s">
        <v>99</v>
      </c>
      <c r="C93" s="6">
        <v>72.900000000000006</v>
      </c>
      <c r="D93" s="10" t="s">
        <v>309</v>
      </c>
      <c r="E93" s="16">
        <v>10.955</v>
      </c>
      <c r="F93" s="16">
        <v>10.962</v>
      </c>
      <c r="G93" s="13">
        <v>6.0185999999997188E-3</v>
      </c>
      <c r="H93" s="15">
        <v>0.11066809591365602</v>
      </c>
      <c r="I93" s="13">
        <v>0.11668669591365574</v>
      </c>
      <c r="J93" s="2"/>
      <c r="K93" s="58"/>
      <c r="L93" s="39"/>
      <c r="M93" s="40"/>
      <c r="Q93" s="49"/>
      <c r="R93" s="49"/>
      <c r="V93" s="47"/>
    </row>
    <row r="94" spans="1:22" x14ac:dyDescent="0.25">
      <c r="A94" s="21">
        <v>78</v>
      </c>
      <c r="B94" s="7" t="s">
        <v>100</v>
      </c>
      <c r="C94" s="6">
        <v>48.6</v>
      </c>
      <c r="D94" s="10" t="s">
        <v>309</v>
      </c>
      <c r="E94" s="16">
        <v>1.929</v>
      </c>
      <c r="F94" s="16">
        <v>1.8440000000000001</v>
      </c>
      <c r="G94" s="13">
        <v>-7.3082999999999967E-2</v>
      </c>
      <c r="H94" s="15">
        <v>7.3778730609104018E-2</v>
      </c>
      <c r="I94" s="13">
        <v>6.9573060910405049E-4</v>
      </c>
      <c r="J94" s="2"/>
      <c r="K94" s="58"/>
      <c r="L94" s="39"/>
      <c r="M94" s="40"/>
      <c r="Q94" s="49"/>
      <c r="R94" s="49"/>
      <c r="V94" s="47"/>
    </row>
    <row r="95" spans="1:22" x14ac:dyDescent="0.25">
      <c r="A95" s="21">
        <v>79</v>
      </c>
      <c r="B95" s="7" t="s">
        <v>101</v>
      </c>
      <c r="C95" s="6">
        <v>96.9</v>
      </c>
      <c r="D95" s="10" t="s">
        <v>309</v>
      </c>
      <c r="E95" s="16">
        <v>17.231000000000002</v>
      </c>
      <c r="F95" s="16">
        <v>19.385999999999999</v>
      </c>
      <c r="G95" s="13">
        <v>1.8528689999999979</v>
      </c>
      <c r="H95" s="15">
        <v>0.14710203695518886</v>
      </c>
      <c r="I95" s="13">
        <v>1.9999710369551869</v>
      </c>
      <c r="J95" s="2"/>
      <c r="K95" s="58"/>
      <c r="L95" s="39"/>
      <c r="M95" s="40"/>
      <c r="Q95" s="49"/>
      <c r="R95" s="49"/>
      <c r="V95" s="47"/>
    </row>
    <row r="96" spans="1:22" x14ac:dyDescent="0.25">
      <c r="A96" s="21">
        <v>80</v>
      </c>
      <c r="B96" s="7" t="s">
        <v>102</v>
      </c>
      <c r="C96" s="6">
        <v>77.8</v>
      </c>
      <c r="D96" s="10" t="s">
        <v>309</v>
      </c>
      <c r="E96" s="16">
        <v>9.5470000000000006</v>
      </c>
      <c r="F96" s="16">
        <v>9.56</v>
      </c>
      <c r="G96" s="13">
        <v>1.1177399999999914E-2</v>
      </c>
      <c r="H96" s="15">
        <v>0.11810669220963563</v>
      </c>
      <c r="I96" s="13">
        <v>0.12928409220963555</v>
      </c>
      <c r="J96" s="2"/>
      <c r="K96" s="58"/>
      <c r="L96" s="39"/>
      <c r="M96" s="40"/>
      <c r="Q96" s="49"/>
      <c r="R96" s="49"/>
      <c r="V96" s="47"/>
    </row>
    <row r="97" spans="1:22" x14ac:dyDescent="0.25">
      <c r="A97" s="21">
        <v>81</v>
      </c>
      <c r="B97" s="7" t="s">
        <v>103</v>
      </c>
      <c r="C97" s="6">
        <v>44.9</v>
      </c>
      <c r="D97" s="10" t="s">
        <v>309</v>
      </c>
      <c r="E97" s="16">
        <v>5.66</v>
      </c>
      <c r="F97" s="16">
        <v>6.056</v>
      </c>
      <c r="G97" s="13">
        <v>0.34048079999999992</v>
      </c>
      <c r="H97" s="15">
        <v>6.8161831365201028E-2</v>
      </c>
      <c r="I97" s="13">
        <v>0.40864263136520096</v>
      </c>
      <c r="J97" s="2"/>
      <c r="K97" s="58"/>
      <c r="L97" s="39"/>
      <c r="M97" s="40"/>
      <c r="Q97" s="49"/>
      <c r="R97" s="49"/>
      <c r="V97" s="47"/>
    </row>
    <row r="98" spans="1:22" x14ac:dyDescent="0.25">
      <c r="A98" s="21">
        <v>82</v>
      </c>
      <c r="B98" s="7" t="s">
        <v>104</v>
      </c>
      <c r="C98" s="6">
        <v>73.2</v>
      </c>
      <c r="D98" s="10" t="s">
        <v>309</v>
      </c>
      <c r="E98" s="16">
        <v>13.423999999999999</v>
      </c>
      <c r="F98" s="16">
        <v>13.423999999999999</v>
      </c>
      <c r="G98" s="13">
        <v>0</v>
      </c>
      <c r="H98" s="15">
        <v>0.11112352017667518</v>
      </c>
      <c r="I98" s="13">
        <v>0.11112352017667518</v>
      </c>
      <c r="J98" s="2"/>
      <c r="K98" s="58"/>
      <c r="L98" s="39"/>
      <c r="M98" s="40"/>
      <c r="Q98" s="49"/>
      <c r="R98" s="49"/>
      <c r="V98" s="47"/>
    </row>
    <row r="99" spans="1:22" x14ac:dyDescent="0.25">
      <c r="A99" s="21">
        <v>83</v>
      </c>
      <c r="B99" s="7" t="s">
        <v>105</v>
      </c>
      <c r="C99" s="6">
        <v>49.1</v>
      </c>
      <c r="D99" s="10" t="s">
        <v>309</v>
      </c>
      <c r="E99" s="16">
        <v>8.0980000000000008</v>
      </c>
      <c r="F99" s="16">
        <v>8.1289999999999996</v>
      </c>
      <c r="G99" s="13">
        <v>2.6653799999998975E-2</v>
      </c>
      <c r="H99" s="15">
        <v>7.4537771047469281E-2</v>
      </c>
      <c r="I99" s="13">
        <v>0.10119157104746826</v>
      </c>
      <c r="J99" s="2"/>
      <c r="K99" s="58"/>
      <c r="L99" s="39"/>
      <c r="M99" s="40"/>
      <c r="Q99" s="49"/>
      <c r="R99" s="49"/>
      <c r="V99" s="47"/>
    </row>
    <row r="100" spans="1:22" x14ac:dyDescent="0.25">
      <c r="A100" s="21">
        <v>84</v>
      </c>
      <c r="B100" s="7" t="s">
        <v>106</v>
      </c>
      <c r="C100" s="6">
        <v>97.4</v>
      </c>
      <c r="D100" s="10" t="s">
        <v>309</v>
      </c>
      <c r="E100" s="16">
        <v>13.776</v>
      </c>
      <c r="F100" s="16">
        <v>14.851000000000001</v>
      </c>
      <c r="G100" s="13">
        <v>0.92428500000000091</v>
      </c>
      <c r="H100" s="15">
        <v>0.14786107739355414</v>
      </c>
      <c r="I100" s="13">
        <v>1.0721460773935552</v>
      </c>
      <c r="J100" s="2"/>
      <c r="K100" s="58"/>
      <c r="L100" s="39"/>
      <c r="M100" s="40"/>
      <c r="Q100" s="49"/>
      <c r="R100" s="49"/>
      <c r="V100" s="47"/>
    </row>
    <row r="101" spans="1:22" x14ac:dyDescent="0.25">
      <c r="A101" s="21">
        <v>85</v>
      </c>
      <c r="B101" s="8" t="s">
        <v>107</v>
      </c>
      <c r="C101" s="6">
        <v>77.5</v>
      </c>
      <c r="D101" s="10" t="s">
        <v>309</v>
      </c>
      <c r="E101" s="16">
        <v>8.0980000000000008</v>
      </c>
      <c r="F101" s="16">
        <v>8.1389999999999993</v>
      </c>
      <c r="G101" s="13">
        <v>3.5251799999998792E-2</v>
      </c>
      <c r="H101" s="15">
        <v>0.11765126794661647</v>
      </c>
      <c r="I101" s="13">
        <v>0.15290306794661526</v>
      </c>
      <c r="J101" s="2"/>
      <c r="K101" s="58"/>
      <c r="L101" s="39"/>
      <c r="M101" s="40"/>
      <c r="Q101" s="49"/>
      <c r="R101" s="49"/>
      <c r="V101" s="47"/>
    </row>
    <row r="102" spans="1:22" x14ac:dyDescent="0.25">
      <c r="A102" s="21">
        <v>86</v>
      </c>
      <c r="B102" s="7" t="s">
        <v>108</v>
      </c>
      <c r="C102" s="6">
        <v>45.7</v>
      </c>
      <c r="D102" s="10" t="s">
        <v>309</v>
      </c>
      <c r="E102" s="16">
        <v>10.451000000000001</v>
      </c>
      <c r="F102" s="16">
        <v>10.936</v>
      </c>
      <c r="G102" s="13">
        <v>0.41700299999999951</v>
      </c>
      <c r="H102" s="15">
        <v>6.9376296066585463E-2</v>
      </c>
      <c r="I102" s="13">
        <v>0.48637929606658498</v>
      </c>
      <c r="J102" s="2"/>
      <c r="K102" s="58"/>
      <c r="L102" s="39"/>
      <c r="M102" s="40"/>
      <c r="Q102" s="49"/>
      <c r="R102" s="49"/>
      <c r="V102" s="47"/>
    </row>
    <row r="103" spans="1:22" x14ac:dyDescent="0.25">
      <c r="A103" s="21">
        <v>87</v>
      </c>
      <c r="B103" s="7" t="s">
        <v>109</v>
      </c>
      <c r="C103" s="6">
        <v>74</v>
      </c>
      <c r="D103" s="10" t="s">
        <v>309</v>
      </c>
      <c r="E103" s="16">
        <v>11.721</v>
      </c>
      <c r="F103" s="16">
        <v>11.958</v>
      </c>
      <c r="G103" s="13">
        <v>0.20377260000000008</v>
      </c>
      <c r="H103" s="15">
        <v>0.1123379848780596</v>
      </c>
      <c r="I103" s="13">
        <v>0.31611058487805965</v>
      </c>
      <c r="J103" s="2"/>
      <c r="K103" s="58"/>
      <c r="L103" s="39"/>
      <c r="M103" s="40"/>
      <c r="Q103" s="49"/>
      <c r="R103" s="49"/>
      <c r="V103" s="47"/>
    </row>
    <row r="104" spans="1:22" x14ac:dyDescent="0.25">
      <c r="A104" s="21">
        <v>88</v>
      </c>
      <c r="B104" s="7" t="s">
        <v>110</v>
      </c>
      <c r="C104" s="6">
        <v>48.1</v>
      </c>
      <c r="D104" s="10" t="s">
        <v>309</v>
      </c>
      <c r="E104" s="16">
        <v>4.4379999999999997</v>
      </c>
      <c r="F104" s="16">
        <v>4.4379999999999997</v>
      </c>
      <c r="G104" s="13">
        <v>0</v>
      </c>
      <c r="H104" s="15">
        <v>7.3019690170738741E-2</v>
      </c>
      <c r="I104" s="13">
        <v>7.3019690170738741E-2</v>
      </c>
      <c r="J104" s="2"/>
      <c r="K104" s="58"/>
      <c r="L104" s="39"/>
      <c r="M104" s="40"/>
      <c r="Q104" s="49"/>
      <c r="R104" s="49"/>
      <c r="V104" s="47"/>
    </row>
    <row r="105" spans="1:22" x14ac:dyDescent="0.25">
      <c r="A105" s="21">
        <v>89</v>
      </c>
      <c r="B105" s="7" t="s">
        <v>111</v>
      </c>
      <c r="C105" s="6">
        <v>96.9</v>
      </c>
      <c r="D105" s="10" t="s">
        <v>309</v>
      </c>
      <c r="E105" s="16">
        <v>11.491</v>
      </c>
      <c r="F105" s="16">
        <v>11.491</v>
      </c>
      <c r="G105" s="13">
        <v>0</v>
      </c>
      <c r="H105" s="15">
        <v>0.14710203695518886</v>
      </c>
      <c r="I105" s="13">
        <v>0.14710203695518886</v>
      </c>
      <c r="J105" s="2"/>
      <c r="K105" s="58"/>
      <c r="L105" s="39"/>
      <c r="M105" s="40"/>
      <c r="Q105" s="49"/>
      <c r="R105" s="49"/>
      <c r="V105" s="47"/>
    </row>
    <row r="106" spans="1:22" x14ac:dyDescent="0.25">
      <c r="A106" s="21">
        <v>90</v>
      </c>
      <c r="B106" s="7" t="s">
        <v>112</v>
      </c>
      <c r="C106" s="6">
        <v>76.8</v>
      </c>
      <c r="D106" s="10" t="s">
        <v>309</v>
      </c>
      <c r="E106" s="16">
        <v>5.4939999999999998</v>
      </c>
      <c r="F106" s="16">
        <v>5.4939999999999998</v>
      </c>
      <c r="G106" s="13">
        <v>0</v>
      </c>
      <c r="H106" s="15">
        <v>0.1165886113329051</v>
      </c>
      <c r="I106" s="13">
        <v>0.1165886113329051</v>
      </c>
      <c r="J106" s="2"/>
      <c r="K106" s="58"/>
      <c r="L106" s="39"/>
      <c r="M106" s="40"/>
      <c r="Q106" s="49"/>
      <c r="R106" s="49"/>
      <c r="V106" s="47"/>
    </row>
    <row r="107" spans="1:22" x14ac:dyDescent="0.25">
      <c r="A107" s="21">
        <v>91</v>
      </c>
      <c r="B107" s="7" t="s">
        <v>113</v>
      </c>
      <c r="C107" s="6">
        <v>45.3</v>
      </c>
      <c r="D107" s="10" t="s">
        <v>309</v>
      </c>
      <c r="E107" s="16">
        <v>9.0180000000000007</v>
      </c>
      <c r="F107" s="16">
        <v>9.0180000000000007</v>
      </c>
      <c r="G107" s="13">
        <v>0</v>
      </c>
      <c r="H107" s="15">
        <v>6.8769063715893239E-2</v>
      </c>
      <c r="I107" s="13">
        <v>6.8769063715893239E-2</v>
      </c>
      <c r="J107" s="2"/>
      <c r="K107" s="58"/>
      <c r="L107" s="39"/>
      <c r="M107" s="40"/>
      <c r="Q107" s="49"/>
      <c r="R107" s="49"/>
      <c r="V107" s="47"/>
    </row>
    <row r="108" spans="1:22" x14ac:dyDescent="0.25">
      <c r="A108" s="21">
        <v>92</v>
      </c>
      <c r="B108" s="7" t="s">
        <v>114</v>
      </c>
      <c r="C108" s="6">
        <v>73.099999999999994</v>
      </c>
      <c r="D108" s="10" t="s">
        <v>309</v>
      </c>
      <c r="E108" s="16">
        <v>13.608000000000001</v>
      </c>
      <c r="F108" s="16">
        <v>13.999000000000001</v>
      </c>
      <c r="G108" s="13">
        <v>0.33618180000000003</v>
      </c>
      <c r="H108" s="15">
        <v>0.11097171208900211</v>
      </c>
      <c r="I108" s="13">
        <v>0.44715351208900211</v>
      </c>
      <c r="J108" s="2"/>
      <c r="K108" s="58"/>
      <c r="L108" s="39"/>
      <c r="M108" s="40"/>
      <c r="Q108" s="49"/>
      <c r="R108" s="49"/>
      <c r="V108" s="47"/>
    </row>
    <row r="109" spans="1:22" x14ac:dyDescent="0.25">
      <c r="A109" s="21">
        <v>93</v>
      </c>
      <c r="B109" s="7" t="s">
        <v>115</v>
      </c>
      <c r="C109" s="6">
        <v>49.2</v>
      </c>
      <c r="D109" s="10" t="s">
        <v>309</v>
      </c>
      <c r="E109" s="16">
        <v>6.1429999999999998</v>
      </c>
      <c r="F109" s="16">
        <v>6.2770000000000001</v>
      </c>
      <c r="G109" s="13">
        <v>0.11521320000000029</v>
      </c>
      <c r="H109" s="15">
        <v>7.4689579135142334E-2</v>
      </c>
      <c r="I109" s="13">
        <v>0.18990277913514264</v>
      </c>
      <c r="J109" s="2"/>
      <c r="K109" s="58"/>
      <c r="L109" s="39"/>
      <c r="M109" s="40"/>
      <c r="Q109" s="49"/>
      <c r="R109" s="49"/>
      <c r="V109" s="47"/>
    </row>
    <row r="110" spans="1:22" x14ac:dyDescent="0.25">
      <c r="A110" s="21">
        <v>94</v>
      </c>
      <c r="B110" s="7" t="s">
        <v>116</v>
      </c>
      <c r="C110" s="6">
        <v>97.2</v>
      </c>
      <c r="D110" s="10" t="s">
        <v>309</v>
      </c>
      <c r="E110" s="16">
        <v>9.39</v>
      </c>
      <c r="F110" s="16">
        <v>9.7420000000000009</v>
      </c>
      <c r="G110" s="13">
        <v>0.3026496000000003</v>
      </c>
      <c r="H110" s="15">
        <v>0.14755746121820804</v>
      </c>
      <c r="I110" s="13">
        <v>0.4502070612182083</v>
      </c>
      <c r="J110" s="2"/>
      <c r="K110" s="58"/>
      <c r="L110" s="39"/>
      <c r="M110" s="40"/>
      <c r="Q110" s="49"/>
      <c r="R110" s="49"/>
      <c r="V110" s="47"/>
    </row>
    <row r="111" spans="1:22" x14ac:dyDescent="0.25">
      <c r="A111" s="21">
        <v>95</v>
      </c>
      <c r="B111" s="7" t="s">
        <v>117</v>
      </c>
      <c r="C111" s="6">
        <v>76.099999999999994</v>
      </c>
      <c r="D111" s="10" t="s">
        <v>309</v>
      </c>
      <c r="E111" s="16">
        <v>6.0540000000000003</v>
      </c>
      <c r="F111" s="16">
        <v>6.07</v>
      </c>
      <c r="G111" s="13">
        <v>1.3756800000000012E-2</v>
      </c>
      <c r="H111" s="15">
        <v>0.11552595471919372</v>
      </c>
      <c r="I111" s="13">
        <v>0.12928275471919373</v>
      </c>
      <c r="J111" s="2"/>
      <c r="K111" s="58"/>
      <c r="L111" s="39"/>
      <c r="M111" s="40"/>
      <c r="Q111" s="49"/>
      <c r="R111" s="49"/>
      <c r="V111" s="47"/>
    </row>
    <row r="112" spans="1:22" x14ac:dyDescent="0.25">
      <c r="A112" s="21">
        <v>96</v>
      </c>
      <c r="B112" s="7" t="s">
        <v>118</v>
      </c>
      <c r="C112" s="6">
        <v>45.1</v>
      </c>
      <c r="D112" s="10" t="s">
        <v>309</v>
      </c>
      <c r="E112" s="16">
        <v>5.2789999999999999</v>
      </c>
      <c r="F112" s="16">
        <v>5.4109999999999996</v>
      </c>
      <c r="G112" s="13">
        <v>0.11349359999999972</v>
      </c>
      <c r="H112" s="15">
        <v>6.8465447540547134E-2</v>
      </c>
      <c r="I112" s="13">
        <v>0.18195904754054687</v>
      </c>
      <c r="J112" s="2"/>
      <c r="K112" s="58"/>
      <c r="L112" s="39"/>
      <c r="M112" s="40"/>
      <c r="Q112" s="49"/>
      <c r="R112" s="49"/>
      <c r="V112" s="47"/>
    </row>
    <row r="113" spans="1:22" x14ac:dyDescent="0.25">
      <c r="A113" s="21">
        <v>97</v>
      </c>
      <c r="B113" s="7" t="s">
        <v>119</v>
      </c>
      <c r="C113" s="6">
        <v>73.099999999999994</v>
      </c>
      <c r="D113" s="10" t="s">
        <v>309</v>
      </c>
      <c r="E113" s="16">
        <v>8.4659999999999993</v>
      </c>
      <c r="F113" s="16">
        <v>8.4659999999999993</v>
      </c>
      <c r="G113" s="13">
        <v>0</v>
      </c>
      <c r="H113" s="15">
        <v>0.11097171208900211</v>
      </c>
      <c r="I113" s="13">
        <v>0.11097171208900211</v>
      </c>
      <c r="J113" s="2"/>
      <c r="K113" s="58"/>
      <c r="L113" s="39"/>
      <c r="M113" s="40"/>
      <c r="Q113" s="49"/>
      <c r="R113" s="49"/>
      <c r="V113" s="47"/>
    </row>
    <row r="114" spans="1:22" x14ac:dyDescent="0.25">
      <c r="A114" s="21">
        <v>98</v>
      </c>
      <c r="B114" s="7" t="s">
        <v>120</v>
      </c>
      <c r="C114" s="6">
        <v>49.1</v>
      </c>
      <c r="D114" s="10" t="s">
        <v>309</v>
      </c>
      <c r="E114" s="16">
        <v>3.036</v>
      </c>
      <c r="F114" s="16">
        <v>3.036</v>
      </c>
      <c r="G114" s="13">
        <v>0</v>
      </c>
      <c r="H114" s="15">
        <v>7.4537771047469281E-2</v>
      </c>
      <c r="I114" s="13">
        <v>7.4537771047469281E-2</v>
      </c>
      <c r="J114" s="2"/>
      <c r="K114" s="58"/>
      <c r="L114" s="39"/>
      <c r="M114" s="40"/>
      <c r="Q114" s="49"/>
      <c r="R114" s="49"/>
      <c r="V114" s="47"/>
    </row>
    <row r="115" spans="1:22" x14ac:dyDescent="0.25">
      <c r="A115" s="21">
        <v>99</v>
      </c>
      <c r="B115" s="7" t="s">
        <v>121</v>
      </c>
      <c r="C115" s="6">
        <v>97.3</v>
      </c>
      <c r="D115" s="10" t="s">
        <v>309</v>
      </c>
      <c r="E115" s="16">
        <v>8.3889999999999993</v>
      </c>
      <c r="F115" s="16">
        <v>8.3889999999999993</v>
      </c>
      <c r="G115" s="13">
        <v>0</v>
      </c>
      <c r="H115" s="15">
        <v>0.14770926930588107</v>
      </c>
      <c r="I115" s="13">
        <v>0.14770926930588107</v>
      </c>
      <c r="J115" s="2"/>
      <c r="K115" s="58"/>
      <c r="L115" s="39"/>
      <c r="M115" s="40"/>
      <c r="Q115" s="49"/>
      <c r="R115" s="49"/>
      <c r="V115" s="47"/>
    </row>
    <row r="116" spans="1:22" x14ac:dyDescent="0.25">
      <c r="A116" s="21">
        <v>100</v>
      </c>
      <c r="B116" s="7" t="s">
        <v>122</v>
      </c>
      <c r="C116" s="6">
        <v>76.3</v>
      </c>
      <c r="D116" s="10" t="s">
        <v>309</v>
      </c>
      <c r="E116" s="16">
        <v>6.5339999999999998</v>
      </c>
      <c r="F116" s="16">
        <v>6.8239999999999998</v>
      </c>
      <c r="G116" s="13">
        <v>0.17711879999999958</v>
      </c>
      <c r="H116" s="15">
        <v>0.11582957089453982</v>
      </c>
      <c r="I116" s="13">
        <v>0.2929483708945394</v>
      </c>
      <c r="J116" s="2"/>
      <c r="K116" s="58"/>
      <c r="L116" s="39"/>
      <c r="M116" s="40"/>
      <c r="Q116" s="49"/>
      <c r="R116" s="49"/>
      <c r="V116" s="47"/>
    </row>
    <row r="117" spans="1:22" x14ac:dyDescent="0.25">
      <c r="A117" s="21">
        <v>101</v>
      </c>
      <c r="B117" s="7" t="s">
        <v>123</v>
      </c>
      <c r="C117" s="6">
        <v>44.6</v>
      </c>
      <c r="D117" s="10" t="s">
        <v>309</v>
      </c>
      <c r="E117" s="16">
        <v>8.6110000000000007</v>
      </c>
      <c r="F117" s="16">
        <v>8.6460000000000008</v>
      </c>
      <c r="G117" s="13">
        <v>3.0093000000000123E-2</v>
      </c>
      <c r="H117" s="15">
        <v>6.770640710218187E-2</v>
      </c>
      <c r="I117" s="13">
        <v>9.779940710218199E-2</v>
      </c>
      <c r="L117" s="39"/>
      <c r="M117" s="40"/>
      <c r="Q117" s="49"/>
      <c r="R117" s="49"/>
      <c r="V117" s="47"/>
    </row>
    <row r="118" spans="1:22" x14ac:dyDescent="0.25">
      <c r="A118" s="21">
        <v>102</v>
      </c>
      <c r="B118" s="7" t="s">
        <v>124</v>
      </c>
      <c r="C118" s="6">
        <v>73.099999999999994</v>
      </c>
      <c r="D118" s="10" t="s">
        <v>309</v>
      </c>
      <c r="E118" s="16">
        <v>11.221</v>
      </c>
      <c r="F118" s="16">
        <v>11.5</v>
      </c>
      <c r="G118" s="13">
        <v>0.23988419999999994</v>
      </c>
      <c r="H118" s="15">
        <v>0.11097171208900211</v>
      </c>
      <c r="I118" s="13">
        <v>0.35085591208900202</v>
      </c>
      <c r="J118" s="2"/>
      <c r="K118" s="58"/>
      <c r="L118" s="39"/>
      <c r="M118" s="40"/>
      <c r="Q118" s="49"/>
      <c r="R118" s="49"/>
      <c r="V118" s="47"/>
    </row>
    <row r="119" spans="1:22" x14ac:dyDescent="0.25">
      <c r="A119" s="21">
        <v>103</v>
      </c>
      <c r="B119" s="7" t="s">
        <v>125</v>
      </c>
      <c r="C119" s="6">
        <v>49.5</v>
      </c>
      <c r="D119" s="10" t="s">
        <v>309</v>
      </c>
      <c r="E119" s="16">
        <v>4.8979999999999997</v>
      </c>
      <c r="F119" s="16">
        <v>4.9219999999999997</v>
      </c>
      <c r="G119" s="13">
        <v>2.063520000000002E-2</v>
      </c>
      <c r="H119" s="15">
        <v>7.5145003398161492E-2</v>
      </c>
      <c r="I119" s="13">
        <v>9.5780203398161512E-2</v>
      </c>
      <c r="J119" s="2"/>
      <c r="K119" s="58"/>
      <c r="L119" s="39"/>
      <c r="M119" s="40"/>
      <c r="Q119" s="49"/>
      <c r="R119" s="49"/>
      <c r="V119" s="47"/>
    </row>
    <row r="120" spans="1:22" x14ac:dyDescent="0.25">
      <c r="A120" s="21">
        <v>104</v>
      </c>
      <c r="B120" s="7" t="s">
        <v>126</v>
      </c>
      <c r="C120" s="6">
        <v>97.7</v>
      </c>
      <c r="D120" s="10" t="s">
        <v>309</v>
      </c>
      <c r="E120" s="16">
        <v>5.5739999999999998</v>
      </c>
      <c r="F120" s="16">
        <v>5.5739999999999998</v>
      </c>
      <c r="G120" s="13">
        <v>0</v>
      </c>
      <c r="H120" s="15">
        <v>0.14831650165657329</v>
      </c>
      <c r="I120" s="13">
        <v>0.14831650165657329</v>
      </c>
      <c r="J120" s="2"/>
      <c r="K120" s="58"/>
      <c r="L120" s="39"/>
      <c r="M120" s="40"/>
      <c r="Q120" s="49"/>
      <c r="R120" s="49"/>
      <c r="V120" s="47"/>
    </row>
    <row r="121" spans="1:22" x14ac:dyDescent="0.25">
      <c r="A121" s="21">
        <v>105</v>
      </c>
      <c r="B121" s="7" t="s">
        <v>127</v>
      </c>
      <c r="C121" s="6">
        <v>76.400000000000006</v>
      </c>
      <c r="D121" s="10" t="s">
        <v>309</v>
      </c>
      <c r="E121" s="16">
        <v>7.26</v>
      </c>
      <c r="F121" s="16">
        <v>8.0069999999999997</v>
      </c>
      <c r="G121" s="13">
        <v>0.64227059999999991</v>
      </c>
      <c r="H121" s="15">
        <v>0.11598137898221289</v>
      </c>
      <c r="I121" s="13">
        <v>0.75825197898221286</v>
      </c>
      <c r="J121" s="2"/>
      <c r="K121" s="58"/>
      <c r="L121" s="39"/>
      <c r="M121" s="40"/>
      <c r="Q121" s="49"/>
      <c r="R121" s="49"/>
      <c r="V121" s="47"/>
    </row>
    <row r="122" spans="1:22" x14ac:dyDescent="0.25">
      <c r="A122" s="21">
        <v>106</v>
      </c>
      <c r="B122" s="7" t="s">
        <v>128</v>
      </c>
      <c r="C122" s="6">
        <v>44.7</v>
      </c>
      <c r="D122" s="10" t="s">
        <v>309</v>
      </c>
      <c r="E122" s="16">
        <v>3.093</v>
      </c>
      <c r="F122" s="16">
        <v>3.093</v>
      </c>
      <c r="G122" s="13">
        <v>0</v>
      </c>
      <c r="H122" s="15">
        <v>6.7858215189854923E-2</v>
      </c>
      <c r="I122" s="13">
        <v>6.7858215189854923E-2</v>
      </c>
      <c r="J122" s="2"/>
      <c r="K122" s="58"/>
      <c r="L122" s="39"/>
      <c r="M122" s="40"/>
      <c r="Q122" s="49"/>
      <c r="R122" s="49"/>
      <c r="V122" s="47"/>
    </row>
    <row r="123" spans="1:22" x14ac:dyDescent="0.25">
      <c r="A123" s="21">
        <v>107</v>
      </c>
      <c r="B123" s="7" t="s">
        <v>129</v>
      </c>
      <c r="C123" s="6">
        <v>72.8</v>
      </c>
      <c r="D123" s="10" t="s">
        <v>309</v>
      </c>
      <c r="E123" s="16">
        <v>6.4820000000000002</v>
      </c>
      <c r="F123" s="16">
        <v>6.7850000000000001</v>
      </c>
      <c r="G123" s="13">
        <v>0.26051939999999996</v>
      </c>
      <c r="H123" s="15">
        <v>0.11051628782598295</v>
      </c>
      <c r="I123" s="13">
        <v>0.3710356878259829</v>
      </c>
      <c r="J123" s="2"/>
      <c r="K123" s="58"/>
      <c r="L123" s="39"/>
      <c r="M123" s="40"/>
      <c r="Q123" s="49"/>
      <c r="R123" s="49"/>
      <c r="V123" s="47"/>
    </row>
    <row r="124" spans="1:22" x14ac:dyDescent="0.25">
      <c r="A124" s="21">
        <v>108</v>
      </c>
      <c r="B124" s="7" t="s">
        <v>130</v>
      </c>
      <c r="C124" s="6">
        <v>49.4</v>
      </c>
      <c r="D124" s="10" t="s">
        <v>309</v>
      </c>
      <c r="E124" s="16">
        <v>2.742</v>
      </c>
      <c r="F124" s="16">
        <v>2.742</v>
      </c>
      <c r="G124" s="13">
        <v>0.26400000000000001</v>
      </c>
      <c r="H124" s="15">
        <v>7.4993195310488439E-2</v>
      </c>
      <c r="I124" s="13">
        <v>0.33899319531048844</v>
      </c>
      <c r="J124" s="2"/>
      <c r="K124" s="58"/>
      <c r="L124" s="39"/>
      <c r="M124" s="40"/>
      <c r="Q124" s="49"/>
      <c r="R124" s="49"/>
      <c r="V124" s="47"/>
    </row>
    <row r="125" spans="1:22" x14ac:dyDescent="0.25">
      <c r="A125" s="21">
        <v>109</v>
      </c>
      <c r="B125" s="7" t="s">
        <v>131</v>
      </c>
      <c r="C125" s="6">
        <v>97.4</v>
      </c>
      <c r="D125" s="10" t="s">
        <v>309</v>
      </c>
      <c r="E125" s="16">
        <v>13.395</v>
      </c>
      <c r="F125" s="16">
        <v>13.395</v>
      </c>
      <c r="G125" s="13">
        <v>0</v>
      </c>
      <c r="H125" s="15">
        <v>0.14786107739355414</v>
      </c>
      <c r="I125" s="13">
        <v>0.14786107739355414</v>
      </c>
      <c r="J125" s="2"/>
      <c r="K125" s="58"/>
      <c r="L125" s="39"/>
      <c r="M125" s="40"/>
      <c r="Q125" s="49"/>
      <c r="R125" s="49"/>
      <c r="V125" s="47"/>
    </row>
    <row r="126" spans="1:22" x14ac:dyDescent="0.25">
      <c r="A126" s="21">
        <v>110</v>
      </c>
      <c r="B126" s="7" t="s">
        <v>132</v>
      </c>
      <c r="C126" s="6">
        <v>77.400000000000006</v>
      </c>
      <c r="D126" s="10" t="s">
        <v>309</v>
      </c>
      <c r="E126" s="16">
        <v>5.6210000000000004</v>
      </c>
      <c r="F126" s="16">
        <v>6.7640000000000002</v>
      </c>
      <c r="G126" s="13">
        <v>0.34392000000000034</v>
      </c>
      <c r="H126" s="15">
        <v>0.11749945985894343</v>
      </c>
      <c r="I126" s="13">
        <v>0.46141945985894378</v>
      </c>
      <c r="J126" s="2"/>
      <c r="K126" s="58"/>
      <c r="L126" s="39"/>
      <c r="M126" s="40"/>
      <c r="Q126" s="49"/>
      <c r="R126" s="49"/>
      <c r="V126" s="47"/>
    </row>
    <row r="127" spans="1:22" x14ac:dyDescent="0.25">
      <c r="A127" s="21">
        <v>111</v>
      </c>
      <c r="B127" s="7" t="s">
        <v>133</v>
      </c>
      <c r="C127" s="6">
        <v>44.6</v>
      </c>
      <c r="D127" s="10" t="s">
        <v>309</v>
      </c>
      <c r="E127" s="16">
        <v>3.613</v>
      </c>
      <c r="F127" s="16">
        <v>3.613</v>
      </c>
      <c r="G127" s="13">
        <v>0</v>
      </c>
      <c r="H127" s="15">
        <v>6.770640710218187E-2</v>
      </c>
      <c r="I127" s="13">
        <v>6.770640710218187E-2</v>
      </c>
      <c r="J127" s="2"/>
      <c r="K127" s="58"/>
      <c r="L127" s="39"/>
      <c r="M127" s="40"/>
      <c r="Q127" s="49"/>
      <c r="V127" s="47"/>
    </row>
    <row r="128" spans="1:22" x14ac:dyDescent="0.25">
      <c r="A128" s="21">
        <v>112</v>
      </c>
      <c r="B128" s="7" t="s">
        <v>134</v>
      </c>
      <c r="C128" s="6">
        <v>72.8</v>
      </c>
      <c r="D128" s="10" t="s">
        <v>309</v>
      </c>
      <c r="E128" s="16">
        <v>20.004000000000001</v>
      </c>
      <c r="F128" s="16">
        <v>20.683</v>
      </c>
      <c r="G128" s="13">
        <v>0.58380419999999866</v>
      </c>
      <c r="H128" s="15">
        <v>0.11051628782598295</v>
      </c>
      <c r="I128" s="13">
        <v>0.69432048782598166</v>
      </c>
      <c r="J128" s="2"/>
      <c r="K128" s="58"/>
      <c r="L128" s="39"/>
      <c r="M128" s="40"/>
      <c r="Q128" s="49"/>
      <c r="V128" s="47"/>
    </row>
    <row r="129" spans="1:22" x14ac:dyDescent="0.25">
      <c r="A129" s="21">
        <v>113</v>
      </c>
      <c r="B129" s="7" t="s">
        <v>135</v>
      </c>
      <c r="C129" s="6">
        <v>48.9</v>
      </c>
      <c r="D129" s="10" t="s">
        <v>309</v>
      </c>
      <c r="E129" s="16">
        <v>5.5650000000000004</v>
      </c>
      <c r="F129" s="16">
        <v>5.5650000000000004</v>
      </c>
      <c r="G129" s="13">
        <v>0</v>
      </c>
      <c r="H129" s="15">
        <v>7.4234154872123162E-2</v>
      </c>
      <c r="I129" s="13">
        <v>7.4234154872123162E-2</v>
      </c>
      <c r="J129" s="2"/>
      <c r="K129" s="58"/>
      <c r="L129" s="39"/>
      <c r="M129" s="40"/>
      <c r="Q129" s="49"/>
      <c r="V129" s="47"/>
    </row>
    <row r="130" spans="1:22" x14ac:dyDescent="0.25">
      <c r="A130" s="21">
        <v>114</v>
      </c>
      <c r="B130" s="7" t="s">
        <v>136</v>
      </c>
      <c r="C130" s="6">
        <v>96.9</v>
      </c>
      <c r="D130" s="10" t="s">
        <v>309</v>
      </c>
      <c r="E130" s="16">
        <v>13.079000000000001</v>
      </c>
      <c r="F130" s="16">
        <v>13.079000000000001</v>
      </c>
      <c r="G130" s="13">
        <v>0</v>
      </c>
      <c r="H130" s="15">
        <v>0.14710203695518886</v>
      </c>
      <c r="I130" s="13">
        <v>0.14710203695518886</v>
      </c>
      <c r="J130" s="2"/>
      <c r="K130" s="58"/>
      <c r="L130" s="39"/>
      <c r="M130" s="40"/>
      <c r="Q130" s="49"/>
      <c r="V130" s="47"/>
    </row>
    <row r="131" spans="1:22" x14ac:dyDescent="0.25">
      <c r="A131" s="21">
        <v>115</v>
      </c>
      <c r="B131" s="7" t="s">
        <v>137</v>
      </c>
      <c r="C131" s="6">
        <v>77.099999999999994</v>
      </c>
      <c r="D131" s="10" t="s">
        <v>309</v>
      </c>
      <c r="E131" s="16">
        <v>11.411</v>
      </c>
      <c r="F131" s="16">
        <v>11.489000000000001</v>
      </c>
      <c r="G131" s="13">
        <v>6.7064400000001009E-2</v>
      </c>
      <c r="H131" s="15">
        <v>0.11704403559592426</v>
      </c>
      <c r="I131" s="13">
        <v>0.18410843559592527</v>
      </c>
      <c r="J131" s="2"/>
      <c r="K131" s="58"/>
      <c r="L131" s="39"/>
      <c r="M131" s="40"/>
      <c r="Q131" s="49"/>
      <c r="V131" s="47"/>
    </row>
    <row r="132" spans="1:22" x14ac:dyDescent="0.25">
      <c r="A132" s="21">
        <v>116</v>
      </c>
      <c r="B132" s="7" t="s">
        <v>138</v>
      </c>
      <c r="C132" s="6">
        <v>45.3</v>
      </c>
      <c r="D132" s="10" t="s">
        <v>309</v>
      </c>
      <c r="E132" s="16">
        <v>7.4390000000000001</v>
      </c>
      <c r="F132" s="16">
        <v>7.7039999999999997</v>
      </c>
      <c r="G132" s="13">
        <v>0.22784699999999972</v>
      </c>
      <c r="H132" s="15">
        <v>6.8769063715893239E-2</v>
      </c>
      <c r="I132" s="13">
        <v>0.29661606371589294</v>
      </c>
      <c r="J132" s="2"/>
      <c r="K132" s="58"/>
      <c r="L132" s="39"/>
      <c r="M132" s="40"/>
      <c r="Q132" s="49"/>
      <c r="V132" s="47"/>
    </row>
    <row r="133" spans="1:22" x14ac:dyDescent="0.25">
      <c r="A133" s="21">
        <v>117</v>
      </c>
      <c r="B133" s="7" t="s">
        <v>139</v>
      </c>
      <c r="C133" s="6">
        <v>74.099999999999994</v>
      </c>
      <c r="D133" s="10" t="s">
        <v>309</v>
      </c>
      <c r="E133" s="16">
        <v>7.4359999999999999</v>
      </c>
      <c r="F133" s="16">
        <v>7.899</v>
      </c>
      <c r="G133" s="13">
        <v>0.39808740000000009</v>
      </c>
      <c r="H133" s="15">
        <v>0.11248979296573265</v>
      </c>
      <c r="I133" s="13">
        <v>0.51057719296573278</v>
      </c>
      <c r="J133" s="2"/>
      <c r="K133" s="58"/>
      <c r="L133" s="39"/>
      <c r="M133" s="40"/>
      <c r="Q133" s="49"/>
      <c r="V133" s="47"/>
    </row>
    <row r="134" spans="1:22" x14ac:dyDescent="0.25">
      <c r="A134" s="21">
        <v>118</v>
      </c>
      <c r="B134" s="7" t="s">
        <v>140</v>
      </c>
      <c r="C134" s="6">
        <v>48.8</v>
      </c>
      <c r="D134" s="10" t="s">
        <v>309</v>
      </c>
      <c r="E134" s="16">
        <v>2.105</v>
      </c>
      <c r="F134" s="16">
        <v>2.1080000000000001</v>
      </c>
      <c r="G134" s="13">
        <v>2.5794000000000979E-3</v>
      </c>
      <c r="H134" s="15">
        <v>7.4082346784450109E-2</v>
      </c>
      <c r="I134" s="13">
        <v>7.6661746784450202E-2</v>
      </c>
      <c r="J134" s="2"/>
      <c r="K134" s="58"/>
      <c r="L134" s="39"/>
      <c r="M134" s="40"/>
      <c r="Q134" s="49"/>
      <c r="V134" s="47"/>
    </row>
    <row r="135" spans="1:22" x14ac:dyDescent="0.25">
      <c r="A135" s="21">
        <v>119</v>
      </c>
      <c r="B135" s="7" t="s">
        <v>141</v>
      </c>
      <c r="C135" s="6">
        <v>98.1</v>
      </c>
      <c r="D135" s="10" t="s">
        <v>309</v>
      </c>
      <c r="E135" s="16">
        <v>12.499000000000001</v>
      </c>
      <c r="F135" s="16">
        <v>12.499000000000001</v>
      </c>
      <c r="G135" s="13">
        <v>0</v>
      </c>
      <c r="H135" s="15">
        <v>0.1489237340072655</v>
      </c>
      <c r="I135" s="13">
        <v>0.1489237340072655</v>
      </c>
      <c r="J135" s="2"/>
      <c r="K135" s="58"/>
      <c r="L135" s="39"/>
      <c r="M135" s="40"/>
      <c r="Q135" s="49"/>
      <c r="V135" s="47"/>
    </row>
    <row r="136" spans="1:22" x14ac:dyDescent="0.25">
      <c r="A136" s="21">
        <v>120</v>
      </c>
      <c r="B136" s="7" t="s">
        <v>142</v>
      </c>
      <c r="C136" s="6">
        <v>76.8</v>
      </c>
      <c r="D136" s="10" t="s">
        <v>309</v>
      </c>
      <c r="E136" s="16">
        <v>9.2460000000000004</v>
      </c>
      <c r="F136" s="16">
        <v>9.2460000000000004</v>
      </c>
      <c r="G136" s="13">
        <v>0</v>
      </c>
      <c r="H136" s="15">
        <v>0.1165886113329051</v>
      </c>
      <c r="I136" s="13">
        <v>0.1165886113329051</v>
      </c>
      <c r="J136" s="2"/>
      <c r="K136" s="58"/>
      <c r="L136" s="39"/>
      <c r="M136" s="40"/>
      <c r="Q136" s="49"/>
      <c r="V136" s="47"/>
    </row>
    <row r="137" spans="1:22" x14ac:dyDescent="0.25">
      <c r="A137" s="21">
        <v>121</v>
      </c>
      <c r="B137" s="7" t="s">
        <v>143</v>
      </c>
      <c r="C137" s="6">
        <v>44.9</v>
      </c>
      <c r="D137" s="10" t="s">
        <v>309</v>
      </c>
      <c r="E137" s="16">
        <v>2.6749999999999998</v>
      </c>
      <c r="F137" s="16">
        <v>2.6749999999999998</v>
      </c>
      <c r="G137" s="13">
        <v>0</v>
      </c>
      <c r="H137" s="15">
        <v>6.8161831365201028E-2</v>
      </c>
      <c r="I137" s="13">
        <v>6.8161831365201028E-2</v>
      </c>
      <c r="J137" s="2"/>
      <c r="K137" s="58"/>
      <c r="L137" s="39"/>
      <c r="M137" s="40"/>
      <c r="Q137" s="49"/>
      <c r="V137" s="47"/>
    </row>
    <row r="138" spans="1:22" x14ac:dyDescent="0.25">
      <c r="A138" s="21">
        <v>122</v>
      </c>
      <c r="B138" s="7" t="s">
        <v>144</v>
      </c>
      <c r="C138" s="6">
        <v>73.400000000000006</v>
      </c>
      <c r="D138" s="10" t="s">
        <v>309</v>
      </c>
      <c r="E138" s="16">
        <v>7.8959999999999999</v>
      </c>
      <c r="F138" s="16">
        <v>7.8959999999999999</v>
      </c>
      <c r="G138" s="13">
        <v>0</v>
      </c>
      <c r="H138" s="15">
        <v>0.11142713635202128</v>
      </c>
      <c r="I138" s="13">
        <v>0.11142713635202128</v>
      </c>
      <c r="J138" s="2"/>
      <c r="K138" s="58"/>
      <c r="L138" s="39"/>
      <c r="M138" s="40"/>
      <c r="Q138" s="49"/>
      <c r="V138" s="47"/>
    </row>
    <row r="139" spans="1:22" x14ac:dyDescent="0.25">
      <c r="A139" s="21">
        <v>123</v>
      </c>
      <c r="B139" s="7" t="s">
        <v>145</v>
      </c>
      <c r="C139" s="6">
        <v>48.7</v>
      </c>
      <c r="D139" s="10" t="s">
        <v>309</v>
      </c>
      <c r="E139" s="16">
        <v>6.3630000000000004</v>
      </c>
      <c r="F139" s="16">
        <v>6.3869999999999996</v>
      </c>
      <c r="G139" s="13">
        <v>2.0635199999999253E-2</v>
      </c>
      <c r="H139" s="15">
        <v>7.3930538696777071E-2</v>
      </c>
      <c r="I139" s="13">
        <v>9.4565738696776327E-2</v>
      </c>
      <c r="J139" s="2"/>
      <c r="K139" s="58"/>
      <c r="L139" s="39"/>
      <c r="M139" s="40"/>
      <c r="Q139" s="49"/>
      <c r="V139" s="47"/>
    </row>
    <row r="140" spans="1:22" x14ac:dyDescent="0.25">
      <c r="A140" s="21">
        <v>124</v>
      </c>
      <c r="B140" s="7" t="s">
        <v>146</v>
      </c>
      <c r="C140" s="6">
        <v>98</v>
      </c>
      <c r="D140" s="10" t="s">
        <v>309</v>
      </c>
      <c r="E140" s="16">
        <v>5.5739999999999998</v>
      </c>
      <c r="F140" s="16">
        <v>5.5739999999999998</v>
      </c>
      <c r="G140" s="13">
        <v>0</v>
      </c>
      <c r="H140" s="15">
        <v>0.14877192591959246</v>
      </c>
      <c r="I140" s="13">
        <v>0.14877192591959246</v>
      </c>
      <c r="J140" s="2"/>
      <c r="K140" s="58"/>
      <c r="L140" s="39"/>
      <c r="M140" s="40"/>
      <c r="Q140" s="49"/>
      <c r="V140" s="47"/>
    </row>
    <row r="141" spans="1:22" x14ac:dyDescent="0.25">
      <c r="A141" s="21">
        <v>125</v>
      </c>
      <c r="B141" s="7" t="s">
        <v>147</v>
      </c>
      <c r="C141" s="6">
        <v>76.599999999999994</v>
      </c>
      <c r="D141" s="10" t="s">
        <v>309</v>
      </c>
      <c r="E141" s="16">
        <v>15.09</v>
      </c>
      <c r="F141" s="16">
        <v>15.465999999999999</v>
      </c>
      <c r="G141" s="13">
        <v>0.32328479999999954</v>
      </c>
      <c r="H141" s="15">
        <v>0.11628499515755898</v>
      </c>
      <c r="I141" s="13">
        <v>0.43956979515755851</v>
      </c>
      <c r="J141" s="2"/>
      <c r="K141" s="58"/>
      <c r="L141" s="39"/>
      <c r="M141" s="40"/>
      <c r="Q141" s="49"/>
      <c r="V141" s="47"/>
    </row>
    <row r="142" spans="1:22" x14ac:dyDescent="0.25">
      <c r="A142" s="21">
        <v>126</v>
      </c>
      <c r="B142" s="7" t="s">
        <v>148</v>
      </c>
      <c r="C142" s="6">
        <v>44.8</v>
      </c>
      <c r="D142" s="10" t="s">
        <v>309</v>
      </c>
      <c r="E142" s="16">
        <v>3.887</v>
      </c>
      <c r="F142" s="16">
        <v>4.0410000000000004</v>
      </c>
      <c r="G142" s="13">
        <v>0.13240920000000031</v>
      </c>
      <c r="H142" s="15">
        <v>6.8010023277527976E-2</v>
      </c>
      <c r="I142" s="13">
        <v>0.20041922327752829</v>
      </c>
      <c r="J142" s="2"/>
      <c r="K142" s="58"/>
      <c r="L142" s="39"/>
      <c r="M142" s="40"/>
      <c r="Q142" s="49"/>
      <c r="V142" s="47"/>
    </row>
    <row r="143" spans="1:22" x14ac:dyDescent="0.25">
      <c r="A143" s="21">
        <v>127</v>
      </c>
      <c r="B143" s="7" t="s">
        <v>149</v>
      </c>
      <c r="C143" s="6">
        <v>73.400000000000006</v>
      </c>
      <c r="D143" s="10" t="s">
        <v>310</v>
      </c>
      <c r="E143" s="24">
        <v>14371</v>
      </c>
      <c r="F143" s="24">
        <v>14445</v>
      </c>
      <c r="G143" s="13">
        <v>6.3640000000000002E-2</v>
      </c>
      <c r="H143" s="15">
        <v>0.11142713635202128</v>
      </c>
      <c r="I143" s="13">
        <v>0.17506713635202129</v>
      </c>
      <c r="J143" s="2"/>
      <c r="K143" s="58"/>
      <c r="L143" s="39"/>
      <c r="M143" s="40"/>
      <c r="Q143" s="49"/>
      <c r="V143" s="47"/>
    </row>
    <row r="144" spans="1:22" x14ac:dyDescent="0.25">
      <c r="A144" s="21">
        <v>128</v>
      </c>
      <c r="B144" s="7" t="s">
        <v>150</v>
      </c>
      <c r="C144" s="6">
        <v>49.2</v>
      </c>
      <c r="D144" s="10" t="s">
        <v>309</v>
      </c>
      <c r="E144" s="16">
        <v>11.199</v>
      </c>
      <c r="F144" s="16">
        <v>11.53</v>
      </c>
      <c r="G144" s="13">
        <v>0.28459379999999956</v>
      </c>
      <c r="H144" s="15">
        <v>7.4689579135142334E-2</v>
      </c>
      <c r="I144" s="13">
        <v>0.35928337913514191</v>
      </c>
      <c r="J144" s="2"/>
      <c r="K144" s="58"/>
      <c r="L144" s="39"/>
      <c r="M144" s="40"/>
      <c r="N144" s="44"/>
      <c r="O144" s="44"/>
      <c r="Q144" s="49"/>
      <c r="V144" s="47"/>
    </row>
    <row r="145" spans="1:22" x14ac:dyDescent="0.25">
      <c r="A145" s="21">
        <v>129</v>
      </c>
      <c r="B145" s="7" t="s">
        <v>151</v>
      </c>
      <c r="C145" s="6">
        <v>97.8</v>
      </c>
      <c r="D145" s="10" t="s">
        <v>310</v>
      </c>
      <c r="E145" s="24">
        <v>10139</v>
      </c>
      <c r="F145" s="24">
        <v>10909</v>
      </c>
      <c r="G145" s="13">
        <v>0.66220000000000001</v>
      </c>
      <c r="H145" s="15">
        <v>0.14846830974424632</v>
      </c>
      <c r="I145" s="13">
        <v>0.81066830974424631</v>
      </c>
      <c r="J145" s="2"/>
      <c r="K145" s="58"/>
      <c r="L145" s="39"/>
      <c r="M145" s="40"/>
      <c r="Q145" s="49"/>
      <c r="V145" s="47"/>
    </row>
    <row r="146" spans="1:22" x14ac:dyDescent="0.25">
      <c r="A146" s="21">
        <v>130</v>
      </c>
      <c r="B146" s="7" t="s">
        <v>152</v>
      </c>
      <c r="C146" s="6">
        <v>76.3</v>
      </c>
      <c r="D146" s="10" t="s">
        <v>309</v>
      </c>
      <c r="E146" s="16">
        <v>11.87</v>
      </c>
      <c r="F146" s="16">
        <v>11.87</v>
      </c>
      <c r="G146" s="13">
        <v>0</v>
      </c>
      <c r="H146" s="15">
        <v>0.11582957089453982</v>
      </c>
      <c r="I146" s="13">
        <v>0.11582957089453982</v>
      </c>
      <c r="J146" s="2"/>
      <c r="K146" s="58"/>
      <c r="L146" s="39"/>
      <c r="M146" s="40"/>
      <c r="Q146" s="49"/>
      <c r="V146" s="47"/>
    </row>
    <row r="147" spans="1:22" x14ac:dyDescent="0.25">
      <c r="A147" s="21">
        <v>131</v>
      </c>
      <c r="B147" s="7" t="s">
        <v>153</v>
      </c>
      <c r="C147" s="6">
        <v>44.2</v>
      </c>
      <c r="D147" s="10" t="s">
        <v>309</v>
      </c>
      <c r="E147" s="16">
        <v>5.2720000000000002</v>
      </c>
      <c r="F147" s="16">
        <v>5.4740000000000002</v>
      </c>
      <c r="G147" s="13">
        <v>0.17367959999999996</v>
      </c>
      <c r="H147" s="15">
        <v>6.709917475148966E-2</v>
      </c>
      <c r="I147" s="13">
        <v>0.24077877475148962</v>
      </c>
      <c r="J147" s="2"/>
      <c r="K147" s="58"/>
      <c r="L147" s="39"/>
      <c r="M147" s="40"/>
      <c r="Q147" s="49"/>
      <c r="V147" s="47"/>
    </row>
    <row r="148" spans="1:22" x14ac:dyDescent="0.25">
      <c r="A148" s="21">
        <v>132</v>
      </c>
      <c r="B148" s="7" t="s">
        <v>154</v>
      </c>
      <c r="C148" s="6">
        <v>73.3</v>
      </c>
      <c r="D148" s="10" t="s">
        <v>309</v>
      </c>
      <c r="E148" s="16">
        <v>6.8780000000000001</v>
      </c>
      <c r="F148" s="16">
        <v>6.9939999999999998</v>
      </c>
      <c r="G148" s="13">
        <v>9.9736799999999709E-2</v>
      </c>
      <c r="H148" s="15">
        <v>0.11127532826434823</v>
      </c>
      <c r="I148" s="13">
        <v>0.21101212826434795</v>
      </c>
      <c r="J148" s="2"/>
      <c r="K148" s="58"/>
      <c r="L148" s="39"/>
      <c r="M148" s="40"/>
      <c r="N148" s="44"/>
      <c r="O148" s="44"/>
      <c r="P148" s="44"/>
      <c r="Q148" s="44"/>
      <c r="R148" s="44"/>
      <c r="S148" s="44"/>
      <c r="V148" s="47"/>
    </row>
    <row r="149" spans="1:22" x14ac:dyDescent="0.25">
      <c r="A149" s="21">
        <v>133</v>
      </c>
      <c r="B149" s="7" t="s">
        <v>155</v>
      </c>
      <c r="C149" s="6">
        <v>49.5</v>
      </c>
      <c r="D149" s="10" t="s">
        <v>309</v>
      </c>
      <c r="E149" s="16">
        <v>3.5</v>
      </c>
      <c r="F149" s="16">
        <v>3.5</v>
      </c>
      <c r="G149" s="13">
        <v>0</v>
      </c>
      <c r="H149" s="15">
        <v>7.5145003398161492E-2</v>
      </c>
      <c r="I149" s="13">
        <v>7.5145003398161492E-2</v>
      </c>
      <c r="J149" s="2"/>
      <c r="K149" s="58"/>
      <c r="L149" s="39"/>
      <c r="M149" s="40"/>
      <c r="N149" s="44"/>
      <c r="O149" s="44"/>
      <c r="P149" s="44"/>
      <c r="Q149" s="44"/>
      <c r="R149" s="44"/>
      <c r="S149" s="44"/>
      <c r="V149" s="47"/>
    </row>
    <row r="150" spans="1:22" ht="15" customHeight="1" x14ac:dyDescent="0.25">
      <c r="A150" s="21">
        <v>134</v>
      </c>
      <c r="B150" s="7" t="s">
        <v>156</v>
      </c>
      <c r="C150" s="6">
        <v>97.2</v>
      </c>
      <c r="D150" s="10" t="s">
        <v>309</v>
      </c>
      <c r="E150" s="16">
        <v>12.932</v>
      </c>
      <c r="F150" s="16">
        <v>12.932</v>
      </c>
      <c r="G150" s="13">
        <v>0</v>
      </c>
      <c r="H150" s="15">
        <v>0.14755746121820804</v>
      </c>
      <c r="I150" s="13">
        <v>0.14755746121820804</v>
      </c>
      <c r="J150" s="2"/>
      <c r="K150" s="58"/>
      <c r="L150" s="39"/>
      <c r="M150" s="44"/>
      <c r="Q150" s="49"/>
      <c r="V150" s="47"/>
    </row>
    <row r="151" spans="1:22" x14ac:dyDescent="0.25">
      <c r="A151" s="21">
        <v>135</v>
      </c>
      <c r="B151" s="7" t="s">
        <v>157</v>
      </c>
      <c r="C151" s="6">
        <v>76.7</v>
      </c>
      <c r="D151" s="10" t="s">
        <v>309</v>
      </c>
      <c r="E151" s="16">
        <v>15.811999999999999</v>
      </c>
      <c r="F151" s="16">
        <v>15.811999999999999</v>
      </c>
      <c r="G151" s="13">
        <v>0</v>
      </c>
      <c r="H151" s="15">
        <v>0.11643680324523205</v>
      </c>
      <c r="I151" s="13">
        <v>0.11643680324523205</v>
      </c>
      <c r="J151" s="2"/>
      <c r="K151" s="58"/>
      <c r="L151" s="39"/>
      <c r="M151" s="40"/>
      <c r="N151" s="43"/>
      <c r="O151" s="43"/>
      <c r="P151" s="43"/>
      <c r="Q151" s="43"/>
      <c r="R151" s="43"/>
      <c r="S151" s="43"/>
      <c r="T151" s="43"/>
      <c r="U151" s="43"/>
      <c r="V151" s="47"/>
    </row>
    <row r="152" spans="1:22" x14ac:dyDescent="0.25">
      <c r="A152" s="21">
        <v>136</v>
      </c>
      <c r="B152" s="7" t="s">
        <v>158</v>
      </c>
      <c r="C152" s="6">
        <v>44.4</v>
      </c>
      <c r="D152" s="10" t="s">
        <v>309</v>
      </c>
      <c r="E152" s="16">
        <v>5.7119999999999997</v>
      </c>
      <c r="F152" s="16">
        <v>5.8019999999999996</v>
      </c>
      <c r="G152" s="13">
        <v>7.7381999999999881E-2</v>
      </c>
      <c r="H152" s="15">
        <v>6.7402790926835765E-2</v>
      </c>
      <c r="I152" s="13">
        <v>0.14478479092683566</v>
      </c>
      <c r="J152" s="2"/>
      <c r="K152" s="58"/>
      <c r="L152" s="39"/>
      <c r="M152" s="40"/>
      <c r="Q152" s="49"/>
      <c r="V152" s="47"/>
    </row>
    <row r="153" spans="1:22" x14ac:dyDescent="0.25">
      <c r="A153" s="21">
        <v>137</v>
      </c>
      <c r="B153" s="7" t="s">
        <v>159</v>
      </c>
      <c r="C153" s="6">
        <v>71.599999999999994</v>
      </c>
      <c r="D153" s="10" t="s">
        <v>309</v>
      </c>
      <c r="E153" s="16">
        <v>12.26</v>
      </c>
      <c r="F153" s="16">
        <v>12.467000000000001</v>
      </c>
      <c r="G153" s="13">
        <v>0.17797860000000063</v>
      </c>
      <c r="H153" s="15">
        <v>0.10869459077390631</v>
      </c>
      <c r="I153" s="13">
        <v>0.28667319077390696</v>
      </c>
      <c r="J153" s="2"/>
      <c r="K153" s="58"/>
      <c r="L153" s="39"/>
      <c r="M153" s="40"/>
      <c r="Q153" s="49"/>
      <c r="V153" s="47"/>
    </row>
    <row r="154" spans="1:22" ht="16.5" customHeight="1" x14ac:dyDescent="0.25">
      <c r="A154" s="21">
        <v>138</v>
      </c>
      <c r="B154" s="7" t="s">
        <v>160</v>
      </c>
      <c r="C154" s="6">
        <v>49.1</v>
      </c>
      <c r="D154" s="10" t="s">
        <v>309</v>
      </c>
      <c r="E154" s="16">
        <v>3.9420000000000002</v>
      </c>
      <c r="F154" s="16">
        <v>3.9420000000000002</v>
      </c>
      <c r="G154" s="13">
        <v>0</v>
      </c>
      <c r="H154" s="15">
        <v>7.4537771047469281E-2</v>
      </c>
      <c r="I154" s="13">
        <v>7.4537771047469281E-2</v>
      </c>
      <c r="J154" s="2"/>
      <c r="K154" s="58"/>
      <c r="L154" s="39"/>
      <c r="M154" s="44"/>
      <c r="Q154" s="49"/>
      <c r="V154" s="47"/>
    </row>
    <row r="155" spans="1:22" ht="17.25" customHeight="1" x14ac:dyDescent="0.25">
      <c r="A155" s="21">
        <v>139</v>
      </c>
      <c r="B155" s="7" t="s">
        <v>161</v>
      </c>
      <c r="C155" s="6">
        <v>97.3</v>
      </c>
      <c r="D155" s="10" t="s">
        <v>309</v>
      </c>
      <c r="E155" s="16">
        <v>9.3030000000000008</v>
      </c>
      <c r="F155" s="16">
        <v>9.8000000000000007</v>
      </c>
      <c r="G155" s="13">
        <v>0.42732059999999988</v>
      </c>
      <c r="H155" s="15">
        <v>0.14770926930588107</v>
      </c>
      <c r="I155" s="13">
        <v>0.57502986930588096</v>
      </c>
      <c r="J155" s="2"/>
      <c r="K155" s="58"/>
      <c r="L155" s="39"/>
      <c r="M155" s="44"/>
      <c r="Q155" s="49"/>
      <c r="V155" s="47"/>
    </row>
    <row r="156" spans="1:22" x14ac:dyDescent="0.25">
      <c r="A156" s="21">
        <v>140</v>
      </c>
      <c r="B156" s="7" t="s">
        <v>162</v>
      </c>
      <c r="C156" s="6">
        <v>77</v>
      </c>
      <c r="D156" s="10" t="s">
        <v>309</v>
      </c>
      <c r="E156" s="16">
        <v>17.547000000000001</v>
      </c>
      <c r="F156" s="16">
        <v>18.196999999999999</v>
      </c>
      <c r="G156" s="13">
        <v>0.55886999999999876</v>
      </c>
      <c r="H156" s="15">
        <v>0.11689222750825121</v>
      </c>
      <c r="I156" s="13">
        <v>0.67576222750824999</v>
      </c>
      <c r="J156" s="2"/>
      <c r="K156" s="58"/>
      <c r="L156" s="39"/>
      <c r="M156" s="40"/>
      <c r="Q156" s="49"/>
      <c r="V156" s="47"/>
    </row>
    <row r="157" spans="1:22" ht="16.5" customHeight="1" x14ac:dyDescent="0.25">
      <c r="A157" s="21">
        <v>141</v>
      </c>
      <c r="B157" s="7" t="s">
        <v>163</v>
      </c>
      <c r="C157" s="6">
        <v>44.6</v>
      </c>
      <c r="D157" s="10" t="s">
        <v>309</v>
      </c>
      <c r="E157" s="16">
        <v>8.1080000000000005</v>
      </c>
      <c r="F157" s="16">
        <v>8.1270000000000007</v>
      </c>
      <c r="G157" s="13">
        <v>1.633620000000011E-2</v>
      </c>
      <c r="H157" s="15">
        <v>6.770640710218187E-2</v>
      </c>
      <c r="I157" s="13">
        <v>8.4042607102181976E-2</v>
      </c>
      <c r="J157" s="2"/>
      <c r="K157" s="58"/>
      <c r="L157" s="39"/>
      <c r="M157" s="43"/>
      <c r="Q157" s="49"/>
      <c r="V157" s="47"/>
    </row>
    <row r="158" spans="1:22" x14ac:dyDescent="0.25">
      <c r="A158" s="21">
        <v>142</v>
      </c>
      <c r="B158" s="7" t="s">
        <v>164</v>
      </c>
      <c r="C158" s="6">
        <v>72.5</v>
      </c>
      <c r="D158" s="10" t="s">
        <v>309</v>
      </c>
      <c r="E158" s="16">
        <v>9.0030000000000001</v>
      </c>
      <c r="F158" s="16">
        <v>9.0030000000000001</v>
      </c>
      <c r="G158" s="13">
        <v>0</v>
      </c>
      <c r="H158" s="15">
        <v>0.1100608635629638</v>
      </c>
      <c r="I158" s="13">
        <v>0.1100608635629638</v>
      </c>
      <c r="J158" s="2"/>
      <c r="K158" s="58"/>
      <c r="L158" s="39"/>
      <c r="M158" s="40"/>
      <c r="Q158" s="49"/>
      <c r="V158" s="47"/>
    </row>
    <row r="159" spans="1:22" x14ac:dyDescent="0.25">
      <c r="A159" s="21">
        <v>143</v>
      </c>
      <c r="B159" s="7" t="s">
        <v>165</v>
      </c>
      <c r="C159" s="6">
        <v>49</v>
      </c>
      <c r="D159" s="10" t="s">
        <v>310</v>
      </c>
      <c r="E159" s="24">
        <v>8917</v>
      </c>
      <c r="F159" s="24">
        <v>9285</v>
      </c>
      <c r="G159" s="13">
        <v>0.31647999999999998</v>
      </c>
      <c r="H159" s="15">
        <v>7.4385962959796229E-2</v>
      </c>
      <c r="I159" s="13">
        <v>0.3908659629597962</v>
      </c>
      <c r="J159" s="2"/>
      <c r="K159" s="58"/>
      <c r="L159" s="39"/>
      <c r="M159" s="40"/>
      <c r="Q159" s="49"/>
      <c r="V159" s="47"/>
    </row>
    <row r="160" spans="1:22" x14ac:dyDescent="0.25">
      <c r="A160" s="21">
        <v>144</v>
      </c>
      <c r="B160" s="7" t="s">
        <v>166</v>
      </c>
      <c r="C160" s="6">
        <v>96.9</v>
      </c>
      <c r="D160" s="10" t="s">
        <v>309</v>
      </c>
      <c r="E160" s="16">
        <v>19.058</v>
      </c>
      <c r="F160" s="16">
        <v>19.058</v>
      </c>
      <c r="G160" s="13">
        <v>0</v>
      </c>
      <c r="H160" s="15">
        <v>0.14710203695518886</v>
      </c>
      <c r="I160" s="13">
        <v>0.14710203695518886</v>
      </c>
      <c r="J160" s="2"/>
      <c r="K160" s="58"/>
      <c r="L160" s="39"/>
      <c r="M160" s="40"/>
      <c r="Q160" s="49"/>
      <c r="V160" s="47"/>
    </row>
    <row r="161" spans="1:22" x14ac:dyDescent="0.25">
      <c r="A161" s="21">
        <v>145</v>
      </c>
      <c r="B161" s="7" t="s">
        <v>167</v>
      </c>
      <c r="C161" s="6">
        <v>108.8</v>
      </c>
      <c r="D161" s="10" t="s">
        <v>309</v>
      </c>
      <c r="E161" s="16">
        <v>18.626999999999999</v>
      </c>
      <c r="F161" s="16">
        <v>19.484000000000002</v>
      </c>
      <c r="G161" s="13">
        <v>0.73684860000000252</v>
      </c>
      <c r="H161" s="15">
        <v>0.16516719938828223</v>
      </c>
      <c r="I161" s="13">
        <v>0.90201579938828469</v>
      </c>
      <c r="J161" s="2"/>
      <c r="K161" s="58"/>
      <c r="L161" s="39"/>
      <c r="M161" s="40"/>
      <c r="Q161" s="49"/>
      <c r="V161" s="47"/>
    </row>
    <row r="162" spans="1:22" x14ac:dyDescent="0.25">
      <c r="A162" s="21">
        <v>146</v>
      </c>
      <c r="B162" s="7" t="s">
        <v>168</v>
      </c>
      <c r="C162" s="6">
        <v>43.6</v>
      </c>
      <c r="D162" s="10" t="s">
        <v>309</v>
      </c>
      <c r="E162" s="16">
        <v>10.805</v>
      </c>
      <c r="F162" s="16">
        <v>11.364000000000001</v>
      </c>
      <c r="G162" s="13">
        <v>0.48062820000000089</v>
      </c>
      <c r="H162" s="15">
        <v>6.618832622545133E-2</v>
      </c>
      <c r="I162" s="13">
        <v>0.54681652622545218</v>
      </c>
      <c r="J162" s="2"/>
      <c r="K162" s="58"/>
      <c r="L162" s="39"/>
      <c r="M162" s="40"/>
      <c r="Q162" s="49"/>
      <c r="V162" s="47"/>
    </row>
    <row r="163" spans="1:22" x14ac:dyDescent="0.25">
      <c r="A163" s="21">
        <v>147</v>
      </c>
      <c r="B163" s="7" t="s">
        <v>169</v>
      </c>
      <c r="C163" s="6">
        <v>66.099999999999994</v>
      </c>
      <c r="D163" s="10" t="s">
        <v>309</v>
      </c>
      <c r="E163" s="16">
        <v>17.283999999999999</v>
      </c>
      <c r="F163" s="16">
        <v>17.619</v>
      </c>
      <c r="G163" s="13">
        <v>0.28803300000000076</v>
      </c>
      <c r="H163" s="15">
        <v>0.10034514595188837</v>
      </c>
      <c r="I163" s="13">
        <v>0.38837814595188913</v>
      </c>
      <c r="J163" s="2"/>
      <c r="K163" s="58"/>
      <c r="L163" s="39"/>
      <c r="M163" s="40"/>
      <c r="Q163" s="49"/>
      <c r="V163" s="47"/>
    </row>
    <row r="164" spans="1:22" x14ac:dyDescent="0.25">
      <c r="A164" s="21">
        <v>148</v>
      </c>
      <c r="B164" s="7" t="s">
        <v>170</v>
      </c>
      <c r="C164" s="6">
        <v>107</v>
      </c>
      <c r="D164" s="10" t="s">
        <v>309</v>
      </c>
      <c r="E164" s="16">
        <v>14.164</v>
      </c>
      <c r="F164" s="16">
        <v>14.164</v>
      </c>
      <c r="G164" s="13">
        <v>0</v>
      </c>
      <c r="H164" s="15">
        <v>0.16243465381016725</v>
      </c>
      <c r="I164" s="13">
        <v>0.16243465381016725</v>
      </c>
      <c r="J164" s="2"/>
      <c r="K164" s="58"/>
      <c r="L164" s="39"/>
      <c r="M164" s="40"/>
      <c r="Q164" s="49"/>
      <c r="V164" s="47"/>
    </row>
    <row r="165" spans="1:22" x14ac:dyDescent="0.25">
      <c r="A165" s="21">
        <v>149</v>
      </c>
      <c r="B165" s="7" t="s">
        <v>171</v>
      </c>
      <c r="C165" s="6">
        <v>43.9</v>
      </c>
      <c r="D165" s="10" t="s">
        <v>309</v>
      </c>
      <c r="E165" s="16">
        <v>4.4580000000000002</v>
      </c>
      <c r="F165" s="16">
        <v>4.4580000000000002</v>
      </c>
      <c r="G165" s="13">
        <v>0</v>
      </c>
      <c r="H165" s="15">
        <v>6.6643750488470488E-2</v>
      </c>
      <c r="I165" s="13">
        <v>6.6643750488470488E-2</v>
      </c>
      <c r="J165" s="2"/>
      <c r="K165" s="58"/>
      <c r="L165" s="39"/>
      <c r="M165" s="40"/>
      <c r="Q165" s="49"/>
      <c r="V165" s="47"/>
    </row>
    <row r="166" spans="1:22" x14ac:dyDescent="0.25">
      <c r="A166" s="21">
        <v>150</v>
      </c>
      <c r="B166" s="7" t="s">
        <v>172</v>
      </c>
      <c r="C166" s="6">
        <v>65.599999999999994</v>
      </c>
      <c r="D166" s="10" t="s">
        <v>309</v>
      </c>
      <c r="E166" s="16">
        <v>9.593</v>
      </c>
      <c r="F166" s="16">
        <v>9.8070000000000004</v>
      </c>
      <c r="G166" s="13">
        <v>0.18399720000000036</v>
      </c>
      <c r="H166" s="15">
        <v>9.9586105513523093E-2</v>
      </c>
      <c r="I166" s="13">
        <v>0.28358330551352345</v>
      </c>
      <c r="J166" s="2"/>
      <c r="K166" s="58"/>
      <c r="L166" s="39"/>
      <c r="M166" s="40"/>
      <c r="Q166" s="49"/>
      <c r="V166" s="47"/>
    </row>
    <row r="167" spans="1:22" x14ac:dyDescent="0.25">
      <c r="A167" s="21">
        <v>151</v>
      </c>
      <c r="B167" s="7" t="s">
        <v>173</v>
      </c>
      <c r="C167" s="6">
        <v>108.7</v>
      </c>
      <c r="D167" s="10" t="s">
        <v>309</v>
      </c>
      <c r="E167" s="16">
        <v>15.064</v>
      </c>
      <c r="F167" s="16">
        <v>16.329999999999998</v>
      </c>
      <c r="G167" s="13">
        <v>1.0885067999999984</v>
      </c>
      <c r="H167" s="15">
        <v>0.16501539130060919</v>
      </c>
      <c r="I167" s="13">
        <v>1.2535221913006076</v>
      </c>
      <c r="J167" s="2"/>
      <c r="K167" s="58"/>
      <c r="L167" s="39"/>
      <c r="M167" s="40"/>
      <c r="Q167" s="49"/>
      <c r="V167" s="47"/>
    </row>
    <row r="168" spans="1:22" x14ac:dyDescent="0.25">
      <c r="A168" s="21">
        <v>152</v>
      </c>
      <c r="B168" s="7" t="s">
        <v>174</v>
      </c>
      <c r="C168" s="6">
        <v>43.5</v>
      </c>
      <c r="D168" s="10" t="s">
        <v>309</v>
      </c>
      <c r="E168" s="16">
        <v>4.0330000000000004</v>
      </c>
      <c r="F168" s="16">
        <v>4.1779999999999999</v>
      </c>
      <c r="G168" s="13">
        <v>0.12467099999999963</v>
      </c>
      <c r="H168" s="15">
        <v>6.6036518137778277E-2</v>
      </c>
      <c r="I168" s="13">
        <v>0.19070751813777792</v>
      </c>
      <c r="J168" s="2"/>
      <c r="K168" s="58"/>
      <c r="L168" s="39"/>
      <c r="M168" s="40"/>
      <c r="Q168" s="49"/>
      <c r="V168" s="47"/>
    </row>
    <row r="169" spans="1:22" x14ac:dyDescent="0.25">
      <c r="A169" s="21">
        <v>153</v>
      </c>
      <c r="B169" s="7" t="s">
        <v>175</v>
      </c>
      <c r="C169" s="6">
        <v>65.8</v>
      </c>
      <c r="D169" s="10" t="s">
        <v>309</v>
      </c>
      <c r="E169" s="16">
        <v>11.021000000000001</v>
      </c>
      <c r="F169" s="16">
        <v>11.055999999999999</v>
      </c>
      <c r="G169" s="13">
        <v>3.0092999999998597E-2</v>
      </c>
      <c r="H169" s="15">
        <v>9.9889721688869212E-2</v>
      </c>
      <c r="I169" s="13">
        <v>0.12998272168886782</v>
      </c>
      <c r="J169" s="2"/>
      <c r="K169" s="58"/>
      <c r="L169" s="39"/>
      <c r="M169" s="40"/>
      <c r="Q169" s="49"/>
      <c r="V169" s="47"/>
    </row>
    <row r="170" spans="1:22" x14ac:dyDescent="0.25">
      <c r="A170" s="21">
        <v>154</v>
      </c>
      <c r="B170" s="7" t="s">
        <v>176</v>
      </c>
      <c r="C170" s="6">
        <v>108.7</v>
      </c>
      <c r="D170" s="10" t="s">
        <v>309</v>
      </c>
      <c r="E170" s="16">
        <v>22.465</v>
      </c>
      <c r="F170" s="16">
        <v>23.484999999999999</v>
      </c>
      <c r="G170" s="13">
        <v>0.87699599999999966</v>
      </c>
      <c r="H170" s="15">
        <v>0.16501539130060919</v>
      </c>
      <c r="I170" s="13">
        <v>1.0420113913006088</v>
      </c>
      <c r="J170" s="2"/>
      <c r="K170" s="58"/>
      <c r="L170" s="39"/>
      <c r="M170" s="40"/>
      <c r="Q170" s="49"/>
      <c r="V170" s="47"/>
    </row>
    <row r="171" spans="1:22" x14ac:dyDescent="0.25">
      <c r="A171" s="21">
        <v>155</v>
      </c>
      <c r="B171" s="7" t="s">
        <v>177</v>
      </c>
      <c r="C171" s="6">
        <v>43.5</v>
      </c>
      <c r="D171" s="10" t="s">
        <v>309</v>
      </c>
      <c r="E171" s="16">
        <v>9.6189999999999998</v>
      </c>
      <c r="F171" s="16">
        <v>9.9649999999999999</v>
      </c>
      <c r="G171" s="13">
        <v>0.29749080000000006</v>
      </c>
      <c r="H171" s="15">
        <v>6.6036518137778277E-2</v>
      </c>
      <c r="I171" s="13">
        <v>0.36352731813777833</v>
      </c>
      <c r="J171" s="2"/>
      <c r="K171" s="58"/>
      <c r="L171" s="39"/>
      <c r="M171" s="40"/>
      <c r="Q171" s="49"/>
      <c r="V171" s="47"/>
    </row>
    <row r="172" spans="1:22" x14ac:dyDescent="0.25">
      <c r="A172" s="21">
        <v>156</v>
      </c>
      <c r="B172" s="7" t="s">
        <v>178</v>
      </c>
      <c r="C172" s="6">
        <v>66.099999999999994</v>
      </c>
      <c r="D172" s="10" t="s">
        <v>309</v>
      </c>
      <c r="E172" s="16">
        <v>4.4829999999999997</v>
      </c>
      <c r="F172" s="16">
        <v>4.4829999999999997</v>
      </c>
      <c r="G172" s="13">
        <v>0</v>
      </c>
      <c r="H172" s="15">
        <v>0.10034514595188837</v>
      </c>
      <c r="I172" s="13">
        <v>0.10034514595188837</v>
      </c>
      <c r="J172" s="2"/>
      <c r="K172" s="58"/>
      <c r="L172" s="39"/>
      <c r="M172" s="40"/>
      <c r="Q172" s="49"/>
      <c r="V172" s="47"/>
    </row>
    <row r="173" spans="1:22" x14ac:dyDescent="0.25">
      <c r="A173" s="21">
        <v>157</v>
      </c>
      <c r="B173" s="7" t="s">
        <v>179</v>
      </c>
      <c r="C173" s="6">
        <v>108.8</v>
      </c>
      <c r="D173" s="10" t="s">
        <v>309</v>
      </c>
      <c r="E173" s="16">
        <v>17.408999999999999</v>
      </c>
      <c r="F173" s="16">
        <v>17.408999999999999</v>
      </c>
      <c r="G173" s="13">
        <v>0</v>
      </c>
      <c r="H173" s="15">
        <v>0.16516719938828223</v>
      </c>
      <c r="I173" s="13">
        <v>0.16516719938828223</v>
      </c>
      <c r="J173" s="2"/>
      <c r="K173" s="58"/>
      <c r="L173" s="39"/>
      <c r="M173" s="40"/>
      <c r="Q173" s="49"/>
      <c r="V173" s="47"/>
    </row>
    <row r="174" spans="1:22" x14ac:dyDescent="0.25">
      <c r="A174" s="21">
        <v>158</v>
      </c>
      <c r="B174" s="7" t="s">
        <v>180</v>
      </c>
      <c r="C174" s="6">
        <v>43.1</v>
      </c>
      <c r="D174" s="10" t="s">
        <v>309</v>
      </c>
      <c r="E174" s="16">
        <v>4.4889999999999999</v>
      </c>
      <c r="F174" s="16">
        <v>4.6740000000000004</v>
      </c>
      <c r="G174" s="13">
        <v>0.15906300000000043</v>
      </c>
      <c r="H174" s="15">
        <v>6.5429285787086067E-2</v>
      </c>
      <c r="I174" s="13">
        <v>0.22449228578708649</v>
      </c>
      <c r="J174" s="2"/>
      <c r="K174" s="58"/>
      <c r="L174" s="39"/>
      <c r="M174" s="40"/>
      <c r="Q174" s="49"/>
      <c r="V174" s="47"/>
    </row>
    <row r="175" spans="1:22" x14ac:dyDescent="0.25">
      <c r="A175" s="21">
        <v>159</v>
      </c>
      <c r="B175" s="7" t="s">
        <v>181</v>
      </c>
      <c r="C175" s="6">
        <v>66.099999999999994</v>
      </c>
      <c r="D175" s="10" t="s">
        <v>309</v>
      </c>
      <c r="E175" s="16">
        <v>16.244</v>
      </c>
      <c r="F175" s="16">
        <v>16.832000000000001</v>
      </c>
      <c r="G175" s="13">
        <v>0.50556240000000086</v>
      </c>
      <c r="H175" s="15">
        <v>0.10034514595188837</v>
      </c>
      <c r="I175" s="13">
        <v>0.60590754595188923</v>
      </c>
      <c r="J175" s="2"/>
      <c r="K175" s="58"/>
      <c r="L175" s="39"/>
      <c r="M175" s="40"/>
      <c r="Q175" s="49"/>
      <c r="V175" s="47"/>
    </row>
    <row r="176" spans="1:22" x14ac:dyDescent="0.25">
      <c r="A176" s="21">
        <v>160</v>
      </c>
      <c r="B176" s="7" t="s">
        <v>182</v>
      </c>
      <c r="C176" s="6">
        <v>109.1</v>
      </c>
      <c r="D176" s="10" t="s">
        <v>309</v>
      </c>
      <c r="E176" s="16">
        <v>11.727</v>
      </c>
      <c r="F176" s="16">
        <v>12.327</v>
      </c>
      <c r="G176" s="13">
        <v>0.51587999999999967</v>
      </c>
      <c r="H176" s="15">
        <v>0.16562262365130137</v>
      </c>
      <c r="I176" s="13">
        <v>0.6815026236513011</v>
      </c>
      <c r="J176" s="2"/>
      <c r="K176" s="58"/>
      <c r="L176" s="39"/>
      <c r="M176" s="40"/>
      <c r="Q176" s="49"/>
      <c r="V176" s="47"/>
    </row>
    <row r="177" spans="1:22" x14ac:dyDescent="0.25">
      <c r="A177" s="21">
        <v>161</v>
      </c>
      <c r="B177" s="7" t="s">
        <v>183</v>
      </c>
      <c r="C177" s="6">
        <v>43.1</v>
      </c>
      <c r="D177" s="10" t="s">
        <v>309</v>
      </c>
      <c r="E177" s="16">
        <v>9.532</v>
      </c>
      <c r="F177" s="16">
        <v>9.8789999999999996</v>
      </c>
      <c r="G177" s="13">
        <v>0.29835059999999958</v>
      </c>
      <c r="H177" s="15">
        <v>6.5429285787086067E-2</v>
      </c>
      <c r="I177" s="13">
        <v>0.36377988578708564</v>
      </c>
      <c r="J177" s="2"/>
      <c r="K177" s="58"/>
      <c r="L177" s="39"/>
      <c r="M177" s="40"/>
      <c r="Q177" s="49"/>
      <c r="V177" s="47"/>
    </row>
    <row r="178" spans="1:22" x14ac:dyDescent="0.25">
      <c r="A178" s="21">
        <v>162</v>
      </c>
      <c r="B178" s="7" t="s">
        <v>184</v>
      </c>
      <c r="C178" s="6">
        <v>65.8</v>
      </c>
      <c r="D178" s="10" t="s">
        <v>309</v>
      </c>
      <c r="E178" s="16">
        <v>6.5919999999999996</v>
      </c>
      <c r="F178" s="16">
        <v>6.63</v>
      </c>
      <c r="G178" s="13">
        <v>3.2672400000000219E-2</v>
      </c>
      <c r="H178" s="15">
        <v>9.9889721688869212E-2</v>
      </c>
      <c r="I178" s="13">
        <v>0.13256212168886944</v>
      </c>
      <c r="J178" s="2"/>
      <c r="K178" s="58"/>
      <c r="L178" s="39"/>
      <c r="M178" s="40"/>
      <c r="Q178" s="49"/>
      <c r="V178" s="47"/>
    </row>
    <row r="179" spans="1:22" x14ac:dyDescent="0.25">
      <c r="A179" s="21">
        <v>163</v>
      </c>
      <c r="B179" s="7" t="s">
        <v>185</v>
      </c>
      <c r="C179" s="6">
        <v>109.9</v>
      </c>
      <c r="D179" s="10" t="s">
        <v>309</v>
      </c>
      <c r="E179" s="16">
        <v>14.637</v>
      </c>
      <c r="F179" s="16">
        <v>14.763</v>
      </c>
      <c r="G179" s="13">
        <v>0.10833479999999952</v>
      </c>
      <c r="H179" s="15">
        <v>0.16683708835268582</v>
      </c>
      <c r="I179" s="13">
        <v>0.27517188835268536</v>
      </c>
      <c r="J179" s="2"/>
      <c r="K179" s="58"/>
      <c r="L179" s="39"/>
      <c r="M179" s="40"/>
      <c r="Q179" s="49"/>
      <c r="V179" s="47"/>
    </row>
    <row r="180" spans="1:22" x14ac:dyDescent="0.25">
      <c r="A180" s="21">
        <v>164</v>
      </c>
      <c r="B180" s="7" t="s">
        <v>186</v>
      </c>
      <c r="C180" s="6">
        <v>43.8</v>
      </c>
      <c r="D180" s="10" t="s">
        <v>309</v>
      </c>
      <c r="E180" s="16">
        <v>6.4649999999999999</v>
      </c>
      <c r="F180" s="16">
        <v>6.4649999999999999</v>
      </c>
      <c r="G180" s="13">
        <v>0</v>
      </c>
      <c r="H180" s="15">
        <v>6.6491942400797435E-2</v>
      </c>
      <c r="I180" s="13">
        <v>6.6491942400797435E-2</v>
      </c>
      <c r="J180" s="2"/>
      <c r="K180" s="58"/>
      <c r="L180" s="39"/>
      <c r="M180" s="40"/>
      <c r="Q180" s="49"/>
      <c r="V180" s="47"/>
    </row>
    <row r="181" spans="1:22" x14ac:dyDescent="0.25">
      <c r="A181" s="21">
        <v>165</v>
      </c>
      <c r="B181" s="7" t="s">
        <v>187</v>
      </c>
      <c r="C181" s="6">
        <v>65.900000000000006</v>
      </c>
      <c r="D181" s="10" t="s">
        <v>309</v>
      </c>
      <c r="E181" s="16">
        <v>2.3980000000000001</v>
      </c>
      <c r="F181" s="16">
        <v>2.3980000000000001</v>
      </c>
      <c r="G181" s="13">
        <v>0</v>
      </c>
      <c r="H181" s="15">
        <v>0.10004152977654228</v>
      </c>
      <c r="I181" s="13">
        <v>0.10004152977654228</v>
      </c>
      <c r="J181" s="2"/>
      <c r="K181" s="58"/>
      <c r="L181" s="39"/>
      <c r="M181" s="40"/>
      <c r="Q181" s="49"/>
      <c r="V181" s="47"/>
    </row>
    <row r="182" spans="1:22" x14ac:dyDescent="0.25">
      <c r="A182" s="21">
        <v>166</v>
      </c>
      <c r="B182" s="7" t="s">
        <v>188</v>
      </c>
      <c r="C182" s="6">
        <v>109.5</v>
      </c>
      <c r="D182" s="10" t="s">
        <v>309</v>
      </c>
      <c r="E182" s="16">
        <v>28.206</v>
      </c>
      <c r="F182" s="16">
        <v>29.641999999999999</v>
      </c>
      <c r="G182" s="13">
        <v>1.2346728</v>
      </c>
      <c r="H182" s="15">
        <v>0.16622985600199361</v>
      </c>
      <c r="I182" s="13">
        <v>1.4009026560019937</v>
      </c>
      <c r="J182" s="2"/>
      <c r="K182" s="58"/>
      <c r="L182" s="39"/>
      <c r="M182" s="40"/>
      <c r="Q182" s="49"/>
      <c r="V182" s="47"/>
    </row>
    <row r="183" spans="1:22" x14ac:dyDescent="0.25">
      <c r="A183" s="21">
        <v>167</v>
      </c>
      <c r="B183" s="7" t="s">
        <v>189</v>
      </c>
      <c r="C183" s="6">
        <v>43.1</v>
      </c>
      <c r="D183" s="10" t="s">
        <v>309</v>
      </c>
      <c r="E183" s="16">
        <v>6.141</v>
      </c>
      <c r="F183" s="16">
        <v>6.141</v>
      </c>
      <c r="G183" s="13">
        <v>0</v>
      </c>
      <c r="H183" s="15">
        <v>6.5429285787086067E-2</v>
      </c>
      <c r="I183" s="13">
        <v>6.5429285787086067E-2</v>
      </c>
      <c r="J183" s="2"/>
      <c r="K183" s="58"/>
      <c r="L183" s="39"/>
      <c r="M183" s="40"/>
      <c r="Q183" s="49"/>
      <c r="V183" s="47"/>
    </row>
    <row r="184" spans="1:22" x14ac:dyDescent="0.25">
      <c r="A184" s="21">
        <v>168</v>
      </c>
      <c r="B184" s="7" t="s">
        <v>190</v>
      </c>
      <c r="C184" s="6">
        <v>66</v>
      </c>
      <c r="D184" s="10" t="s">
        <v>309</v>
      </c>
      <c r="E184" s="16">
        <v>12.335000000000001</v>
      </c>
      <c r="F184" s="16">
        <v>12.335000000000001</v>
      </c>
      <c r="G184" s="13">
        <v>0</v>
      </c>
      <c r="H184" s="15">
        <v>0.10019333786421532</v>
      </c>
      <c r="I184" s="13">
        <v>0.10019333786421532</v>
      </c>
      <c r="J184" s="2"/>
      <c r="K184" s="58"/>
      <c r="L184" s="39"/>
      <c r="M184" s="40"/>
      <c r="Q184" s="49"/>
      <c r="V184" s="47"/>
    </row>
    <row r="185" spans="1:22" x14ac:dyDescent="0.25">
      <c r="A185" s="21">
        <v>169</v>
      </c>
      <c r="B185" s="7" t="s">
        <v>191</v>
      </c>
      <c r="C185" s="6">
        <v>109.6</v>
      </c>
      <c r="D185" s="10" t="s">
        <v>309</v>
      </c>
      <c r="E185" s="16">
        <v>10.592000000000001</v>
      </c>
      <c r="F185" s="16">
        <v>10.736000000000001</v>
      </c>
      <c r="G185" s="13">
        <v>0.12381120000000011</v>
      </c>
      <c r="H185" s="15">
        <v>0.16638166408966665</v>
      </c>
      <c r="I185" s="13">
        <v>0.29019286408966677</v>
      </c>
      <c r="J185" s="2"/>
      <c r="K185" s="58"/>
      <c r="L185" s="39"/>
      <c r="M185" s="40"/>
      <c r="Q185" s="49"/>
      <c r="V185" s="47"/>
    </row>
    <row r="186" spans="1:22" x14ac:dyDescent="0.25">
      <c r="A186" s="21">
        <v>170</v>
      </c>
      <c r="B186" s="7" t="s">
        <v>192</v>
      </c>
      <c r="C186" s="6">
        <v>43</v>
      </c>
      <c r="D186" s="10" t="s">
        <v>309</v>
      </c>
      <c r="E186" s="16">
        <v>10.851000000000001</v>
      </c>
      <c r="F186" s="16">
        <v>11.233000000000001</v>
      </c>
      <c r="G186" s="13">
        <v>0.32844359999999972</v>
      </c>
      <c r="H186" s="15">
        <v>6.5277477699413014E-2</v>
      </c>
      <c r="I186" s="13">
        <v>0.39372107769941272</v>
      </c>
      <c r="J186" s="2"/>
      <c r="K186" s="58"/>
      <c r="L186" s="39"/>
      <c r="M186" s="40"/>
      <c r="Q186" s="49"/>
      <c r="V186" s="47"/>
    </row>
    <row r="187" spans="1:22" x14ac:dyDescent="0.25">
      <c r="A187" s="21">
        <v>171</v>
      </c>
      <c r="B187" s="7" t="s">
        <v>193</v>
      </c>
      <c r="C187" s="6">
        <v>65.900000000000006</v>
      </c>
      <c r="D187" s="10" t="s">
        <v>309</v>
      </c>
      <c r="E187" s="16">
        <v>12.308999999999999</v>
      </c>
      <c r="F187" s="16">
        <v>12.308999999999999</v>
      </c>
      <c r="G187" s="13">
        <v>0</v>
      </c>
      <c r="H187" s="15">
        <v>0.10004152977654228</v>
      </c>
      <c r="I187" s="13">
        <v>0.10004152977654228</v>
      </c>
      <c r="J187" s="2"/>
      <c r="K187" s="58"/>
      <c r="L187" s="39"/>
      <c r="M187" s="40"/>
      <c r="Q187" s="49"/>
      <c r="V187" s="47"/>
    </row>
    <row r="188" spans="1:22" x14ac:dyDescent="0.25">
      <c r="A188" s="21">
        <v>172</v>
      </c>
      <c r="B188" s="7" t="s">
        <v>194</v>
      </c>
      <c r="C188" s="6">
        <v>110</v>
      </c>
      <c r="D188" s="10" t="s">
        <v>310</v>
      </c>
      <c r="E188" s="24">
        <v>9553</v>
      </c>
      <c r="F188" s="24">
        <v>9553</v>
      </c>
      <c r="G188" s="13">
        <v>0</v>
      </c>
      <c r="H188" s="15">
        <v>0.16698889644035886</v>
      </c>
      <c r="I188" s="13">
        <v>0.16698889644035886</v>
      </c>
      <c r="J188" s="2"/>
      <c r="K188" s="58"/>
      <c r="L188" s="39"/>
      <c r="M188" s="40"/>
      <c r="N188" s="62"/>
      <c r="O188" s="62"/>
      <c r="P188" s="62"/>
      <c r="Q188" s="62"/>
      <c r="V188" s="47"/>
    </row>
    <row r="189" spans="1:22" x14ac:dyDescent="0.25">
      <c r="A189" s="21">
        <v>173</v>
      </c>
      <c r="B189" s="7" t="s">
        <v>195</v>
      </c>
      <c r="C189" s="6">
        <v>42.8</v>
      </c>
      <c r="D189" s="10" t="s">
        <v>310</v>
      </c>
      <c r="E189" s="24">
        <v>3044</v>
      </c>
      <c r="F189" s="24">
        <v>3057</v>
      </c>
      <c r="G189" s="13">
        <v>1.1179999999999999E-2</v>
      </c>
      <c r="H189" s="15">
        <v>6.4973861524066895E-2</v>
      </c>
      <c r="I189" s="13">
        <v>7.615386152406689E-2</v>
      </c>
      <c r="J189" s="2"/>
      <c r="K189" s="58"/>
      <c r="L189" s="39"/>
      <c r="M189" s="40"/>
      <c r="Q189" s="49"/>
      <c r="V189" s="47"/>
    </row>
    <row r="190" spans="1:22" x14ac:dyDescent="0.25">
      <c r="A190" s="21">
        <v>174</v>
      </c>
      <c r="B190" s="7" t="s">
        <v>196</v>
      </c>
      <c r="C190" s="6">
        <v>66.099999999999994</v>
      </c>
      <c r="D190" s="10" t="s">
        <v>310</v>
      </c>
      <c r="E190" s="24">
        <v>5410</v>
      </c>
      <c r="F190" s="24">
        <v>5535</v>
      </c>
      <c r="G190" s="13">
        <v>0.1075</v>
      </c>
      <c r="H190" s="15">
        <v>0.10034514595188837</v>
      </c>
      <c r="I190" s="13">
        <v>0.20784514595188835</v>
      </c>
      <c r="J190" s="2"/>
      <c r="K190" s="58"/>
      <c r="L190" s="39"/>
      <c r="M190" s="40"/>
      <c r="Q190" s="49"/>
      <c r="V190" s="47"/>
    </row>
    <row r="191" spans="1:22" x14ac:dyDescent="0.25">
      <c r="A191" s="21">
        <v>175</v>
      </c>
      <c r="B191" s="7" t="s">
        <v>197</v>
      </c>
      <c r="C191" s="6">
        <v>109.9</v>
      </c>
      <c r="D191" s="10" t="s">
        <v>310</v>
      </c>
      <c r="E191" s="24">
        <v>19652</v>
      </c>
      <c r="F191" s="24">
        <v>20148</v>
      </c>
      <c r="G191" s="13">
        <v>0.42655999999999999</v>
      </c>
      <c r="H191" s="15">
        <v>0.16683708835268582</v>
      </c>
      <c r="I191" s="13">
        <v>0.59339708835268579</v>
      </c>
      <c r="J191" s="2"/>
      <c r="K191" s="58"/>
      <c r="L191" s="39"/>
      <c r="M191" s="40"/>
      <c r="Q191" s="49"/>
      <c r="V191" s="47"/>
    </row>
    <row r="192" spans="1:22" x14ac:dyDescent="0.25">
      <c r="A192" s="21">
        <v>176</v>
      </c>
      <c r="B192" s="7" t="s">
        <v>198</v>
      </c>
      <c r="C192" s="6">
        <v>43.1</v>
      </c>
      <c r="D192" s="10" t="s">
        <v>310</v>
      </c>
      <c r="E192" s="24">
        <v>3130</v>
      </c>
      <c r="F192" s="24">
        <v>3214</v>
      </c>
      <c r="G192" s="13">
        <v>7.2239999999999999E-2</v>
      </c>
      <c r="H192" s="15">
        <v>6.5429285787086067E-2</v>
      </c>
      <c r="I192" s="13">
        <v>0.13766928578708607</v>
      </c>
      <c r="J192" s="2"/>
      <c r="K192" s="58"/>
      <c r="L192" s="39"/>
      <c r="M192" s="40"/>
      <c r="Q192" s="49"/>
      <c r="V192" s="47"/>
    </row>
    <row r="193" spans="1:22" x14ac:dyDescent="0.25">
      <c r="A193" s="21">
        <v>177</v>
      </c>
      <c r="B193" s="7" t="s">
        <v>199</v>
      </c>
      <c r="C193" s="6">
        <v>65.8</v>
      </c>
      <c r="D193" s="10" t="s">
        <v>310</v>
      </c>
      <c r="E193" s="24">
        <v>5120</v>
      </c>
      <c r="F193" s="24">
        <v>5120</v>
      </c>
      <c r="G193" s="13">
        <v>0</v>
      </c>
      <c r="H193" s="15">
        <v>9.9889721688869212E-2</v>
      </c>
      <c r="I193" s="13">
        <v>9.9889721688869212E-2</v>
      </c>
      <c r="J193" s="2"/>
      <c r="K193" s="58"/>
      <c r="L193" s="39"/>
      <c r="M193" s="40"/>
      <c r="Q193" s="49"/>
      <c r="V193" s="47"/>
    </row>
    <row r="194" spans="1:22" ht="15" customHeight="1" x14ac:dyDescent="0.25">
      <c r="A194" s="21">
        <v>178</v>
      </c>
      <c r="B194" s="7" t="s">
        <v>200</v>
      </c>
      <c r="C194" s="6">
        <v>108</v>
      </c>
      <c r="D194" s="10" t="s">
        <v>310</v>
      </c>
      <c r="E194" s="24">
        <v>11930</v>
      </c>
      <c r="F194" s="24">
        <v>12218</v>
      </c>
      <c r="G194" s="13">
        <v>0.24767999999999998</v>
      </c>
      <c r="H194" s="15">
        <v>0.16395273468689781</v>
      </c>
      <c r="I194" s="13">
        <v>0.41163273468689776</v>
      </c>
      <c r="J194" s="2"/>
      <c r="K194" s="58"/>
      <c r="L194" s="39"/>
      <c r="M194" s="62"/>
      <c r="Q194" s="49"/>
      <c r="V194" s="47"/>
    </row>
    <row r="195" spans="1:22" x14ac:dyDescent="0.25">
      <c r="A195" s="21">
        <v>179</v>
      </c>
      <c r="B195" s="7" t="s">
        <v>201</v>
      </c>
      <c r="C195" s="6">
        <v>43</v>
      </c>
      <c r="D195" s="10" t="s">
        <v>310</v>
      </c>
      <c r="E195" s="24">
        <v>4326</v>
      </c>
      <c r="F195" s="24">
        <v>4326</v>
      </c>
      <c r="G195" s="13">
        <v>0</v>
      </c>
      <c r="H195" s="15">
        <v>6.5277477699413014E-2</v>
      </c>
      <c r="I195" s="13">
        <v>6.5277477699413014E-2</v>
      </c>
      <c r="J195" s="2"/>
      <c r="K195" s="58"/>
      <c r="L195" s="39"/>
      <c r="M195" s="40"/>
      <c r="Q195" s="49"/>
      <c r="V195" s="47"/>
    </row>
    <row r="196" spans="1:22" x14ac:dyDescent="0.25">
      <c r="A196" s="21">
        <v>180</v>
      </c>
      <c r="B196" s="17" t="s">
        <v>202</v>
      </c>
      <c r="C196" s="6">
        <v>66.3</v>
      </c>
      <c r="D196" s="10" t="s">
        <v>310</v>
      </c>
      <c r="E196" s="24">
        <v>7018</v>
      </c>
      <c r="F196" s="24">
        <v>7018</v>
      </c>
      <c r="G196" s="13">
        <v>1.0046999999999999</v>
      </c>
      <c r="H196" s="15">
        <v>0.10064876212723448</v>
      </c>
      <c r="I196" s="13">
        <v>1.1053487621272344</v>
      </c>
      <c r="J196" s="2"/>
      <c r="K196" s="58"/>
      <c r="L196" s="39"/>
      <c r="M196" s="40"/>
      <c r="Q196" s="49"/>
      <c r="V196" s="47"/>
    </row>
    <row r="197" spans="1:22" x14ac:dyDescent="0.25">
      <c r="A197" s="21">
        <v>181</v>
      </c>
      <c r="B197" s="7" t="s">
        <v>203</v>
      </c>
      <c r="C197" s="6">
        <v>110.9</v>
      </c>
      <c r="D197" s="10" t="s">
        <v>310</v>
      </c>
      <c r="E197" s="24">
        <v>10343</v>
      </c>
      <c r="F197" s="24">
        <v>10343</v>
      </c>
      <c r="G197" s="13">
        <v>0</v>
      </c>
      <c r="H197" s="15">
        <v>0.16835516922941635</v>
      </c>
      <c r="I197" s="13">
        <v>0.16835516922941635</v>
      </c>
      <c r="J197" s="2"/>
      <c r="K197" s="58"/>
      <c r="L197" s="39"/>
      <c r="M197" s="40"/>
      <c r="N197" s="44"/>
      <c r="O197" s="44"/>
      <c r="Q197" s="49"/>
      <c r="V197" s="47"/>
    </row>
    <row r="198" spans="1:22" x14ac:dyDescent="0.25">
      <c r="A198" s="21">
        <v>182</v>
      </c>
      <c r="B198" s="7" t="s">
        <v>204</v>
      </c>
      <c r="C198" s="6">
        <v>42.6</v>
      </c>
      <c r="D198" s="10" t="s">
        <v>310</v>
      </c>
      <c r="E198" s="24">
        <v>9713</v>
      </c>
      <c r="F198" s="24">
        <v>10001</v>
      </c>
      <c r="G198" s="13">
        <v>0.24767999999999998</v>
      </c>
      <c r="H198" s="15">
        <v>6.4670245348720803E-2</v>
      </c>
      <c r="I198" s="13">
        <v>0.3123502453487208</v>
      </c>
      <c r="J198" s="2"/>
      <c r="K198" s="58"/>
      <c r="L198" s="39"/>
      <c r="M198" s="40"/>
      <c r="Q198" s="49"/>
      <c r="V198" s="47"/>
    </row>
    <row r="199" spans="1:22" x14ac:dyDescent="0.25">
      <c r="A199" s="21">
        <v>183</v>
      </c>
      <c r="B199" s="7" t="s">
        <v>205</v>
      </c>
      <c r="C199" s="6">
        <v>65.3</v>
      </c>
      <c r="D199" s="10" t="s">
        <v>310</v>
      </c>
      <c r="E199" s="24">
        <v>13900</v>
      </c>
      <c r="F199" s="24">
        <v>14522</v>
      </c>
      <c r="G199" s="13">
        <v>0.53491999999999995</v>
      </c>
      <c r="H199" s="15">
        <v>9.9130681250503949E-2</v>
      </c>
      <c r="I199" s="13">
        <v>0.6340506812505039</v>
      </c>
      <c r="J199" s="2"/>
      <c r="K199" s="58"/>
      <c r="L199" s="39"/>
      <c r="M199" s="40"/>
      <c r="Q199" s="49"/>
      <c r="V199" s="47"/>
    </row>
    <row r="200" spans="1:22" x14ac:dyDescent="0.25">
      <c r="A200" s="21">
        <v>184</v>
      </c>
      <c r="B200" s="7" t="s">
        <v>206</v>
      </c>
      <c r="C200" s="6">
        <v>110</v>
      </c>
      <c r="D200" s="10" t="s">
        <v>310</v>
      </c>
      <c r="E200" s="24">
        <v>25097</v>
      </c>
      <c r="F200" s="24">
        <v>25729</v>
      </c>
      <c r="G200" s="13">
        <v>0.54352</v>
      </c>
      <c r="H200" s="15">
        <v>0.16698889644035886</v>
      </c>
      <c r="I200" s="13">
        <v>0.71050889644035886</v>
      </c>
      <c r="J200" s="2"/>
      <c r="K200" s="58"/>
      <c r="L200" s="39"/>
      <c r="M200" s="40"/>
      <c r="Q200" s="49"/>
      <c r="V200" s="47"/>
    </row>
    <row r="201" spans="1:22" x14ac:dyDescent="0.25">
      <c r="A201" s="21">
        <v>185</v>
      </c>
      <c r="B201" s="7" t="s">
        <v>207</v>
      </c>
      <c r="C201" s="6">
        <v>42.6</v>
      </c>
      <c r="D201" s="10" t="s">
        <v>310</v>
      </c>
      <c r="E201" s="24">
        <v>7340</v>
      </c>
      <c r="F201" s="24">
        <v>7340</v>
      </c>
      <c r="G201" s="13">
        <v>0</v>
      </c>
      <c r="H201" s="15">
        <v>6.4670245348720803E-2</v>
      </c>
      <c r="I201" s="13">
        <v>6.4670245348720803E-2</v>
      </c>
      <c r="J201" s="2"/>
      <c r="K201" s="58"/>
      <c r="L201" s="39"/>
      <c r="M201" s="40"/>
      <c r="Q201" s="49"/>
      <c r="V201" s="47"/>
    </row>
    <row r="202" spans="1:22" x14ac:dyDescent="0.25">
      <c r="A202" s="21">
        <v>186</v>
      </c>
      <c r="B202" s="7" t="s">
        <v>208</v>
      </c>
      <c r="C202" s="6">
        <v>65.3</v>
      </c>
      <c r="D202" s="10" t="s">
        <v>310</v>
      </c>
      <c r="E202" s="24">
        <v>15113</v>
      </c>
      <c r="F202" s="24">
        <v>15928</v>
      </c>
      <c r="G202" s="13">
        <v>0.70089999999999997</v>
      </c>
      <c r="H202" s="15">
        <v>9.9130681250503949E-2</v>
      </c>
      <c r="I202" s="13">
        <v>0.80003068125050392</v>
      </c>
      <c r="J202" s="2"/>
      <c r="K202" s="58"/>
      <c r="L202" s="39"/>
      <c r="M202" s="40"/>
      <c r="Q202" s="49"/>
      <c r="V202" s="47"/>
    </row>
    <row r="203" spans="1:22" ht="15" customHeight="1" x14ac:dyDescent="0.25">
      <c r="A203" s="21">
        <v>187</v>
      </c>
      <c r="B203" s="7" t="s">
        <v>209</v>
      </c>
      <c r="C203" s="6">
        <v>109.9</v>
      </c>
      <c r="D203" s="10" t="s">
        <v>310</v>
      </c>
      <c r="E203" s="24">
        <v>21799</v>
      </c>
      <c r="F203" s="24">
        <v>22271</v>
      </c>
      <c r="G203" s="13">
        <v>0.40592</v>
      </c>
      <c r="H203" s="15">
        <v>0.16683708835268582</v>
      </c>
      <c r="I203" s="13">
        <v>0.57275708835268579</v>
      </c>
      <c r="J203" s="2"/>
      <c r="K203" s="58"/>
      <c r="L203" s="58"/>
      <c r="M203" s="44"/>
      <c r="N203" s="2"/>
      <c r="Q203" s="49"/>
      <c r="V203" s="47"/>
    </row>
    <row r="204" spans="1:22" x14ac:dyDescent="0.25">
      <c r="A204" s="21">
        <v>188</v>
      </c>
      <c r="B204" s="7" t="s">
        <v>210</v>
      </c>
      <c r="C204" s="6">
        <v>42.8</v>
      </c>
      <c r="D204" s="10" t="s">
        <v>310</v>
      </c>
      <c r="E204" s="24">
        <v>8950</v>
      </c>
      <c r="F204" s="24">
        <v>9001</v>
      </c>
      <c r="G204" s="13">
        <v>4.3859999999999996E-2</v>
      </c>
      <c r="H204" s="15">
        <v>6.4973861524066895E-2</v>
      </c>
      <c r="I204" s="13">
        <v>0.10883386152406689</v>
      </c>
      <c r="J204" s="2"/>
      <c r="K204" s="58"/>
      <c r="L204" s="58"/>
      <c r="M204" s="40"/>
      <c r="Q204" s="49"/>
      <c r="V204" s="47"/>
    </row>
    <row r="205" spans="1:22" x14ac:dyDescent="0.25">
      <c r="A205" s="21">
        <v>189</v>
      </c>
      <c r="B205" s="7" t="s">
        <v>211</v>
      </c>
      <c r="C205" s="6">
        <v>65.5</v>
      </c>
      <c r="D205" s="10" t="s">
        <v>310</v>
      </c>
      <c r="E205" s="24">
        <v>4321</v>
      </c>
      <c r="F205" s="24">
        <v>4324</v>
      </c>
      <c r="G205" s="13">
        <v>2.5799999999999998E-3</v>
      </c>
      <c r="H205" s="15">
        <v>9.9434297425850054E-2</v>
      </c>
      <c r="I205" s="13">
        <v>0.10201429742585005</v>
      </c>
      <c r="J205" s="2"/>
      <c r="K205" s="58"/>
      <c r="L205" s="58"/>
      <c r="M205" s="40"/>
      <c r="Q205" s="49"/>
      <c r="V205" s="47"/>
    </row>
    <row r="206" spans="1:22" x14ac:dyDescent="0.25">
      <c r="A206" s="21">
        <v>190</v>
      </c>
      <c r="B206" s="9" t="s">
        <v>212</v>
      </c>
      <c r="C206" s="6">
        <v>109.5</v>
      </c>
      <c r="D206" s="10" t="s">
        <v>310</v>
      </c>
      <c r="E206" s="24">
        <v>14384</v>
      </c>
      <c r="F206" s="24">
        <v>14987</v>
      </c>
      <c r="G206" s="13">
        <v>0.51858000000000004</v>
      </c>
      <c r="H206" s="15">
        <v>0.16622985600199361</v>
      </c>
      <c r="I206" s="13">
        <v>0.68480985600199362</v>
      </c>
      <c r="J206" s="2"/>
      <c r="K206" s="58"/>
      <c r="L206" s="39"/>
      <c r="M206" s="40"/>
      <c r="Q206" s="49"/>
      <c r="V206" s="47"/>
    </row>
    <row r="207" spans="1:22" x14ac:dyDescent="0.25">
      <c r="A207" s="21">
        <v>191</v>
      </c>
      <c r="B207" s="7" t="s">
        <v>213</v>
      </c>
      <c r="C207" s="6">
        <v>43</v>
      </c>
      <c r="D207" s="10" t="s">
        <v>310</v>
      </c>
      <c r="E207" s="24">
        <v>7682</v>
      </c>
      <c r="F207" s="24">
        <v>8056</v>
      </c>
      <c r="G207" s="13">
        <v>0.32163999999999998</v>
      </c>
      <c r="H207" s="15">
        <v>6.5277477699413014E-2</v>
      </c>
      <c r="I207" s="13">
        <v>0.38691747769941298</v>
      </c>
      <c r="J207" s="2"/>
      <c r="K207" s="58"/>
      <c r="L207" s="39"/>
      <c r="M207" s="40"/>
      <c r="Q207" s="49"/>
      <c r="V207" s="47"/>
    </row>
    <row r="208" spans="1:22" x14ac:dyDescent="0.25">
      <c r="A208" s="21">
        <v>192</v>
      </c>
      <c r="B208" s="7" t="s">
        <v>214</v>
      </c>
      <c r="C208" s="6">
        <v>65.3</v>
      </c>
      <c r="D208" s="10" t="s">
        <v>310</v>
      </c>
      <c r="E208" s="24">
        <v>12346</v>
      </c>
      <c r="F208" s="24">
        <v>12626</v>
      </c>
      <c r="G208" s="13">
        <v>0.24079999999999999</v>
      </c>
      <c r="H208" s="15">
        <v>9.9130681250503949E-2</v>
      </c>
      <c r="I208" s="13">
        <v>0.33993068125050396</v>
      </c>
      <c r="J208" s="2"/>
      <c r="K208" s="58"/>
      <c r="L208" s="39"/>
      <c r="M208" s="40"/>
      <c r="Q208" s="49"/>
      <c r="V208" s="47"/>
    </row>
    <row r="209" spans="1:22" x14ac:dyDescent="0.25">
      <c r="A209" s="21">
        <v>196</v>
      </c>
      <c r="B209" s="7" t="s">
        <v>215</v>
      </c>
      <c r="C209" s="6">
        <v>52.8</v>
      </c>
      <c r="D209" s="10" t="s">
        <v>309</v>
      </c>
      <c r="E209" s="16">
        <v>6.923</v>
      </c>
      <c r="F209" s="16">
        <v>7.2850000000000001</v>
      </c>
      <c r="G209" s="13">
        <v>0.31124760000000007</v>
      </c>
      <c r="H209" s="15">
        <v>8.0154670291372257E-2</v>
      </c>
      <c r="I209" s="13">
        <v>0.39140227029137231</v>
      </c>
      <c r="J209" s="2"/>
      <c r="K209" s="58"/>
      <c r="L209" s="39"/>
      <c r="M209" s="40"/>
      <c r="Q209" s="49"/>
      <c r="V209" s="47"/>
    </row>
    <row r="210" spans="1:22" x14ac:dyDescent="0.25">
      <c r="A210" s="21">
        <v>197</v>
      </c>
      <c r="B210" s="7" t="s">
        <v>216</v>
      </c>
      <c r="C210" s="6">
        <v>51.2</v>
      </c>
      <c r="D210" s="10" t="s">
        <v>309</v>
      </c>
      <c r="E210" s="16">
        <v>9.7780000000000005</v>
      </c>
      <c r="F210" s="16">
        <v>10.375999999999999</v>
      </c>
      <c r="G210" s="13">
        <v>0.51416039999999907</v>
      </c>
      <c r="H210" s="15">
        <v>7.7725740888603401E-2</v>
      </c>
      <c r="I210" s="13">
        <v>0.59188614088860247</v>
      </c>
      <c r="J210" s="2"/>
      <c r="K210" s="58"/>
      <c r="L210" s="39"/>
      <c r="M210" s="40"/>
      <c r="Q210" s="49"/>
      <c r="V210" s="47"/>
    </row>
    <row r="211" spans="1:22" x14ac:dyDescent="0.25">
      <c r="A211" s="21">
        <v>198</v>
      </c>
      <c r="B211" s="7" t="s">
        <v>217</v>
      </c>
      <c r="C211" s="6">
        <v>113.6</v>
      </c>
      <c r="D211" s="10" t="s">
        <v>309</v>
      </c>
      <c r="E211" s="16">
        <v>33.134999999999998</v>
      </c>
      <c r="F211" s="16">
        <v>34.93</v>
      </c>
      <c r="G211" s="13">
        <v>1.5433410000000014</v>
      </c>
      <c r="H211" s="15">
        <v>0.17245398759658878</v>
      </c>
      <c r="I211" s="13">
        <v>1.7157949875965901</v>
      </c>
      <c r="J211" s="2"/>
      <c r="K211" s="58"/>
      <c r="L211" s="39"/>
      <c r="M211" s="40"/>
      <c r="Q211" s="49"/>
      <c r="V211" s="47"/>
    </row>
    <row r="212" spans="1:22" x14ac:dyDescent="0.25">
      <c r="A212" s="21">
        <v>199</v>
      </c>
      <c r="B212" s="7" t="s">
        <v>218</v>
      </c>
      <c r="C212" s="6">
        <v>106.7</v>
      </c>
      <c r="D212" s="10" t="s">
        <v>309</v>
      </c>
      <c r="E212" s="16">
        <v>22.507999999999999</v>
      </c>
      <c r="F212" s="16">
        <v>22.959</v>
      </c>
      <c r="G212" s="13">
        <v>0.38776980000000044</v>
      </c>
      <c r="H212" s="15">
        <v>0.16197922954714811</v>
      </c>
      <c r="I212" s="13">
        <v>0.54974902954714855</v>
      </c>
      <c r="J212" s="2"/>
      <c r="K212" s="58"/>
      <c r="L212" s="39"/>
      <c r="M212" s="40"/>
      <c r="Q212" s="49"/>
      <c r="V212" s="47"/>
    </row>
    <row r="213" spans="1:22" x14ac:dyDescent="0.25">
      <c r="A213" s="21">
        <v>200</v>
      </c>
      <c r="B213" s="7" t="s">
        <v>219</v>
      </c>
      <c r="C213" s="6">
        <v>92.7</v>
      </c>
      <c r="D213" s="10" t="s">
        <v>309</v>
      </c>
      <c r="E213" s="16">
        <v>7.98</v>
      </c>
      <c r="F213" s="16">
        <v>7.9809999999999999</v>
      </c>
      <c r="G213" s="13">
        <v>8.5979999999952347E-4</v>
      </c>
      <c r="H213" s="15">
        <v>0.14072609727292062</v>
      </c>
      <c r="I213" s="13">
        <v>0.14158589727292015</v>
      </c>
      <c r="J213" s="2"/>
      <c r="K213" s="58"/>
      <c r="L213" s="39"/>
      <c r="M213" s="40"/>
      <c r="Q213" s="49"/>
      <c r="V213" s="47"/>
    </row>
    <row r="214" spans="1:22" x14ac:dyDescent="0.25">
      <c r="A214" s="21">
        <v>201</v>
      </c>
      <c r="B214" s="7" t="s">
        <v>220</v>
      </c>
      <c r="C214" s="6">
        <v>81.8</v>
      </c>
      <c r="D214" s="10" t="s">
        <v>309</v>
      </c>
      <c r="E214" s="16">
        <v>17.454999999999998</v>
      </c>
      <c r="F214" s="16">
        <v>18.439</v>
      </c>
      <c r="G214" s="13">
        <v>0.84604320000000155</v>
      </c>
      <c r="H214" s="15">
        <v>0.12417901571655778</v>
      </c>
      <c r="I214" s="13">
        <v>0.97022221571655931</v>
      </c>
      <c r="J214" s="2"/>
      <c r="K214" s="58"/>
      <c r="L214" s="39"/>
      <c r="M214" s="40"/>
      <c r="Q214" s="49"/>
      <c r="V214" s="47"/>
    </row>
    <row r="215" spans="1:22" x14ac:dyDescent="0.25">
      <c r="A215" s="21">
        <v>202</v>
      </c>
      <c r="B215" s="7" t="s">
        <v>221</v>
      </c>
      <c r="C215" s="6">
        <v>52.3</v>
      </c>
      <c r="D215" s="10" t="s">
        <v>309</v>
      </c>
      <c r="E215" s="16">
        <v>4.3419999999999996</v>
      </c>
      <c r="F215" s="16">
        <v>4.4219999999999997</v>
      </c>
      <c r="G215" s="13">
        <v>6.8784000000000067E-2</v>
      </c>
      <c r="H215" s="15">
        <v>7.939562985300698E-2</v>
      </c>
      <c r="I215" s="13">
        <v>0.14817962985300703</v>
      </c>
      <c r="J215" s="2"/>
      <c r="K215" s="58"/>
      <c r="L215" s="39"/>
      <c r="M215" s="40"/>
      <c r="Q215" s="49"/>
      <c r="V215" s="47"/>
    </row>
    <row r="216" spans="1:22" x14ac:dyDescent="0.25">
      <c r="A216" s="21">
        <v>203</v>
      </c>
      <c r="B216" s="7" t="s">
        <v>222</v>
      </c>
      <c r="C216" s="6">
        <v>51.3</v>
      </c>
      <c r="D216" s="10" t="s">
        <v>309</v>
      </c>
      <c r="E216" s="16">
        <v>8.9570000000000007</v>
      </c>
      <c r="F216" s="16">
        <v>9.1739999999999995</v>
      </c>
      <c r="G216" s="13">
        <v>0.18657659999999893</v>
      </c>
      <c r="H216" s="15">
        <v>7.7877548976276453E-2</v>
      </c>
      <c r="I216" s="13">
        <v>0.26445414897627539</v>
      </c>
      <c r="J216" s="2"/>
      <c r="K216" s="58"/>
      <c r="L216" s="39"/>
      <c r="M216" s="40"/>
      <c r="Q216" s="49"/>
      <c r="V216" s="47"/>
    </row>
    <row r="217" spans="1:22" x14ac:dyDescent="0.25">
      <c r="A217" s="21">
        <v>204</v>
      </c>
      <c r="B217" s="7" t="s">
        <v>223</v>
      </c>
      <c r="C217" s="6">
        <v>113.7</v>
      </c>
      <c r="D217" s="10" t="s">
        <v>309</v>
      </c>
      <c r="E217" s="16">
        <v>35.430999999999997</v>
      </c>
      <c r="F217" s="16">
        <v>36.994999999999997</v>
      </c>
      <c r="G217" s="13">
        <v>1.3447272000000001</v>
      </c>
      <c r="H217" s="15">
        <v>0.17260579568426185</v>
      </c>
      <c r="I217" s="13">
        <v>1.5173329956842621</v>
      </c>
      <c r="J217" s="2"/>
      <c r="K217" s="58"/>
      <c r="L217" s="39"/>
      <c r="M217" s="40"/>
      <c r="Q217" s="49"/>
      <c r="V217" s="47"/>
    </row>
    <row r="218" spans="1:22" x14ac:dyDescent="0.25">
      <c r="A218" s="21">
        <v>205</v>
      </c>
      <c r="B218" s="7" t="s">
        <v>224</v>
      </c>
      <c r="C218" s="6">
        <v>107</v>
      </c>
      <c r="D218" s="10" t="s">
        <v>309</v>
      </c>
      <c r="E218" s="16">
        <v>15.298</v>
      </c>
      <c r="F218" s="16">
        <v>16.155000000000001</v>
      </c>
      <c r="G218" s="13">
        <v>0.73684860000000096</v>
      </c>
      <c r="H218" s="15">
        <v>0.16243465381016725</v>
      </c>
      <c r="I218" s="13">
        <v>0.89928325381016827</v>
      </c>
      <c r="J218" s="2"/>
      <c r="K218" s="58"/>
      <c r="L218" s="39"/>
      <c r="M218" s="40"/>
      <c r="Q218" s="49"/>
      <c r="V218" s="47"/>
    </row>
    <row r="219" spans="1:22" x14ac:dyDescent="0.25">
      <c r="A219" s="21">
        <v>206</v>
      </c>
      <c r="B219" s="7" t="s">
        <v>225</v>
      </c>
      <c r="C219" s="6">
        <v>92.7</v>
      </c>
      <c r="D219" s="10" t="s">
        <v>309</v>
      </c>
      <c r="E219" s="16">
        <v>17.437000000000001</v>
      </c>
      <c r="F219" s="16">
        <v>18.016999999999999</v>
      </c>
      <c r="G219" s="13">
        <v>0.49868399999999852</v>
      </c>
      <c r="H219" s="15">
        <v>0.14072609727292062</v>
      </c>
      <c r="I219" s="13">
        <v>0.63941009727291909</v>
      </c>
      <c r="J219" s="2"/>
      <c r="K219" s="58"/>
      <c r="L219" s="39"/>
      <c r="M219" s="40"/>
      <c r="Q219" s="49"/>
      <c r="V219" s="47"/>
    </row>
    <row r="220" spans="1:22" x14ac:dyDescent="0.25">
      <c r="A220" s="21">
        <v>207</v>
      </c>
      <c r="B220" s="7" t="s">
        <v>226</v>
      </c>
      <c r="C220" s="6">
        <v>81</v>
      </c>
      <c r="D220" s="10" t="s">
        <v>309</v>
      </c>
      <c r="E220" s="16">
        <v>13.698</v>
      </c>
      <c r="F220" s="16">
        <v>14.398</v>
      </c>
      <c r="G220" s="13">
        <v>0.6018599999999994</v>
      </c>
      <c r="H220" s="15">
        <v>0.12296455101517335</v>
      </c>
      <c r="I220" s="13">
        <v>0.72482455101517274</v>
      </c>
      <c r="J220" s="2"/>
      <c r="K220" s="58"/>
      <c r="L220" s="39"/>
      <c r="M220" s="40"/>
      <c r="Q220" s="49"/>
      <c r="V220" s="47"/>
    </row>
    <row r="221" spans="1:22" x14ac:dyDescent="0.25">
      <c r="A221" s="21">
        <v>208</v>
      </c>
      <c r="B221" s="7" t="s">
        <v>227</v>
      </c>
      <c r="C221" s="6">
        <v>53.2</v>
      </c>
      <c r="D221" s="10" t="s">
        <v>309</v>
      </c>
      <c r="E221" s="16">
        <v>7.3840000000000003</v>
      </c>
      <c r="F221" s="16">
        <v>7.48</v>
      </c>
      <c r="G221" s="13">
        <v>8.2540800000000081E-2</v>
      </c>
      <c r="H221" s="15">
        <v>8.0761902642064481E-2</v>
      </c>
      <c r="I221" s="13">
        <v>0.16330270264206456</v>
      </c>
      <c r="J221" s="2"/>
      <c r="K221" s="58"/>
      <c r="L221" s="39"/>
      <c r="M221" s="40"/>
      <c r="Q221" s="49"/>
      <c r="V221" s="47"/>
    </row>
    <row r="222" spans="1:22" x14ac:dyDescent="0.25">
      <c r="A222" s="21">
        <v>209</v>
      </c>
      <c r="B222" s="7" t="s">
        <v>228</v>
      </c>
      <c r="C222" s="6">
        <v>51.1</v>
      </c>
      <c r="D222" s="10" t="s">
        <v>309</v>
      </c>
      <c r="E222" s="16">
        <v>15.15</v>
      </c>
      <c r="F222" s="16">
        <v>15.898</v>
      </c>
      <c r="G222" s="13">
        <v>0.64313039999999944</v>
      </c>
      <c r="H222" s="15">
        <v>7.7573932800930348E-2</v>
      </c>
      <c r="I222" s="13">
        <v>0.72070433280092983</v>
      </c>
      <c r="J222" s="2"/>
      <c r="K222" s="58"/>
      <c r="L222" s="39"/>
      <c r="M222" s="40"/>
      <c r="Q222" s="49"/>
      <c r="V222" s="47"/>
    </row>
    <row r="223" spans="1:22" x14ac:dyDescent="0.25">
      <c r="A223" s="21">
        <v>210</v>
      </c>
      <c r="B223" s="7" t="s">
        <v>229</v>
      </c>
      <c r="C223" s="6">
        <v>113.8</v>
      </c>
      <c r="D223" s="10" t="s">
        <v>309</v>
      </c>
      <c r="E223" s="16">
        <v>27.596</v>
      </c>
      <c r="F223" s="16">
        <v>28.431999999999999</v>
      </c>
      <c r="G223" s="13">
        <v>0.71879279999999879</v>
      </c>
      <c r="H223" s="15">
        <v>0.17275760377193489</v>
      </c>
      <c r="I223" s="13">
        <v>0.89155040377193373</v>
      </c>
      <c r="J223" s="2"/>
      <c r="K223" s="58"/>
      <c r="L223" s="39"/>
      <c r="M223" s="40"/>
      <c r="Q223" s="49"/>
      <c r="V223" s="47"/>
    </row>
    <row r="224" spans="1:22" x14ac:dyDescent="0.25">
      <c r="A224" s="21">
        <v>211</v>
      </c>
      <c r="B224" s="7" t="s">
        <v>230</v>
      </c>
      <c r="C224" s="6">
        <v>106.9</v>
      </c>
      <c r="D224" s="10" t="s">
        <v>309</v>
      </c>
      <c r="E224" s="16">
        <v>5.16</v>
      </c>
      <c r="F224" s="16">
        <v>5.16</v>
      </c>
      <c r="G224" s="13">
        <v>0</v>
      </c>
      <c r="H224" s="15">
        <v>0.16228284572249421</v>
      </c>
      <c r="I224" s="13">
        <v>0.16228284572249421</v>
      </c>
      <c r="J224" s="2"/>
      <c r="K224" s="58"/>
      <c r="L224" s="39"/>
      <c r="M224" s="40"/>
      <c r="Q224" s="49"/>
      <c r="V224" s="47"/>
    </row>
    <row r="225" spans="1:22" x14ac:dyDescent="0.25">
      <c r="A225" s="21">
        <v>212</v>
      </c>
      <c r="B225" s="7" t="s">
        <v>231</v>
      </c>
      <c r="C225" s="6">
        <v>93.2</v>
      </c>
      <c r="D225" s="10" t="s">
        <v>309</v>
      </c>
      <c r="E225" s="16">
        <v>15.731999999999999</v>
      </c>
      <c r="F225" s="16">
        <v>16.324000000000002</v>
      </c>
      <c r="G225" s="13">
        <v>0.50900160000000194</v>
      </c>
      <c r="H225" s="15">
        <v>0.14148513771128587</v>
      </c>
      <c r="I225" s="13">
        <v>0.65048673771128784</v>
      </c>
      <c r="J225" s="2"/>
      <c r="K225" s="58"/>
      <c r="L225" s="39"/>
      <c r="M225" s="40"/>
      <c r="Q225" s="49"/>
      <c r="V225" s="47"/>
    </row>
    <row r="226" spans="1:22" x14ac:dyDescent="0.25">
      <c r="A226" s="21">
        <v>213</v>
      </c>
      <c r="B226" s="7" t="s">
        <v>232</v>
      </c>
      <c r="C226" s="6">
        <v>80.7</v>
      </c>
      <c r="D226" s="10" t="s">
        <v>309</v>
      </c>
      <c r="E226" s="16">
        <v>5.8929999999999998</v>
      </c>
      <c r="F226" s="16">
        <v>5.93</v>
      </c>
      <c r="G226" s="13">
        <v>3.1812599999999934E-2</v>
      </c>
      <c r="H226" s="15">
        <v>0.1225091267521542</v>
      </c>
      <c r="I226" s="13">
        <v>0.15432172675215414</v>
      </c>
      <c r="J226" s="2"/>
      <c r="K226" s="58"/>
      <c r="L226" s="39"/>
      <c r="M226" s="40"/>
      <c r="Q226" s="49"/>
      <c r="V226" s="47"/>
    </row>
    <row r="227" spans="1:22" x14ac:dyDescent="0.25">
      <c r="A227" s="21">
        <v>214</v>
      </c>
      <c r="B227" s="7" t="s">
        <v>233</v>
      </c>
      <c r="C227" s="6">
        <v>52.5</v>
      </c>
      <c r="D227" s="10" t="s">
        <v>309</v>
      </c>
      <c r="E227" s="16">
        <v>8.4779999999999998</v>
      </c>
      <c r="F227" s="16">
        <v>8.5990000000000002</v>
      </c>
      <c r="G227" s="13">
        <v>0.10403580000000039</v>
      </c>
      <c r="H227" s="15">
        <v>7.9699246028353099E-2</v>
      </c>
      <c r="I227" s="13">
        <v>0.1837350460283535</v>
      </c>
      <c r="J227" s="2"/>
      <c r="K227" s="58"/>
      <c r="L227" s="39"/>
      <c r="M227" s="40"/>
      <c r="Q227" s="49"/>
      <c r="V227" s="47"/>
    </row>
    <row r="228" spans="1:22" x14ac:dyDescent="0.25">
      <c r="A228" s="21">
        <v>215</v>
      </c>
      <c r="B228" s="7" t="s">
        <v>234</v>
      </c>
      <c r="C228" s="6">
        <v>51</v>
      </c>
      <c r="D228" s="10" t="s">
        <v>309</v>
      </c>
      <c r="E228" s="16">
        <v>0.45700000000000002</v>
      </c>
      <c r="F228" s="16">
        <v>0.45700000000000002</v>
      </c>
      <c r="G228" s="13">
        <v>0</v>
      </c>
      <c r="H228" s="15">
        <v>7.7422124713257295E-2</v>
      </c>
      <c r="I228" s="13">
        <v>7.7422124713257295E-2</v>
      </c>
      <c r="K228" s="58"/>
      <c r="L228" s="39"/>
      <c r="M228" s="40"/>
      <c r="Q228" s="49"/>
      <c r="V228" s="47"/>
    </row>
    <row r="229" spans="1:22" x14ac:dyDescent="0.25">
      <c r="A229" s="21">
        <v>216</v>
      </c>
      <c r="B229" s="7" t="s">
        <v>235</v>
      </c>
      <c r="C229" s="6">
        <v>113.9</v>
      </c>
      <c r="D229" s="10" t="s">
        <v>309</v>
      </c>
      <c r="E229" s="16">
        <v>35.953000000000003</v>
      </c>
      <c r="F229" s="16">
        <v>37.701999999999998</v>
      </c>
      <c r="G229" s="13">
        <v>1.5037901999999959</v>
      </c>
      <c r="H229" s="15">
        <v>0.17290941185960795</v>
      </c>
      <c r="I229" s="13">
        <v>1.6766996118596038</v>
      </c>
      <c r="J229" s="2"/>
      <c r="K229" s="58"/>
      <c r="L229" s="39"/>
      <c r="M229" s="40"/>
      <c r="Q229" s="49"/>
      <c r="V229" s="47"/>
    </row>
    <row r="230" spans="1:22" x14ac:dyDescent="0.25">
      <c r="A230" s="21">
        <v>217</v>
      </c>
      <c r="B230" s="7" t="s">
        <v>236</v>
      </c>
      <c r="C230" s="6">
        <v>106.5</v>
      </c>
      <c r="D230" s="10" t="s">
        <v>309</v>
      </c>
      <c r="E230" s="16">
        <v>11.792999999999999</v>
      </c>
      <c r="F230" s="16">
        <v>11.997999999999999</v>
      </c>
      <c r="G230" s="13">
        <v>0.17625900000000005</v>
      </c>
      <c r="H230" s="15">
        <v>0.161675613371802</v>
      </c>
      <c r="I230" s="13">
        <v>0.33793461337180208</v>
      </c>
      <c r="J230" s="2"/>
      <c r="K230" s="58"/>
      <c r="L230" s="39"/>
      <c r="M230" s="40"/>
      <c r="Q230" s="49"/>
      <c r="V230" s="47"/>
    </row>
    <row r="231" spans="1:22" x14ac:dyDescent="0.25">
      <c r="A231" s="21">
        <v>218</v>
      </c>
      <c r="B231" s="7" t="s">
        <v>237</v>
      </c>
      <c r="C231" s="6">
        <v>92.6</v>
      </c>
      <c r="D231" s="10" t="s">
        <v>309</v>
      </c>
      <c r="E231" s="16">
        <v>11.786</v>
      </c>
      <c r="F231" s="16">
        <v>12.468999999999999</v>
      </c>
      <c r="G231" s="13">
        <v>0.58724339999999986</v>
      </c>
      <c r="H231" s="15">
        <v>0.14057428918524756</v>
      </c>
      <c r="I231" s="13">
        <v>0.72781768918524747</v>
      </c>
      <c r="J231" s="2"/>
      <c r="K231" s="58"/>
      <c r="L231" s="39"/>
      <c r="M231" s="40"/>
      <c r="Q231" s="49"/>
      <c r="V231" s="47"/>
    </row>
    <row r="232" spans="1:22" x14ac:dyDescent="0.25">
      <c r="A232" s="21">
        <v>219</v>
      </c>
      <c r="B232" s="7" t="s">
        <v>238</v>
      </c>
      <c r="C232" s="6">
        <v>81.400000000000006</v>
      </c>
      <c r="D232" s="10" t="s">
        <v>309</v>
      </c>
      <c r="E232" s="16">
        <v>11.528</v>
      </c>
      <c r="F232" s="16">
        <v>11.832000000000001</v>
      </c>
      <c r="G232" s="13">
        <v>0.26137920000000026</v>
      </c>
      <c r="H232" s="15">
        <v>0.12357178336586556</v>
      </c>
      <c r="I232" s="13">
        <v>0.38495098336586581</v>
      </c>
      <c r="J232" s="2"/>
      <c r="K232" s="58"/>
      <c r="L232" s="39"/>
      <c r="M232" s="40"/>
      <c r="Q232" s="49"/>
      <c r="V232" s="47"/>
    </row>
    <row r="233" spans="1:22" x14ac:dyDescent="0.25">
      <c r="A233" s="21">
        <v>220</v>
      </c>
      <c r="B233" s="7" t="s">
        <v>239</v>
      </c>
      <c r="C233" s="6">
        <v>52.9</v>
      </c>
      <c r="D233" s="10" t="s">
        <v>309</v>
      </c>
      <c r="E233" s="16">
        <v>9.3350000000000009</v>
      </c>
      <c r="F233" s="16">
        <v>9.5809999999999995</v>
      </c>
      <c r="G233" s="13">
        <v>0.21151079999999886</v>
      </c>
      <c r="H233" s="15">
        <v>8.030647837904531E-2</v>
      </c>
      <c r="I233" s="13">
        <v>0.29181727837904414</v>
      </c>
      <c r="J233" s="2"/>
      <c r="K233" s="58"/>
      <c r="L233" s="39"/>
      <c r="M233" s="40"/>
      <c r="Q233" s="49"/>
      <c r="V233" s="47"/>
    </row>
    <row r="234" spans="1:22" x14ac:dyDescent="0.25">
      <c r="A234" s="21">
        <v>221</v>
      </c>
      <c r="B234" s="7" t="s">
        <v>240</v>
      </c>
      <c r="C234" s="6">
        <v>51.4</v>
      </c>
      <c r="D234" s="10" t="s">
        <v>309</v>
      </c>
      <c r="E234" s="16">
        <v>12.933999999999999</v>
      </c>
      <c r="F234" s="16">
        <v>13.289</v>
      </c>
      <c r="G234" s="13">
        <v>0.30522900000000036</v>
      </c>
      <c r="H234" s="15">
        <v>7.8029357063949506E-2</v>
      </c>
      <c r="I234" s="13">
        <v>0.38325835706394984</v>
      </c>
      <c r="J234" s="2"/>
      <c r="K234" s="58"/>
      <c r="L234" s="39"/>
      <c r="M234" s="40"/>
      <c r="Q234" s="49"/>
      <c r="V234" s="47"/>
    </row>
    <row r="235" spans="1:22" x14ac:dyDescent="0.25">
      <c r="A235" s="21">
        <v>222</v>
      </c>
      <c r="B235" s="7" t="s">
        <v>241</v>
      </c>
      <c r="C235" s="6">
        <v>115</v>
      </c>
      <c r="D235" s="10" t="s">
        <v>309</v>
      </c>
      <c r="E235" s="16">
        <v>7.9660000000000002</v>
      </c>
      <c r="F235" s="16">
        <v>7.9660000000000002</v>
      </c>
      <c r="G235" s="13">
        <v>0</v>
      </c>
      <c r="H235" s="15">
        <v>0.17457930082401155</v>
      </c>
      <c r="I235" s="13">
        <v>0.17457930082401155</v>
      </c>
      <c r="J235" s="2"/>
      <c r="K235" s="58"/>
      <c r="L235" s="39"/>
      <c r="M235" s="40"/>
      <c r="Q235" s="49"/>
      <c r="V235" s="47"/>
    </row>
    <row r="236" spans="1:22" x14ac:dyDescent="0.25">
      <c r="A236" s="21">
        <v>223</v>
      </c>
      <c r="B236" s="7" t="s">
        <v>242</v>
      </c>
      <c r="C236" s="6">
        <v>106.7</v>
      </c>
      <c r="D236" s="10" t="s">
        <v>309</v>
      </c>
      <c r="E236" s="16">
        <v>16.12</v>
      </c>
      <c r="F236" s="16">
        <v>16.593</v>
      </c>
      <c r="G236" s="13">
        <v>0.40668539999999914</v>
      </c>
      <c r="H236" s="15">
        <v>0.16197922954714811</v>
      </c>
      <c r="I236" s="13">
        <v>0.56866462954714725</v>
      </c>
      <c r="J236" s="2"/>
      <c r="K236" s="58"/>
      <c r="L236" s="39"/>
      <c r="M236" s="40"/>
      <c r="Q236" s="49"/>
      <c r="V236" s="47"/>
    </row>
    <row r="237" spans="1:22" x14ac:dyDescent="0.25">
      <c r="A237" s="21">
        <v>224</v>
      </c>
      <c r="B237" s="7" t="s">
        <v>243</v>
      </c>
      <c r="C237" s="6">
        <v>92.4</v>
      </c>
      <c r="D237" s="10" t="s">
        <v>309</v>
      </c>
      <c r="E237" s="16">
        <v>8.3650000000000002</v>
      </c>
      <c r="F237" s="16">
        <v>8.3650000000000002</v>
      </c>
      <c r="G237" s="13">
        <v>0</v>
      </c>
      <c r="H237" s="15">
        <v>0.14027067300990145</v>
      </c>
      <c r="I237" s="13">
        <v>0.14027067300990145</v>
      </c>
      <c r="J237" s="2"/>
      <c r="K237" s="58"/>
      <c r="L237" s="39"/>
      <c r="M237" s="40"/>
      <c r="Q237" s="49"/>
      <c r="V237" s="47"/>
    </row>
    <row r="238" spans="1:22" x14ac:dyDescent="0.25">
      <c r="A238" s="21">
        <v>225</v>
      </c>
      <c r="B238" s="7" t="s">
        <v>244</v>
      </c>
      <c r="C238" s="6">
        <v>81.2</v>
      </c>
      <c r="D238" s="10" t="s">
        <v>309</v>
      </c>
      <c r="E238" s="16">
        <v>11.959</v>
      </c>
      <c r="F238" s="16">
        <v>12.458</v>
      </c>
      <c r="G238" s="13">
        <v>0.42904020000000048</v>
      </c>
      <c r="H238" s="15">
        <v>0.12326816719051946</v>
      </c>
      <c r="I238" s="13">
        <v>0.5523083671905199</v>
      </c>
      <c r="J238" s="2"/>
      <c r="K238" s="58"/>
      <c r="L238" s="39"/>
      <c r="M238" s="40"/>
      <c r="Q238" s="49"/>
      <c r="V238" s="47"/>
    </row>
    <row r="239" spans="1:22" x14ac:dyDescent="0.25">
      <c r="A239" s="21">
        <v>226</v>
      </c>
      <c r="B239" s="7" t="s">
        <v>245</v>
      </c>
      <c r="C239" s="6">
        <v>52.7</v>
      </c>
      <c r="D239" s="10" t="s">
        <v>309</v>
      </c>
      <c r="E239" s="16">
        <v>4.8040000000000003</v>
      </c>
      <c r="F239" s="16">
        <v>5.008</v>
      </c>
      <c r="G239" s="13">
        <v>0.17539919999999978</v>
      </c>
      <c r="H239" s="15">
        <v>8.0002862203699204E-2</v>
      </c>
      <c r="I239" s="13">
        <v>0.25540206220369899</v>
      </c>
      <c r="J239" s="2"/>
      <c r="K239" s="58"/>
      <c r="L239" s="39"/>
      <c r="M239" s="40"/>
      <c r="Q239" s="49"/>
      <c r="V239" s="47"/>
    </row>
    <row r="240" spans="1:22" x14ac:dyDescent="0.25">
      <c r="A240" s="21">
        <v>227</v>
      </c>
      <c r="B240" s="7" t="s">
        <v>246</v>
      </c>
      <c r="C240" s="6">
        <v>51.5</v>
      </c>
      <c r="D240" s="10" t="s">
        <v>309</v>
      </c>
      <c r="E240" s="16">
        <v>9.3819999999999997</v>
      </c>
      <c r="F240" s="16">
        <v>9.6690000000000005</v>
      </c>
      <c r="G240" s="13">
        <v>0.24676260000000069</v>
      </c>
      <c r="H240" s="15">
        <v>7.8181165151622559E-2</v>
      </c>
      <c r="I240" s="13">
        <v>0.32494376515162327</v>
      </c>
      <c r="J240" s="2"/>
      <c r="K240" s="58"/>
      <c r="L240" s="39"/>
      <c r="M240" s="40"/>
      <c r="Q240" s="49"/>
      <c r="V240" s="47"/>
    </row>
    <row r="241" spans="1:22" x14ac:dyDescent="0.25">
      <c r="A241" s="21">
        <v>228</v>
      </c>
      <c r="B241" s="7" t="s">
        <v>247</v>
      </c>
      <c r="C241" s="6">
        <v>113.5</v>
      </c>
      <c r="D241" s="10" t="s">
        <v>309</v>
      </c>
      <c r="E241" s="16">
        <v>36.804000000000002</v>
      </c>
      <c r="F241" s="16">
        <v>38.341999999999999</v>
      </c>
      <c r="G241" s="13">
        <v>1.3223723999999972</v>
      </c>
      <c r="H241" s="15">
        <v>0.17230217950891574</v>
      </c>
      <c r="I241" s="13">
        <v>1.4946745795089129</v>
      </c>
      <c r="J241" s="2"/>
      <c r="K241" s="58"/>
      <c r="L241" s="39"/>
      <c r="M241" s="40"/>
      <c r="Q241" s="49"/>
      <c r="V241" s="47"/>
    </row>
    <row r="242" spans="1:22" x14ac:dyDescent="0.25">
      <c r="A242" s="21">
        <v>229</v>
      </c>
      <c r="B242" s="7" t="s">
        <v>248</v>
      </c>
      <c r="C242" s="6">
        <v>107.4</v>
      </c>
      <c r="D242" s="10" t="s">
        <v>309</v>
      </c>
      <c r="E242" s="16">
        <v>17.64</v>
      </c>
      <c r="F242" s="16">
        <v>18.305</v>
      </c>
      <c r="G242" s="13">
        <v>0.57176699999999925</v>
      </c>
      <c r="H242" s="15">
        <v>0.16304188616085949</v>
      </c>
      <c r="I242" s="13">
        <v>0.73480888616085871</v>
      </c>
      <c r="J242" s="2"/>
      <c r="K242" s="58"/>
      <c r="L242" s="39"/>
      <c r="M242" s="40"/>
      <c r="Q242" s="49"/>
      <c r="V242" s="47"/>
    </row>
    <row r="243" spans="1:22" x14ac:dyDescent="0.25">
      <c r="A243" s="21">
        <v>230</v>
      </c>
      <c r="B243" s="7" t="s">
        <v>249</v>
      </c>
      <c r="C243" s="6">
        <v>93</v>
      </c>
      <c r="D243" s="10" t="s">
        <v>309</v>
      </c>
      <c r="E243" s="16">
        <v>16.096</v>
      </c>
      <c r="F243" s="16">
        <v>16.562000000000001</v>
      </c>
      <c r="G243" s="13">
        <v>0.40066680000000093</v>
      </c>
      <c r="H243" s="15">
        <v>0.14118152153593977</v>
      </c>
      <c r="I243" s="13">
        <v>0.54184832153594065</v>
      </c>
      <c r="J243" s="2"/>
      <c r="K243" s="58"/>
      <c r="L243" s="39"/>
      <c r="M243" s="40"/>
      <c r="Q243" s="49"/>
      <c r="V243" s="47"/>
    </row>
    <row r="244" spans="1:22" x14ac:dyDescent="0.25">
      <c r="A244" s="21">
        <v>231</v>
      </c>
      <c r="B244" s="7" t="s">
        <v>250</v>
      </c>
      <c r="C244" s="6">
        <v>80.900000000000006</v>
      </c>
      <c r="D244" s="10" t="s">
        <v>309</v>
      </c>
      <c r="E244" s="16">
        <v>19.602</v>
      </c>
      <c r="F244" s="16">
        <v>20.856000000000002</v>
      </c>
      <c r="G244" s="13">
        <v>1.0781892000000011</v>
      </c>
      <c r="H244" s="15">
        <v>0.1228127429275003</v>
      </c>
      <c r="I244" s="13">
        <v>1.2010019429275014</v>
      </c>
      <c r="J244" s="2"/>
      <c r="K244" s="58"/>
      <c r="L244" s="39"/>
      <c r="M244" s="40"/>
      <c r="Q244" s="49"/>
      <c r="V244" s="47"/>
    </row>
    <row r="245" spans="1:22" x14ac:dyDescent="0.25">
      <c r="A245" s="21">
        <v>232</v>
      </c>
      <c r="B245" s="7" t="s">
        <v>251</v>
      </c>
      <c r="C245" s="6">
        <v>52.5</v>
      </c>
      <c r="D245" s="10" t="s">
        <v>309</v>
      </c>
      <c r="E245" s="16">
        <v>13.01</v>
      </c>
      <c r="F245" s="16">
        <v>13.714</v>
      </c>
      <c r="G245" s="13">
        <v>0.60529920000000059</v>
      </c>
      <c r="H245" s="15">
        <v>7.9699246028353099E-2</v>
      </c>
      <c r="I245" s="13">
        <v>0.68499844602835369</v>
      </c>
      <c r="J245" s="2"/>
      <c r="K245" s="58"/>
      <c r="L245" s="39"/>
      <c r="M245" s="40"/>
      <c r="Q245" s="49"/>
      <c r="V245" s="47"/>
    </row>
    <row r="246" spans="1:22" x14ac:dyDescent="0.25">
      <c r="A246" s="21">
        <v>233</v>
      </c>
      <c r="B246" s="7" t="s">
        <v>252</v>
      </c>
      <c r="C246" s="6">
        <v>50.7</v>
      </c>
      <c r="D246" s="10" t="s">
        <v>309</v>
      </c>
      <c r="E246" s="16">
        <v>10.878</v>
      </c>
      <c r="F246" s="16">
        <v>10.926</v>
      </c>
      <c r="G246" s="13">
        <v>4.127040000000004E-2</v>
      </c>
      <c r="H246" s="15">
        <v>7.6966700450238137E-2</v>
      </c>
      <c r="I246" s="13">
        <v>0.11823710045023818</v>
      </c>
      <c r="J246" s="2"/>
      <c r="K246" s="58"/>
      <c r="L246" s="39"/>
      <c r="M246" s="40"/>
      <c r="Q246" s="49"/>
      <c r="V246" s="47"/>
    </row>
    <row r="247" spans="1:22" x14ac:dyDescent="0.25">
      <c r="A247" s="21">
        <v>234</v>
      </c>
      <c r="B247" s="7" t="s">
        <v>253</v>
      </c>
      <c r="C247" s="6">
        <v>113.8</v>
      </c>
      <c r="D247" s="10" t="s">
        <v>309</v>
      </c>
      <c r="E247" s="16">
        <v>16.09</v>
      </c>
      <c r="F247" s="16">
        <v>17.526</v>
      </c>
      <c r="G247" s="13">
        <v>1.2346728</v>
      </c>
      <c r="H247" s="15">
        <v>0.17275760377193489</v>
      </c>
      <c r="I247" s="13">
        <v>1.407430403771935</v>
      </c>
      <c r="J247" s="2"/>
      <c r="K247" s="58"/>
      <c r="L247" s="39"/>
      <c r="M247" s="40"/>
      <c r="Q247" s="49"/>
      <c r="V247" s="47"/>
    </row>
    <row r="248" spans="1:22" x14ac:dyDescent="0.25">
      <c r="A248" s="21">
        <v>235</v>
      </c>
      <c r="B248" s="7" t="s">
        <v>254</v>
      </c>
      <c r="C248" s="6">
        <v>106.4</v>
      </c>
      <c r="D248" s="10" t="s">
        <v>309</v>
      </c>
      <c r="E248" s="16">
        <v>10.978</v>
      </c>
      <c r="F248" s="16">
        <v>11.683</v>
      </c>
      <c r="G248" s="13">
        <v>0.60615900000000011</v>
      </c>
      <c r="H248" s="15">
        <v>0.16152380528412896</v>
      </c>
      <c r="I248" s="13">
        <v>0.76768280528412913</v>
      </c>
      <c r="J248" s="2"/>
      <c r="K248" s="58"/>
      <c r="L248" s="39"/>
      <c r="M248" s="40"/>
      <c r="Q248" s="49"/>
      <c r="V248" s="47"/>
    </row>
    <row r="249" spans="1:22" x14ac:dyDescent="0.25">
      <c r="A249" s="21">
        <v>236</v>
      </c>
      <c r="B249" s="7" t="s">
        <v>255</v>
      </c>
      <c r="C249" s="6">
        <v>93.5</v>
      </c>
      <c r="D249" s="10" t="s">
        <v>309</v>
      </c>
      <c r="E249" s="16">
        <v>13.72</v>
      </c>
      <c r="F249" s="16">
        <v>13.913</v>
      </c>
      <c r="G249" s="13">
        <v>0.16594139999999968</v>
      </c>
      <c r="H249" s="15">
        <v>0.14194056197430505</v>
      </c>
      <c r="I249" s="13">
        <v>0.30788196197430473</v>
      </c>
      <c r="J249" s="2"/>
      <c r="K249" s="58"/>
      <c r="L249" s="39"/>
      <c r="M249" s="40"/>
      <c r="Q249" s="49"/>
      <c r="V249" s="47"/>
    </row>
    <row r="250" spans="1:22" x14ac:dyDescent="0.25">
      <c r="A250" s="21">
        <v>237</v>
      </c>
      <c r="B250" s="7" t="s">
        <v>256</v>
      </c>
      <c r="C250" s="6">
        <v>80.3</v>
      </c>
      <c r="D250" s="10" t="s">
        <v>309</v>
      </c>
      <c r="E250" s="16">
        <v>5.9340000000000002</v>
      </c>
      <c r="F250" s="16">
        <v>5.9340000000000002</v>
      </c>
      <c r="G250" s="13">
        <v>0</v>
      </c>
      <c r="H250" s="15">
        <v>0.12190189440146197</v>
      </c>
      <c r="I250" s="13">
        <v>0.12190189440146197</v>
      </c>
      <c r="J250" s="2"/>
      <c r="K250" s="58"/>
      <c r="L250" s="39"/>
      <c r="M250" s="40"/>
      <c r="Q250" s="49"/>
      <c r="V250" s="47"/>
    </row>
    <row r="251" spans="1:22" x14ac:dyDescent="0.25">
      <c r="A251" s="21">
        <v>238</v>
      </c>
      <c r="B251" s="7" t="s">
        <v>257</v>
      </c>
      <c r="C251" s="6">
        <v>52.4</v>
      </c>
      <c r="D251" s="10" t="s">
        <v>309</v>
      </c>
      <c r="E251" s="16">
        <v>3.3780000000000001</v>
      </c>
      <c r="F251" s="16">
        <v>4.0449999999999999</v>
      </c>
      <c r="G251" s="13">
        <v>0.57348659999999985</v>
      </c>
      <c r="H251" s="15">
        <v>7.9547437940680046E-2</v>
      </c>
      <c r="I251" s="13">
        <v>0.65303403794067993</v>
      </c>
      <c r="J251" s="2"/>
      <c r="K251" s="58"/>
      <c r="L251" s="39"/>
      <c r="M251" s="40"/>
      <c r="Q251" s="49"/>
      <c r="V251" s="47"/>
    </row>
    <row r="252" spans="1:22" x14ac:dyDescent="0.25">
      <c r="A252" s="21">
        <v>239</v>
      </c>
      <c r="B252" s="7" t="s">
        <v>258</v>
      </c>
      <c r="C252" s="6">
        <v>50.9</v>
      </c>
      <c r="D252" s="10" t="s">
        <v>309</v>
      </c>
      <c r="E252" s="16">
        <v>10.641999999999999</v>
      </c>
      <c r="F252" s="16">
        <v>11.6</v>
      </c>
      <c r="G252" s="13">
        <v>0.82368840000000021</v>
      </c>
      <c r="H252" s="15">
        <v>7.7270316625584243E-2</v>
      </c>
      <c r="I252" s="13">
        <v>0.90095871662558447</v>
      </c>
      <c r="J252" s="2"/>
      <c r="K252" s="58"/>
      <c r="L252" s="39"/>
      <c r="M252" s="40"/>
      <c r="Q252" s="49"/>
      <c r="V252" s="47"/>
    </row>
    <row r="253" spans="1:22" x14ac:dyDescent="0.25">
      <c r="A253" s="21">
        <v>240</v>
      </c>
      <c r="B253" s="7" t="s">
        <v>259</v>
      </c>
      <c r="C253" s="6">
        <v>114.5</v>
      </c>
      <c r="D253" s="10" t="s">
        <v>309</v>
      </c>
      <c r="E253" s="16">
        <v>31.550999999999998</v>
      </c>
      <c r="F253" s="16">
        <v>32.76</v>
      </c>
      <c r="G253" s="13">
        <v>1.0394981999999997</v>
      </c>
      <c r="H253" s="15">
        <v>0.17382026038564627</v>
      </c>
      <c r="I253" s="13">
        <v>1.2133184603856459</v>
      </c>
      <c r="J253" s="2"/>
      <c r="K253" s="58"/>
      <c r="L253" s="39"/>
      <c r="M253" s="40"/>
      <c r="Q253" s="49"/>
      <c r="V253" s="47"/>
    </row>
    <row r="254" spans="1:22" x14ac:dyDescent="0.25">
      <c r="A254" s="21">
        <v>241</v>
      </c>
      <c r="B254" s="7" t="s">
        <v>260</v>
      </c>
      <c r="C254" s="6">
        <v>106.5</v>
      </c>
      <c r="D254" s="10" t="s">
        <v>309</v>
      </c>
      <c r="E254" s="16">
        <v>9.25</v>
      </c>
      <c r="F254" s="16">
        <v>9.9610000000000003</v>
      </c>
      <c r="G254" s="13">
        <v>0.61131780000000024</v>
      </c>
      <c r="H254" s="15">
        <v>0.161675613371802</v>
      </c>
      <c r="I254" s="13">
        <v>0.77299341337180227</v>
      </c>
      <c r="J254" s="2"/>
      <c r="K254" s="58"/>
      <c r="L254" s="39"/>
      <c r="M254" s="40"/>
      <c r="Q254" s="49"/>
      <c r="V254" s="47"/>
    </row>
    <row r="255" spans="1:22" x14ac:dyDescent="0.25">
      <c r="A255" s="21">
        <v>242</v>
      </c>
      <c r="B255" s="7" t="s">
        <v>261</v>
      </c>
      <c r="C255" s="6">
        <v>93.5</v>
      </c>
      <c r="D255" s="10" t="s">
        <v>309</v>
      </c>
      <c r="E255" s="16">
        <v>17.849</v>
      </c>
      <c r="F255" s="16">
        <v>17.963999999999999</v>
      </c>
      <c r="G255" s="13">
        <v>9.887699999999866E-2</v>
      </c>
      <c r="H255" s="15">
        <v>0.14194056197430505</v>
      </c>
      <c r="I255" s="13">
        <v>0.24081756197430371</v>
      </c>
      <c r="J255" s="2"/>
      <c r="K255" s="58"/>
      <c r="L255" s="39"/>
      <c r="M255" s="40"/>
      <c r="Q255" s="49"/>
      <c r="V255" s="47"/>
    </row>
    <row r="256" spans="1:22" x14ac:dyDescent="0.25">
      <c r="A256" s="21">
        <v>243</v>
      </c>
      <c r="B256" s="7" t="s">
        <v>262</v>
      </c>
      <c r="C256" s="6">
        <v>80.5</v>
      </c>
      <c r="D256" s="10" t="s">
        <v>309</v>
      </c>
      <c r="E256" s="16">
        <v>6.976</v>
      </c>
      <c r="F256" s="16">
        <v>6.992</v>
      </c>
      <c r="G256" s="13">
        <v>1.3756800000000012E-2</v>
      </c>
      <c r="H256" s="15">
        <v>0.12220551057680808</v>
      </c>
      <c r="I256" s="13">
        <v>0.13596231057680808</v>
      </c>
      <c r="J256" s="2"/>
      <c r="K256" s="58"/>
      <c r="L256" s="39"/>
      <c r="M256" s="40"/>
      <c r="Q256" s="49"/>
      <c r="V256" s="47"/>
    </row>
    <row r="257" spans="1:22" x14ac:dyDescent="0.25">
      <c r="A257" s="21">
        <v>244</v>
      </c>
      <c r="B257" s="7" t="s">
        <v>263</v>
      </c>
      <c r="C257" s="6">
        <v>52.7</v>
      </c>
      <c r="D257" s="10" t="s">
        <v>309</v>
      </c>
      <c r="E257" s="16">
        <v>7.9009999999999998</v>
      </c>
      <c r="F257" s="16">
        <v>8.0690000000000008</v>
      </c>
      <c r="G257" s="13">
        <v>0.14444640000000089</v>
      </c>
      <c r="H257" s="15">
        <v>8.0002862203699204E-2</v>
      </c>
      <c r="I257" s="13">
        <v>0.2244492622037001</v>
      </c>
      <c r="J257" s="2"/>
      <c r="K257" s="58"/>
      <c r="L257" s="39"/>
      <c r="M257" s="40"/>
      <c r="Q257" s="49"/>
      <c r="V257" s="47"/>
    </row>
    <row r="258" spans="1:22" x14ac:dyDescent="0.25">
      <c r="A258" s="21">
        <v>245</v>
      </c>
      <c r="B258" s="7" t="s">
        <v>264</v>
      </c>
      <c r="C258" s="6">
        <v>50.3</v>
      </c>
      <c r="D258" s="10" t="s">
        <v>309</v>
      </c>
      <c r="E258" s="16">
        <v>8.4640000000000004</v>
      </c>
      <c r="F258" s="16">
        <v>8.4640000000000004</v>
      </c>
      <c r="G258" s="13">
        <v>0</v>
      </c>
      <c r="H258" s="15">
        <v>7.6359468099545913E-2</v>
      </c>
      <c r="I258" s="13">
        <v>7.6359468099545913E-2</v>
      </c>
      <c r="J258" s="2"/>
      <c r="K258" s="58"/>
      <c r="L258" s="39"/>
      <c r="M258" s="40"/>
      <c r="Q258" s="49"/>
      <c r="V258" s="47"/>
    </row>
    <row r="259" spans="1:22" x14ac:dyDescent="0.25">
      <c r="A259" s="21">
        <v>246</v>
      </c>
      <c r="B259" s="7" t="s">
        <v>265</v>
      </c>
      <c r="C259" s="6">
        <v>113.9</v>
      </c>
      <c r="D259" s="10" t="s">
        <v>309</v>
      </c>
      <c r="E259" s="16">
        <v>23.713999999999999</v>
      </c>
      <c r="F259" s="16">
        <v>25.088000000000001</v>
      </c>
      <c r="G259" s="13">
        <v>1.1813652000000021</v>
      </c>
      <c r="H259" s="15">
        <v>0.17290941185960795</v>
      </c>
      <c r="I259" s="13">
        <v>1.3542746118596101</v>
      </c>
      <c r="J259" s="2"/>
      <c r="K259" s="58"/>
      <c r="L259" s="39"/>
      <c r="M259" s="40"/>
      <c r="Q259" s="49"/>
      <c r="V259" s="47"/>
    </row>
    <row r="260" spans="1:22" x14ac:dyDescent="0.25">
      <c r="A260" s="21">
        <v>247</v>
      </c>
      <c r="B260" s="7" t="s">
        <v>266</v>
      </c>
      <c r="C260" s="6">
        <v>106.3</v>
      </c>
      <c r="D260" s="10" t="s">
        <v>309</v>
      </c>
      <c r="E260" s="16">
        <v>15.455</v>
      </c>
      <c r="F260" s="16">
        <v>16.126000000000001</v>
      </c>
      <c r="G260" s="13">
        <v>0.57692580000000104</v>
      </c>
      <c r="H260" s="15">
        <v>0.1613719971964559</v>
      </c>
      <c r="I260" s="13">
        <v>0.73829779719645694</v>
      </c>
      <c r="J260" s="2"/>
      <c r="K260" s="58"/>
      <c r="L260" s="39"/>
      <c r="M260" s="40"/>
      <c r="Q260" s="49"/>
      <c r="V260" s="47"/>
    </row>
    <row r="261" spans="1:22" x14ac:dyDescent="0.25">
      <c r="A261" s="21">
        <v>248</v>
      </c>
      <c r="B261" s="7" t="s">
        <v>267</v>
      </c>
      <c r="C261" s="6">
        <v>92.5</v>
      </c>
      <c r="D261" s="10" t="s">
        <v>309</v>
      </c>
      <c r="E261" s="16">
        <v>17.431000000000001</v>
      </c>
      <c r="F261" s="16">
        <v>18.274000000000001</v>
      </c>
      <c r="G261" s="13">
        <v>0.72481139999999999</v>
      </c>
      <c r="H261" s="15">
        <v>0.14042248109757449</v>
      </c>
      <c r="I261" s="13">
        <v>0.86523388109757449</v>
      </c>
      <c r="J261" s="2"/>
      <c r="K261" s="58"/>
      <c r="L261" s="39"/>
      <c r="M261" s="40"/>
      <c r="Q261" s="49"/>
      <c r="V261" s="47"/>
    </row>
    <row r="262" spans="1:22" x14ac:dyDescent="0.25">
      <c r="A262" s="21">
        <v>249</v>
      </c>
      <c r="B262" s="7" t="s">
        <v>268</v>
      </c>
      <c r="C262" s="6">
        <v>85.1</v>
      </c>
      <c r="D262" s="10" t="s">
        <v>309</v>
      </c>
      <c r="E262" s="16">
        <v>10.148</v>
      </c>
      <c r="F262" s="16">
        <v>10.529</v>
      </c>
      <c r="G262" s="13">
        <v>0.3275838000000002</v>
      </c>
      <c r="H262" s="15">
        <v>0.12918868260976854</v>
      </c>
      <c r="I262" s="13">
        <v>0.45677248260976877</v>
      </c>
      <c r="J262" s="2"/>
      <c r="K262" s="58"/>
      <c r="L262" s="39"/>
      <c r="M262" s="40"/>
      <c r="Q262" s="49"/>
      <c r="V262" s="47"/>
    </row>
    <row r="263" spans="1:22" x14ac:dyDescent="0.25">
      <c r="A263" s="21">
        <v>250</v>
      </c>
      <c r="B263" s="7" t="s">
        <v>269</v>
      </c>
      <c r="C263" s="6">
        <v>52.4</v>
      </c>
      <c r="D263" s="10" t="s">
        <v>309</v>
      </c>
      <c r="E263" s="16">
        <v>12.673999999999999</v>
      </c>
      <c r="F263" s="16">
        <v>13.317</v>
      </c>
      <c r="G263" s="13">
        <v>0.55285140000000055</v>
      </c>
      <c r="H263" s="15">
        <v>7.9547437940680046E-2</v>
      </c>
      <c r="I263" s="13">
        <v>0.63239883794068064</v>
      </c>
      <c r="J263" s="2"/>
      <c r="K263" s="58"/>
      <c r="L263" s="39"/>
      <c r="M263" s="40"/>
      <c r="Q263" s="49"/>
      <c r="V263" s="47"/>
    </row>
    <row r="264" spans="1:22" x14ac:dyDescent="0.25">
      <c r="A264" s="21">
        <v>251</v>
      </c>
      <c r="B264" s="7" t="s">
        <v>270</v>
      </c>
      <c r="C264" s="6">
        <v>50.9</v>
      </c>
      <c r="D264" s="10" t="s">
        <v>309</v>
      </c>
      <c r="E264" s="16">
        <v>14.307</v>
      </c>
      <c r="F264" s="16">
        <v>14.933</v>
      </c>
      <c r="G264" s="13">
        <v>0.53823479999999957</v>
      </c>
      <c r="H264" s="15">
        <v>7.7270316625584243E-2</v>
      </c>
      <c r="I264" s="13">
        <v>0.61550511662558383</v>
      </c>
      <c r="J264" s="2"/>
      <c r="K264" s="58"/>
      <c r="L264" s="39"/>
      <c r="M264" s="40"/>
      <c r="Q264" s="49"/>
      <c r="V264" s="47"/>
    </row>
    <row r="265" spans="1:22" x14ac:dyDescent="0.25">
      <c r="A265" s="21">
        <v>252</v>
      </c>
      <c r="B265" s="7" t="s">
        <v>271</v>
      </c>
      <c r="C265" s="6">
        <v>113.9</v>
      </c>
      <c r="D265" s="10" t="s">
        <v>309</v>
      </c>
      <c r="E265" s="16">
        <v>24.193000000000001</v>
      </c>
      <c r="F265" s="16">
        <v>24.72</v>
      </c>
      <c r="G265" s="13">
        <v>0.45311459999999781</v>
      </c>
      <c r="H265" s="15">
        <v>0.17290941185960795</v>
      </c>
      <c r="I265" s="13">
        <v>0.62602401185960577</v>
      </c>
      <c r="J265" s="2"/>
      <c r="K265" s="58"/>
      <c r="L265" s="39"/>
      <c r="M265" s="40"/>
      <c r="Q265" s="49"/>
      <c r="V265" s="47"/>
    </row>
    <row r="266" spans="1:22" x14ac:dyDescent="0.25">
      <c r="A266" s="21">
        <v>253</v>
      </c>
      <c r="B266" s="7" t="s">
        <v>272</v>
      </c>
      <c r="C266" s="6">
        <v>106.8</v>
      </c>
      <c r="D266" s="10" t="s">
        <v>309</v>
      </c>
      <c r="E266" s="16">
        <v>6.1840000000000002</v>
      </c>
      <c r="F266" s="16">
        <v>6.1840000000000002</v>
      </c>
      <c r="G266" s="13">
        <v>0</v>
      </c>
      <c r="H266" s="15">
        <v>0.16213103763482115</v>
      </c>
      <c r="I266" s="13">
        <v>0.16213103763482115</v>
      </c>
      <c r="J266" s="2"/>
      <c r="K266" s="58"/>
      <c r="L266" s="39"/>
      <c r="M266" s="40"/>
      <c r="Q266" s="49"/>
      <c r="V266" s="47"/>
    </row>
    <row r="267" spans="1:22" x14ac:dyDescent="0.25">
      <c r="A267" s="21">
        <v>254</v>
      </c>
      <c r="B267" s="7" t="s">
        <v>273</v>
      </c>
      <c r="C267" s="6">
        <v>92.5</v>
      </c>
      <c r="D267" s="10" t="s">
        <v>309</v>
      </c>
      <c r="E267" s="16">
        <v>11.5</v>
      </c>
      <c r="F267" s="16">
        <v>11.689</v>
      </c>
      <c r="G267" s="13">
        <v>0.16250220000000004</v>
      </c>
      <c r="H267" s="15">
        <v>0.14042248109757449</v>
      </c>
      <c r="I267" s="13">
        <v>0.30292468109757453</v>
      </c>
      <c r="J267" s="2"/>
      <c r="K267" s="58"/>
      <c r="L267" s="39"/>
      <c r="M267" s="40"/>
      <c r="Q267" s="49"/>
      <c r="V267" s="47"/>
    </row>
    <row r="268" spans="1:22" x14ac:dyDescent="0.25">
      <c r="A268" s="21">
        <v>255</v>
      </c>
      <c r="B268" s="7" t="s">
        <v>274</v>
      </c>
      <c r="C268" s="6">
        <v>81</v>
      </c>
      <c r="D268" s="10" t="s">
        <v>309</v>
      </c>
      <c r="E268" s="16">
        <v>11.925000000000001</v>
      </c>
      <c r="F268" s="16">
        <v>11.991</v>
      </c>
      <c r="G268" s="13">
        <v>5.6746799999999098E-2</v>
      </c>
      <c r="H268" s="15">
        <v>0.12296455101517335</v>
      </c>
      <c r="I268" s="13">
        <v>0.17971135101517244</v>
      </c>
      <c r="J268" s="2"/>
      <c r="K268" s="58"/>
      <c r="L268" s="39"/>
      <c r="M268" s="40"/>
      <c r="Q268" s="49"/>
      <c r="V268" s="47"/>
    </row>
    <row r="269" spans="1:22" x14ac:dyDescent="0.25">
      <c r="A269" s="21">
        <v>256</v>
      </c>
      <c r="B269" s="7" t="s">
        <v>275</v>
      </c>
      <c r="C269" s="6">
        <v>52.2</v>
      </c>
      <c r="D269" s="10" t="s">
        <v>309</v>
      </c>
      <c r="E269" s="16">
        <v>7.4550000000000001</v>
      </c>
      <c r="F269" s="16">
        <v>7.7210000000000001</v>
      </c>
      <c r="G269" s="13">
        <v>0.22870680000000002</v>
      </c>
      <c r="H269" s="15">
        <v>7.9243821765333941E-2</v>
      </c>
      <c r="I269" s="13">
        <v>0.30795062176533394</v>
      </c>
      <c r="J269" s="2"/>
      <c r="K269" s="58"/>
      <c r="L269" s="39"/>
      <c r="M269" s="40"/>
      <c r="Q269" s="49"/>
      <c r="V269" s="47"/>
    </row>
    <row r="270" spans="1:22" x14ac:dyDescent="0.25">
      <c r="A270" s="21">
        <v>257</v>
      </c>
      <c r="B270" s="7" t="s">
        <v>276</v>
      </c>
      <c r="C270" s="6">
        <v>50.7</v>
      </c>
      <c r="D270" s="10" t="s">
        <v>309</v>
      </c>
      <c r="E270" s="16">
        <v>6.9189999999999996</v>
      </c>
      <c r="F270" s="16">
        <v>7.0919999999999996</v>
      </c>
      <c r="G270" s="13">
        <v>0.14874540000000003</v>
      </c>
      <c r="H270" s="15">
        <v>7.6966700450238137E-2</v>
      </c>
      <c r="I270" s="13">
        <v>0.22571210045023815</v>
      </c>
      <c r="J270" s="2"/>
      <c r="K270" s="58"/>
      <c r="L270" s="39"/>
      <c r="M270" s="40"/>
      <c r="Q270" s="49"/>
      <c r="V270" s="47"/>
    </row>
    <row r="271" spans="1:22" x14ac:dyDescent="0.25">
      <c r="A271" s="21">
        <v>258</v>
      </c>
      <c r="B271" s="7" t="s">
        <v>277</v>
      </c>
      <c r="C271" s="6">
        <v>113.9</v>
      </c>
      <c r="D271" s="10" t="s">
        <v>309</v>
      </c>
      <c r="E271" s="16">
        <v>21.027999999999999</v>
      </c>
      <c r="F271" s="16">
        <v>21.779</v>
      </c>
      <c r="G271" s="13">
        <v>0.64570980000000111</v>
      </c>
      <c r="H271" s="15">
        <v>0.17290941185960795</v>
      </c>
      <c r="I271" s="13">
        <v>0.81861921185960906</v>
      </c>
      <c r="J271" s="2"/>
      <c r="K271" s="58"/>
      <c r="L271" s="39"/>
      <c r="M271" s="40"/>
      <c r="Q271" s="49"/>
      <c r="V271" s="47"/>
    </row>
    <row r="272" spans="1:22" x14ac:dyDescent="0.25">
      <c r="A272" s="21">
        <v>259</v>
      </c>
      <c r="B272" s="7" t="s">
        <v>278</v>
      </c>
      <c r="C272" s="6">
        <v>106.9</v>
      </c>
      <c r="D272" s="10" t="s">
        <v>309</v>
      </c>
      <c r="E272" s="16">
        <v>10.776</v>
      </c>
      <c r="F272" s="16">
        <v>10.776</v>
      </c>
      <c r="G272" s="13">
        <v>0</v>
      </c>
      <c r="H272" s="15">
        <v>0.16228284572249421</v>
      </c>
      <c r="I272" s="13">
        <v>0.16228284572249421</v>
      </c>
      <c r="J272" s="2"/>
      <c r="K272" s="58"/>
      <c r="L272" s="39"/>
      <c r="M272" s="40"/>
      <c r="Q272" s="49"/>
      <c r="V272" s="47"/>
    </row>
    <row r="273" spans="1:22" x14ac:dyDescent="0.25">
      <c r="A273" s="21">
        <v>260</v>
      </c>
      <c r="B273" s="7" t="s">
        <v>279</v>
      </c>
      <c r="C273" s="6">
        <v>92.5</v>
      </c>
      <c r="D273" s="10" t="s">
        <v>309</v>
      </c>
      <c r="E273" s="16">
        <v>5.9390000000000001</v>
      </c>
      <c r="F273" s="16">
        <v>5.9390000000000001</v>
      </c>
      <c r="G273" s="13">
        <v>0</v>
      </c>
      <c r="H273" s="15">
        <v>0.14042248109757449</v>
      </c>
      <c r="I273" s="13">
        <v>0.14042248109757449</v>
      </c>
      <c r="J273" s="2"/>
      <c r="K273" s="58"/>
      <c r="L273" s="39"/>
      <c r="M273" s="40"/>
      <c r="Q273" s="49"/>
      <c r="V273" s="47"/>
    </row>
    <row r="274" spans="1:22" x14ac:dyDescent="0.25">
      <c r="A274" s="21">
        <v>261</v>
      </c>
      <c r="B274" s="7" t="s">
        <v>280</v>
      </c>
      <c r="C274" s="6">
        <v>80.900000000000006</v>
      </c>
      <c r="D274" s="10" t="s">
        <v>309</v>
      </c>
      <c r="E274" s="16">
        <v>16.402000000000001</v>
      </c>
      <c r="F274" s="16">
        <v>17.452999999999999</v>
      </c>
      <c r="G274" s="13">
        <v>0.90364979999999862</v>
      </c>
      <c r="H274" s="15">
        <v>0.1228127429275003</v>
      </c>
      <c r="I274" s="13">
        <v>1.0264625429274989</v>
      </c>
      <c r="J274" s="2"/>
      <c r="K274" s="58"/>
      <c r="L274" s="39"/>
      <c r="M274" s="40"/>
      <c r="N274" s="39"/>
      <c r="Q274" s="49"/>
      <c r="V274" s="47"/>
    </row>
    <row r="275" spans="1:22" x14ac:dyDescent="0.25">
      <c r="A275" s="21">
        <v>262</v>
      </c>
      <c r="B275" s="7" t="s">
        <v>281</v>
      </c>
      <c r="C275" s="6">
        <v>52.1</v>
      </c>
      <c r="D275" s="10" t="s">
        <v>309</v>
      </c>
      <c r="E275" s="16">
        <v>2.0179999999999998</v>
      </c>
      <c r="F275" s="16">
        <v>2.0179999999999998</v>
      </c>
      <c r="G275" s="13">
        <v>0</v>
      </c>
      <c r="H275" s="15">
        <v>7.9092013677660888E-2</v>
      </c>
      <c r="I275" s="13">
        <v>7.9092013677660888E-2</v>
      </c>
      <c r="J275" s="2"/>
      <c r="K275" s="58"/>
      <c r="L275" s="39"/>
      <c r="M275" s="40"/>
      <c r="Q275" s="49"/>
      <c r="V275" s="47"/>
    </row>
    <row r="276" spans="1:22" x14ac:dyDescent="0.25">
      <c r="A276" s="21">
        <v>263</v>
      </c>
      <c r="B276" s="7" t="s">
        <v>282</v>
      </c>
      <c r="C276" s="6">
        <v>50.6</v>
      </c>
      <c r="D276" s="10" t="s">
        <v>309</v>
      </c>
      <c r="E276" s="16">
        <v>2.2050000000000001</v>
      </c>
      <c r="F276" s="16">
        <v>2.2050000000000001</v>
      </c>
      <c r="G276" s="13">
        <v>0</v>
      </c>
      <c r="H276" s="15">
        <v>7.6814892362565085E-2</v>
      </c>
      <c r="I276" s="13">
        <v>7.6814892362565085E-2</v>
      </c>
      <c r="J276" s="2"/>
      <c r="K276" s="58"/>
      <c r="L276" s="39"/>
      <c r="M276" s="40"/>
      <c r="Q276" s="49"/>
      <c r="V276" s="47"/>
    </row>
    <row r="277" spans="1:22" x14ac:dyDescent="0.25">
      <c r="A277" s="21">
        <v>264</v>
      </c>
      <c r="B277" s="7" t="s">
        <v>283</v>
      </c>
      <c r="C277" s="6">
        <v>114.3</v>
      </c>
      <c r="D277" s="10" t="s">
        <v>309</v>
      </c>
      <c r="E277" s="16">
        <v>21.344999999999999</v>
      </c>
      <c r="F277" s="16">
        <v>22.690999999999999</v>
      </c>
      <c r="G277" s="13">
        <v>1.1572908000000002</v>
      </c>
      <c r="H277" s="15">
        <v>0.17351664421030016</v>
      </c>
      <c r="I277" s="13">
        <v>1.3308074442103004</v>
      </c>
      <c r="J277" s="2"/>
      <c r="K277" s="58"/>
      <c r="L277" s="39"/>
      <c r="M277" s="40"/>
      <c r="Q277" s="49"/>
      <c r="V277" s="47"/>
    </row>
    <row r="278" spans="1:22" x14ac:dyDescent="0.25">
      <c r="A278" s="21">
        <v>265</v>
      </c>
      <c r="B278" s="7" t="s">
        <v>284</v>
      </c>
      <c r="C278" s="6">
        <v>107</v>
      </c>
      <c r="D278" s="10" t="s">
        <v>309</v>
      </c>
      <c r="E278" s="16">
        <v>14.579000000000001</v>
      </c>
      <c r="F278" s="16">
        <v>15.446</v>
      </c>
      <c r="G278" s="13">
        <v>0.74544659999999929</v>
      </c>
      <c r="H278" s="15">
        <v>0.16243465381016725</v>
      </c>
      <c r="I278" s="13">
        <v>0.9078812538101666</v>
      </c>
      <c r="J278" s="2"/>
      <c r="K278" s="58"/>
      <c r="L278" s="39"/>
      <c r="M278" s="40"/>
      <c r="Q278" s="49"/>
      <c r="V278" s="47"/>
    </row>
    <row r="279" spans="1:22" x14ac:dyDescent="0.25">
      <c r="A279" s="21">
        <v>266</v>
      </c>
      <c r="B279" s="7" t="s">
        <v>285</v>
      </c>
      <c r="C279" s="6">
        <v>92.8</v>
      </c>
      <c r="D279" s="10" t="s">
        <v>309</v>
      </c>
      <c r="E279" s="16">
        <v>13.202</v>
      </c>
      <c r="F279" s="16">
        <v>13.657</v>
      </c>
      <c r="G279" s="13">
        <v>0.39120900000000008</v>
      </c>
      <c r="H279" s="15">
        <v>0.14087790536059366</v>
      </c>
      <c r="I279" s="13">
        <v>0.53208690536059378</v>
      </c>
      <c r="J279" s="2"/>
      <c r="K279" s="58"/>
      <c r="L279" s="39"/>
      <c r="M279" s="40"/>
      <c r="Q279" s="49"/>
      <c r="V279" s="47"/>
    </row>
    <row r="280" spans="1:22" x14ac:dyDescent="0.25">
      <c r="A280" s="21">
        <v>267</v>
      </c>
      <c r="B280" s="7" t="s">
        <v>286</v>
      </c>
      <c r="C280" s="6">
        <v>80.3</v>
      </c>
      <c r="D280" s="10" t="s">
        <v>309</v>
      </c>
      <c r="E280" s="16">
        <v>10.757</v>
      </c>
      <c r="F280" s="16">
        <v>11.09</v>
      </c>
      <c r="G280" s="13">
        <v>0.28631340000000016</v>
      </c>
      <c r="H280" s="15">
        <v>0.12190189440146197</v>
      </c>
      <c r="I280" s="13">
        <v>0.40821529440146215</v>
      </c>
      <c r="J280" s="2"/>
      <c r="K280" s="58"/>
      <c r="L280" s="39"/>
      <c r="M280" s="40"/>
      <c r="Q280" s="49"/>
      <c r="V280" s="47"/>
    </row>
    <row r="281" spans="1:22" ht="15" customHeight="1" x14ac:dyDescent="0.25">
      <c r="A281" s="21">
        <v>268</v>
      </c>
      <c r="B281" s="7" t="s">
        <v>287</v>
      </c>
      <c r="C281" s="6">
        <v>52</v>
      </c>
      <c r="D281" s="10" t="s">
        <v>309</v>
      </c>
      <c r="E281" s="16">
        <v>3.0190000000000001</v>
      </c>
      <c r="F281" s="16">
        <v>3.1360000000000001</v>
      </c>
      <c r="G281" s="13">
        <v>0.10059659999999999</v>
      </c>
      <c r="H281" s="15">
        <v>7.8940205589987822E-2</v>
      </c>
      <c r="I281" s="13">
        <v>0.1795368055899878</v>
      </c>
      <c r="L281" s="39"/>
      <c r="M281" s="40"/>
      <c r="Q281" s="49"/>
      <c r="V281" s="47"/>
    </row>
    <row r="282" spans="1:22" x14ac:dyDescent="0.25">
      <c r="A282" s="21">
        <v>269</v>
      </c>
      <c r="B282" s="7" t="s">
        <v>288</v>
      </c>
      <c r="C282" s="6">
        <v>50.4</v>
      </c>
      <c r="D282" s="10" t="s">
        <v>309</v>
      </c>
      <c r="E282" s="16">
        <v>6.242</v>
      </c>
      <c r="F282" s="16">
        <v>6.242</v>
      </c>
      <c r="G282" s="13">
        <v>0</v>
      </c>
      <c r="H282" s="15">
        <v>7.6511276187218966E-2</v>
      </c>
      <c r="I282" s="13">
        <v>7.6511276187218966E-2</v>
      </c>
      <c r="J282" s="2"/>
      <c r="K282" s="58"/>
      <c r="L282" s="39"/>
      <c r="M282" s="40"/>
      <c r="Q282" s="49"/>
      <c r="V282" s="47"/>
    </row>
    <row r="283" spans="1:22" x14ac:dyDescent="0.25">
      <c r="A283" s="21">
        <v>270</v>
      </c>
      <c r="B283" s="7" t="s">
        <v>289</v>
      </c>
      <c r="C283" s="6">
        <v>113.4</v>
      </c>
      <c r="D283" s="10" t="s">
        <v>309</v>
      </c>
      <c r="E283" s="16">
        <v>14.271000000000001</v>
      </c>
      <c r="F283" s="16">
        <v>14.571999999999999</v>
      </c>
      <c r="G283" s="13">
        <v>0.25879979999999864</v>
      </c>
      <c r="H283" s="15">
        <v>0.1721503714212427</v>
      </c>
      <c r="I283" s="13">
        <v>0.43095017142124137</v>
      </c>
      <c r="J283" s="2"/>
      <c r="K283" s="58"/>
      <c r="L283" s="39"/>
      <c r="M283" s="40"/>
      <c r="Q283" s="49"/>
      <c r="V283" s="47"/>
    </row>
    <row r="284" spans="1:22" x14ac:dyDescent="0.25">
      <c r="A284" s="21">
        <v>271</v>
      </c>
      <c r="B284" s="7" t="s">
        <v>290</v>
      </c>
      <c r="C284" s="6">
        <v>106.2</v>
      </c>
      <c r="D284" s="10" t="s">
        <v>309</v>
      </c>
      <c r="E284" s="16">
        <v>10.819000000000001</v>
      </c>
      <c r="F284" s="16">
        <v>10.819000000000001</v>
      </c>
      <c r="G284" s="13">
        <v>0</v>
      </c>
      <c r="H284" s="15">
        <v>0.16122018910878283</v>
      </c>
      <c r="I284" s="13">
        <v>0.16122018910878283</v>
      </c>
      <c r="J284" s="2"/>
      <c r="K284" s="58"/>
      <c r="L284" s="39"/>
      <c r="M284" s="40"/>
      <c r="Q284" s="49"/>
      <c r="V284" s="47"/>
    </row>
    <row r="285" spans="1:22" x14ac:dyDescent="0.25">
      <c r="A285" s="21">
        <v>272</v>
      </c>
      <c r="B285" s="7" t="s">
        <v>291</v>
      </c>
      <c r="C285" s="6">
        <v>92.7</v>
      </c>
      <c r="D285" s="10" t="s">
        <v>309</v>
      </c>
      <c r="E285" s="16">
        <v>10.907</v>
      </c>
      <c r="F285" s="16">
        <v>10.907</v>
      </c>
      <c r="G285" s="13">
        <v>0</v>
      </c>
      <c r="H285" s="15">
        <v>0.14072609727292062</v>
      </c>
      <c r="I285" s="13">
        <v>0.14072609727292062</v>
      </c>
      <c r="J285" s="2"/>
      <c r="K285" s="58"/>
      <c r="L285" s="39"/>
      <c r="M285" s="40"/>
      <c r="Q285" s="49"/>
      <c r="V285" s="47"/>
    </row>
    <row r="286" spans="1:22" x14ac:dyDescent="0.25">
      <c r="A286" s="21">
        <v>273</v>
      </c>
      <c r="B286" s="7" t="s">
        <v>292</v>
      </c>
      <c r="C286" s="6">
        <v>81.5</v>
      </c>
      <c r="D286" s="10" t="s">
        <v>309</v>
      </c>
      <c r="E286" s="16">
        <v>14.859</v>
      </c>
      <c r="F286" s="16">
        <v>15.276</v>
      </c>
      <c r="G286" s="13">
        <v>0.35853659999999987</v>
      </c>
      <c r="H286" s="15">
        <v>0.12372359145353862</v>
      </c>
      <c r="I286" s="13">
        <v>0.48226019145353849</v>
      </c>
      <c r="J286" s="2"/>
      <c r="K286" s="58"/>
      <c r="L286" s="39"/>
      <c r="M286" s="40"/>
      <c r="Q286" s="49"/>
      <c r="V286" s="47"/>
    </row>
    <row r="287" spans="1:22" x14ac:dyDescent="0.25">
      <c r="A287" s="21">
        <v>274</v>
      </c>
      <c r="B287" s="7" t="s">
        <v>293</v>
      </c>
      <c r="C287" s="6">
        <v>52</v>
      </c>
      <c r="D287" s="10" t="s">
        <v>309</v>
      </c>
      <c r="E287" s="16">
        <v>12.912000000000001</v>
      </c>
      <c r="F287" s="16">
        <v>13.523999999999999</v>
      </c>
      <c r="G287" s="13">
        <v>0.5261975999999986</v>
      </c>
      <c r="H287" s="15">
        <v>7.8940205589987822E-2</v>
      </c>
      <c r="I287" s="13">
        <v>0.60513780558998642</v>
      </c>
      <c r="J287" s="2"/>
      <c r="K287" s="58"/>
      <c r="L287" s="39"/>
      <c r="M287" s="40"/>
      <c r="Q287" s="49"/>
      <c r="V287" s="47"/>
    </row>
    <row r="288" spans="1:22" x14ac:dyDescent="0.25">
      <c r="A288" s="21">
        <v>275</v>
      </c>
      <c r="B288" s="7" t="s">
        <v>294</v>
      </c>
      <c r="C288" s="6">
        <v>50.1</v>
      </c>
      <c r="D288" s="10" t="s">
        <v>309</v>
      </c>
      <c r="E288" s="16">
        <v>9.8119999999999994</v>
      </c>
      <c r="F288" s="16">
        <v>10.541</v>
      </c>
      <c r="G288" s="13">
        <v>0.62679420000000086</v>
      </c>
      <c r="H288" s="15">
        <v>7.6055851924199808E-2</v>
      </c>
      <c r="I288" s="13">
        <v>0.70285005192420069</v>
      </c>
      <c r="J288" s="2"/>
      <c r="K288" s="58"/>
      <c r="L288" s="39"/>
      <c r="M288" s="40"/>
      <c r="Q288" s="49"/>
      <c r="V288" s="47"/>
    </row>
    <row r="289" spans="1:22" x14ac:dyDescent="0.25">
      <c r="A289" s="21">
        <v>276</v>
      </c>
      <c r="B289" s="7" t="s">
        <v>295</v>
      </c>
      <c r="C289" s="6">
        <v>113.9</v>
      </c>
      <c r="D289" s="10" t="s">
        <v>309</v>
      </c>
      <c r="E289" s="16">
        <v>25.853000000000002</v>
      </c>
      <c r="F289" s="16">
        <v>26.282</v>
      </c>
      <c r="G289" s="13">
        <v>0.36885419999999869</v>
      </c>
      <c r="H289" s="15">
        <v>0.17290941185960795</v>
      </c>
      <c r="I289" s="13">
        <v>0.54176361185960664</v>
      </c>
      <c r="J289" s="2"/>
      <c r="K289" s="58"/>
      <c r="L289" s="39"/>
      <c r="M289" s="40"/>
      <c r="Q289" s="49"/>
      <c r="V289" s="47"/>
    </row>
    <row r="290" spans="1:22" x14ac:dyDescent="0.25">
      <c r="A290" s="21">
        <v>277</v>
      </c>
      <c r="B290" s="7" t="s">
        <v>296</v>
      </c>
      <c r="C290" s="6">
        <v>107.4</v>
      </c>
      <c r="D290" s="10" t="s">
        <v>309</v>
      </c>
      <c r="E290" s="16">
        <v>26.5</v>
      </c>
      <c r="F290" s="16">
        <v>27.419</v>
      </c>
      <c r="G290" s="13">
        <v>0.79015620000000042</v>
      </c>
      <c r="H290" s="15">
        <v>0.16304188616085949</v>
      </c>
      <c r="I290" s="13">
        <v>0.95319808616085988</v>
      </c>
      <c r="J290" s="2"/>
      <c r="K290" s="58"/>
      <c r="L290" s="39"/>
      <c r="M290" s="40"/>
      <c r="Q290" s="49"/>
      <c r="V290" s="47"/>
    </row>
    <row r="291" spans="1:22" x14ac:dyDescent="0.25">
      <c r="A291" s="21">
        <v>278</v>
      </c>
      <c r="B291" s="7" t="s">
        <v>297</v>
      </c>
      <c r="C291" s="6">
        <v>92.6</v>
      </c>
      <c r="D291" s="10" t="s">
        <v>309</v>
      </c>
      <c r="E291" s="16">
        <v>6.9859999999999998</v>
      </c>
      <c r="F291" s="16">
        <v>7.0609999999999999</v>
      </c>
      <c r="G291" s="13">
        <v>6.4485000000000153E-2</v>
      </c>
      <c r="H291" s="15">
        <v>0.14057428918524756</v>
      </c>
      <c r="I291" s="13">
        <v>0.20505928918524771</v>
      </c>
      <c r="J291" s="2"/>
      <c r="K291" s="58"/>
      <c r="L291" s="39"/>
      <c r="M291" s="40"/>
      <c r="Q291" s="49"/>
      <c r="V291" s="47"/>
    </row>
    <row r="292" spans="1:22" x14ac:dyDescent="0.25">
      <c r="A292" s="21">
        <v>279</v>
      </c>
      <c r="B292" s="7" t="s">
        <v>298</v>
      </c>
      <c r="C292" s="6">
        <v>80.5</v>
      </c>
      <c r="D292" s="10" t="s">
        <v>309</v>
      </c>
      <c r="E292" s="16">
        <v>11.875999999999999</v>
      </c>
      <c r="F292" s="16">
        <v>12.042999999999999</v>
      </c>
      <c r="G292" s="13">
        <v>0.14358659999999984</v>
      </c>
      <c r="H292" s="15">
        <v>0.12220551057680808</v>
      </c>
      <c r="I292" s="13">
        <v>0.26579211057680791</v>
      </c>
      <c r="J292" s="2"/>
      <c r="K292" s="58"/>
      <c r="L292" s="39"/>
      <c r="M292" s="40"/>
      <c r="Q292" s="49"/>
      <c r="V292" s="47"/>
    </row>
    <row r="293" spans="1:22" x14ac:dyDescent="0.25">
      <c r="A293" s="21">
        <v>280</v>
      </c>
      <c r="B293" s="7" t="s">
        <v>299</v>
      </c>
      <c r="C293" s="6">
        <v>52</v>
      </c>
      <c r="D293" s="10" t="s">
        <v>309</v>
      </c>
      <c r="E293" s="16">
        <v>7.9290000000000003</v>
      </c>
      <c r="F293" s="16">
        <v>8.0470000000000006</v>
      </c>
      <c r="G293" s="13">
        <v>0.10145640000000028</v>
      </c>
      <c r="H293" s="15">
        <v>7.8940205589987822E-2</v>
      </c>
      <c r="I293" s="13">
        <v>0.1803966055899881</v>
      </c>
      <c r="J293" s="2"/>
      <c r="K293" s="58"/>
      <c r="L293" s="39"/>
      <c r="M293" s="40"/>
      <c r="Q293" s="49"/>
      <c r="V293" s="47"/>
    </row>
    <row r="294" spans="1:22" x14ac:dyDescent="0.25">
      <c r="A294" s="21">
        <v>281</v>
      </c>
      <c r="B294" s="7" t="s">
        <v>300</v>
      </c>
      <c r="C294" s="6">
        <v>50.4</v>
      </c>
      <c r="D294" s="10" t="s">
        <v>309</v>
      </c>
      <c r="E294" s="16">
        <v>11.327</v>
      </c>
      <c r="F294" s="16">
        <v>11.654999999999999</v>
      </c>
      <c r="G294" s="13">
        <v>0.2820143999999995</v>
      </c>
      <c r="H294" s="15">
        <v>7.6511276187218966E-2</v>
      </c>
      <c r="I294" s="13">
        <v>0.35852567618721848</v>
      </c>
      <c r="J294" s="2"/>
      <c r="K294" s="58"/>
      <c r="L294" s="39"/>
      <c r="M294" s="40"/>
      <c r="Q294" s="49"/>
      <c r="V294" s="47"/>
    </row>
    <row r="295" spans="1:22" x14ac:dyDescent="0.25">
      <c r="A295" s="21">
        <v>282</v>
      </c>
      <c r="B295" s="7" t="s">
        <v>301</v>
      </c>
      <c r="C295" s="6">
        <v>113.7</v>
      </c>
      <c r="D295" s="10" t="s">
        <v>309</v>
      </c>
      <c r="E295" s="16">
        <v>29.413</v>
      </c>
      <c r="F295" s="16">
        <v>31.280999999999999</v>
      </c>
      <c r="G295" s="13">
        <v>1.6061063999999987</v>
      </c>
      <c r="H295" s="15">
        <v>0.17260579568426185</v>
      </c>
      <c r="I295" s="13">
        <v>1.7787121956842606</v>
      </c>
      <c r="J295" s="2"/>
      <c r="K295" s="58"/>
      <c r="L295" s="39"/>
      <c r="M295" s="40"/>
      <c r="Q295" s="49"/>
      <c r="V295" s="47"/>
    </row>
    <row r="296" spans="1:22" x14ac:dyDescent="0.25">
      <c r="A296" s="21">
        <v>283</v>
      </c>
      <c r="B296" s="7" t="s">
        <v>302</v>
      </c>
      <c r="C296" s="6">
        <v>106.2</v>
      </c>
      <c r="D296" s="10" t="s">
        <v>309</v>
      </c>
      <c r="E296" s="16">
        <v>8.64</v>
      </c>
      <c r="F296" s="16">
        <v>8.8079999999999998</v>
      </c>
      <c r="G296" s="13">
        <v>0.14444639999999936</v>
      </c>
      <c r="H296" s="15">
        <v>0.16122018910878283</v>
      </c>
      <c r="I296" s="13">
        <v>0.30566658910878219</v>
      </c>
      <c r="J296" s="2"/>
      <c r="K296" s="58"/>
      <c r="L296" s="39"/>
      <c r="M296" s="40"/>
      <c r="Q296" s="49"/>
      <c r="V296" s="47"/>
    </row>
    <row r="297" spans="1:22" x14ac:dyDescent="0.25">
      <c r="A297" s="21">
        <v>284</v>
      </c>
      <c r="B297" s="7" t="s">
        <v>303</v>
      </c>
      <c r="C297" s="6">
        <v>92</v>
      </c>
      <c r="D297" s="10" t="s">
        <v>309</v>
      </c>
      <c r="E297" s="16">
        <v>7.226</v>
      </c>
      <c r="F297" s="16">
        <v>7.226</v>
      </c>
      <c r="G297" s="13">
        <v>0</v>
      </c>
      <c r="H297" s="15">
        <v>0.13966344065920924</v>
      </c>
      <c r="I297" s="13">
        <v>0.13966344065920924</v>
      </c>
      <c r="J297" s="2"/>
      <c r="K297" s="58"/>
      <c r="L297" s="39"/>
      <c r="M297" s="40"/>
      <c r="Q297" s="49"/>
    </row>
    <row r="298" spans="1:22" x14ac:dyDescent="0.25">
      <c r="A298" s="21">
        <v>285</v>
      </c>
      <c r="B298" s="7" t="s">
        <v>304</v>
      </c>
      <c r="C298" s="6">
        <v>79.7</v>
      </c>
      <c r="D298" s="10" t="s">
        <v>309</v>
      </c>
      <c r="E298" s="16">
        <v>11.576000000000001</v>
      </c>
      <c r="F298" s="16">
        <v>12</v>
      </c>
      <c r="G298" s="13">
        <v>0.36455519999999958</v>
      </c>
      <c r="H298" s="15">
        <v>0.12099104587542366</v>
      </c>
      <c r="I298" s="13">
        <v>0.48554624587542322</v>
      </c>
      <c r="J298" s="2"/>
      <c r="K298" s="58"/>
      <c r="L298" s="39"/>
      <c r="M298" s="40"/>
      <c r="Q298" s="49"/>
    </row>
    <row r="299" spans="1:22" x14ac:dyDescent="0.25">
      <c r="A299" s="21">
        <v>286</v>
      </c>
      <c r="B299" s="7" t="s">
        <v>305</v>
      </c>
      <c r="C299" s="6">
        <v>51.4</v>
      </c>
      <c r="D299" s="10" t="s">
        <v>309</v>
      </c>
      <c r="E299" s="16">
        <v>6.49</v>
      </c>
      <c r="F299" s="16">
        <v>6.5730000000000004</v>
      </c>
      <c r="G299" s="13">
        <v>7.136340000000016E-2</v>
      </c>
      <c r="H299" s="15">
        <v>7.8029357063949506E-2</v>
      </c>
      <c r="I299" s="13">
        <v>0.14939275706394967</v>
      </c>
      <c r="J299" s="2"/>
      <c r="K299" s="58"/>
      <c r="L299" s="39"/>
      <c r="M299" s="40"/>
    </row>
    <row r="300" spans="1:22" x14ac:dyDescent="0.25">
      <c r="A300" s="21">
        <v>287</v>
      </c>
      <c r="B300" s="7" t="s">
        <v>306</v>
      </c>
      <c r="C300" s="6">
        <v>50.3</v>
      </c>
      <c r="D300" s="10" t="s">
        <v>309</v>
      </c>
      <c r="E300" s="16">
        <v>7.4989999999999997</v>
      </c>
      <c r="F300" s="16">
        <v>7.7469999999999999</v>
      </c>
      <c r="G300" s="13">
        <v>0.21323040000000018</v>
      </c>
      <c r="H300" s="15">
        <v>7.6359468099545913E-2</v>
      </c>
      <c r="I300" s="13">
        <v>0.28958986809954612</v>
      </c>
      <c r="J300" s="2"/>
      <c r="K300" s="58"/>
      <c r="L300" s="39"/>
      <c r="M300" s="40"/>
    </row>
    <row r="301" spans="1:22" x14ac:dyDescent="0.25">
      <c r="A301" s="21">
        <v>288</v>
      </c>
      <c r="B301" s="7" t="s">
        <v>307</v>
      </c>
      <c r="C301" s="6">
        <v>114.8</v>
      </c>
      <c r="D301" s="10" t="s">
        <v>309</v>
      </c>
      <c r="E301" s="16">
        <v>27.265000000000001</v>
      </c>
      <c r="F301" s="16">
        <v>28.234000000000002</v>
      </c>
      <c r="G301" s="13">
        <v>0.83314620000000106</v>
      </c>
      <c r="H301" s="15">
        <v>0.17427568464866544</v>
      </c>
      <c r="I301" s="13">
        <v>1.0074218846486664</v>
      </c>
      <c r="J301" s="2"/>
      <c r="K301" s="58"/>
      <c r="L301" s="39"/>
      <c r="M301" s="40"/>
    </row>
    <row r="302" spans="1:22" x14ac:dyDescent="0.25">
      <c r="A302" s="21" t="s">
        <v>315</v>
      </c>
      <c r="B302" s="22" t="s">
        <v>311</v>
      </c>
      <c r="C302" s="63">
        <v>296.85000000000002</v>
      </c>
      <c r="D302" s="10" t="s">
        <v>309</v>
      </c>
      <c r="E302" s="16">
        <v>38.970999999999997</v>
      </c>
      <c r="F302" s="16">
        <v>40.401000000000003</v>
      </c>
      <c r="G302" s="13">
        <v>1.2295140000000058</v>
      </c>
      <c r="H302" s="15">
        <v>0.45064230825745938</v>
      </c>
      <c r="I302" s="13">
        <v>1.6801563082574651</v>
      </c>
      <c r="J302" s="2"/>
      <c r="K302" s="58"/>
      <c r="L302" s="39"/>
      <c r="M302" s="40"/>
    </row>
    <row r="303" spans="1:22" x14ac:dyDescent="0.25">
      <c r="A303" s="133" t="s">
        <v>3</v>
      </c>
      <c r="B303" s="134"/>
      <c r="C303" s="64">
        <f>SUM(C17:C302)</f>
        <v>20466.950000000008</v>
      </c>
      <c r="D303" s="23"/>
      <c r="E303" s="24"/>
      <c r="F303" s="24"/>
      <c r="G303" s="13">
        <v>89.644514599999965</v>
      </c>
      <c r="H303" s="13">
        <v>31.07048540000002</v>
      </c>
      <c r="I303" s="13">
        <v>120.71500000000007</v>
      </c>
      <c r="J303" s="2"/>
      <c r="K303" s="58"/>
      <c r="M303" s="58"/>
    </row>
    <row r="304" spans="1:22" ht="26.25" customHeight="1" x14ac:dyDescent="0.25">
      <c r="G304" s="36"/>
      <c r="I304" s="3"/>
      <c r="J304" s="3"/>
      <c r="K304" s="58"/>
      <c r="M304" s="58"/>
    </row>
  </sheetData>
  <autoFilter ref="A16:I303"/>
  <mergeCells count="22"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  <mergeCell ref="A9:D9"/>
    <mergeCell ref="E9:F9"/>
    <mergeCell ref="A303:B303"/>
    <mergeCell ref="E11:F11"/>
    <mergeCell ref="A13:D13"/>
    <mergeCell ref="E13:F13"/>
    <mergeCell ref="A14:D14"/>
    <mergeCell ref="E14:F14"/>
    <mergeCell ref="A12:D12"/>
    <mergeCell ref="E12:F12"/>
    <mergeCell ref="A10:D11"/>
    <mergeCell ref="E10:F10"/>
  </mergeCells>
  <pageMargins left="0" right="0" top="0" bottom="0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3"/>
  <sheetViews>
    <sheetView topLeftCell="A274" workbookViewId="0">
      <selection activeCell="K195" sqref="K195"/>
    </sheetView>
  </sheetViews>
  <sheetFormatPr defaultRowHeight="15" x14ac:dyDescent="0.25"/>
  <cols>
    <col min="1" max="1" width="9.140625" style="48"/>
    <col min="2" max="2" width="15" style="48" customWidth="1"/>
    <col min="3" max="16384" width="9.140625" style="48"/>
  </cols>
  <sheetData>
    <row r="1" spans="1:11" ht="20.25" x14ac:dyDescent="0.3">
      <c r="A1" s="141" t="s">
        <v>10</v>
      </c>
      <c r="B1" s="141"/>
      <c r="C1" s="141"/>
      <c r="D1" s="141"/>
      <c r="E1" s="141"/>
      <c r="F1" s="141"/>
      <c r="G1" s="141"/>
      <c r="H1" s="141"/>
      <c r="I1" s="141"/>
      <c r="J1" s="141"/>
      <c r="K1" s="46"/>
    </row>
    <row r="2" spans="1:11" ht="12" customHeight="1" x14ac:dyDescent="0.3">
      <c r="A2" s="50"/>
      <c r="B2" s="74"/>
      <c r="C2" s="74"/>
      <c r="D2" s="74"/>
      <c r="E2" s="74"/>
      <c r="F2" s="74"/>
      <c r="G2" s="25"/>
      <c r="H2" s="26"/>
      <c r="I2" s="74"/>
      <c r="J2" s="51"/>
      <c r="K2" s="74"/>
    </row>
    <row r="3" spans="1:11" ht="30" customHeight="1" x14ac:dyDescent="0.25">
      <c r="A3" s="142" t="s">
        <v>333</v>
      </c>
      <c r="B3" s="142"/>
      <c r="C3" s="142"/>
      <c r="D3" s="142"/>
      <c r="E3" s="142"/>
      <c r="F3" s="142"/>
      <c r="G3" s="142"/>
      <c r="H3" s="142"/>
      <c r="I3" s="142"/>
      <c r="J3" s="142"/>
      <c r="K3" s="27"/>
    </row>
    <row r="4" spans="1:11" ht="12.75" customHeight="1" x14ac:dyDescent="0.25">
      <c r="A4" s="28"/>
      <c r="B4" s="28"/>
      <c r="C4" s="28"/>
      <c r="D4" s="28"/>
      <c r="E4" s="28"/>
      <c r="F4" s="28"/>
      <c r="G4" s="29"/>
      <c r="H4" s="28"/>
      <c r="I4" s="28"/>
      <c r="J4" s="53"/>
      <c r="K4" s="28"/>
    </row>
    <row r="5" spans="1:11" ht="18.75" x14ac:dyDescent="0.25">
      <c r="A5" s="130" t="s">
        <v>11</v>
      </c>
      <c r="B5" s="143"/>
      <c r="C5" s="143"/>
      <c r="D5" s="143"/>
      <c r="E5" s="143"/>
      <c r="F5" s="143"/>
      <c r="G5" s="131"/>
      <c r="H5" s="30"/>
      <c r="I5" s="144" t="s">
        <v>15</v>
      </c>
      <c r="J5" s="145"/>
      <c r="K5" s="28"/>
    </row>
    <row r="6" spans="1:11" ht="72" x14ac:dyDescent="0.25">
      <c r="A6" s="132" t="s">
        <v>4</v>
      </c>
      <c r="B6" s="132"/>
      <c r="C6" s="132"/>
      <c r="D6" s="132"/>
      <c r="E6" s="132" t="s">
        <v>5</v>
      </c>
      <c r="F6" s="132"/>
      <c r="G6" s="31" t="s">
        <v>330</v>
      </c>
      <c r="H6" s="75"/>
      <c r="I6" s="146"/>
      <c r="J6" s="147"/>
      <c r="K6" s="28"/>
    </row>
    <row r="7" spans="1:11" ht="18.75" x14ac:dyDescent="0.25">
      <c r="A7" s="129" t="s">
        <v>18</v>
      </c>
      <c r="B7" s="129"/>
      <c r="C7" s="129"/>
      <c r="D7" s="129"/>
      <c r="E7" s="132" t="s">
        <v>6</v>
      </c>
      <c r="F7" s="132"/>
      <c r="G7" s="5"/>
      <c r="H7" s="33"/>
      <c r="I7" s="146"/>
      <c r="J7" s="147"/>
      <c r="K7" s="28"/>
    </row>
    <row r="8" spans="1:11" ht="18.75" x14ac:dyDescent="0.25">
      <c r="A8" s="150" t="s">
        <v>7</v>
      </c>
      <c r="B8" s="151"/>
      <c r="C8" s="151"/>
      <c r="D8" s="152"/>
      <c r="E8" s="132"/>
      <c r="F8" s="132"/>
      <c r="G8" s="5"/>
      <c r="H8" s="33"/>
      <c r="I8" s="146"/>
      <c r="J8" s="147"/>
      <c r="K8" s="28"/>
    </row>
    <row r="9" spans="1:11" ht="27" customHeight="1" x14ac:dyDescent="0.25">
      <c r="A9" s="129" t="s">
        <v>19</v>
      </c>
      <c r="B9" s="129"/>
      <c r="C9" s="129"/>
      <c r="D9" s="129"/>
      <c r="E9" s="132" t="s">
        <v>8</v>
      </c>
      <c r="F9" s="132"/>
      <c r="G9" s="5">
        <v>96.796000000000006</v>
      </c>
      <c r="H9" s="33"/>
      <c r="I9" s="148"/>
      <c r="J9" s="149"/>
      <c r="K9" s="28"/>
    </row>
    <row r="10" spans="1:11" ht="18.75" x14ac:dyDescent="0.25">
      <c r="A10" s="135" t="s">
        <v>7</v>
      </c>
      <c r="B10" s="136"/>
      <c r="C10" s="136"/>
      <c r="D10" s="137"/>
      <c r="E10" s="132" t="s">
        <v>12</v>
      </c>
      <c r="F10" s="132"/>
      <c r="G10" s="14">
        <f>G303</f>
        <v>69.674317000000016</v>
      </c>
      <c r="H10" s="33"/>
      <c r="I10" s="55"/>
      <c r="J10" s="56"/>
      <c r="K10" s="28"/>
    </row>
    <row r="11" spans="1:11" ht="18.75" x14ac:dyDescent="0.25">
      <c r="A11" s="138"/>
      <c r="B11" s="139"/>
      <c r="C11" s="139"/>
      <c r="D11" s="140"/>
      <c r="E11" s="132" t="s">
        <v>13</v>
      </c>
      <c r="F11" s="132"/>
      <c r="G11" s="14">
        <f>G9-G10</f>
        <v>27.12168299999999</v>
      </c>
      <c r="H11" s="33"/>
      <c r="I11" s="57" t="s">
        <v>313</v>
      </c>
      <c r="J11" s="56"/>
      <c r="K11" s="28"/>
    </row>
    <row r="12" spans="1:11" ht="18.75" x14ac:dyDescent="0.25">
      <c r="A12" s="129" t="s">
        <v>22</v>
      </c>
      <c r="B12" s="129"/>
      <c r="C12" s="129"/>
      <c r="D12" s="129"/>
      <c r="E12" s="130" t="s">
        <v>20</v>
      </c>
      <c r="F12" s="131"/>
      <c r="G12" s="34"/>
      <c r="H12" s="33"/>
      <c r="I12" s="57" t="s">
        <v>312</v>
      </c>
      <c r="J12" s="56"/>
      <c r="K12" s="28"/>
    </row>
    <row r="13" spans="1:11" x14ac:dyDescent="0.25">
      <c r="A13" s="129" t="s">
        <v>23</v>
      </c>
      <c r="B13" s="129"/>
      <c r="C13" s="129"/>
      <c r="D13" s="129"/>
      <c r="E13" s="130" t="s">
        <v>21</v>
      </c>
      <c r="F13" s="131"/>
      <c r="G13" s="4">
        <v>11.794</v>
      </c>
      <c r="H13" s="35"/>
      <c r="I13" s="2"/>
      <c r="J13" s="58"/>
      <c r="K13" s="2"/>
    </row>
    <row r="14" spans="1:11" x14ac:dyDescent="0.25">
      <c r="A14" s="129"/>
      <c r="B14" s="129"/>
      <c r="C14" s="129"/>
      <c r="D14" s="129"/>
      <c r="E14" s="132" t="s">
        <v>14</v>
      </c>
      <c r="F14" s="132"/>
      <c r="G14" s="5"/>
      <c r="H14" s="33"/>
      <c r="I14" s="57" t="s">
        <v>331</v>
      </c>
      <c r="J14" s="57"/>
      <c r="K14" s="57"/>
    </row>
    <row r="15" spans="1:11" x14ac:dyDescent="0.25">
      <c r="A15" s="60"/>
      <c r="B15" s="2"/>
      <c r="C15" s="2"/>
      <c r="D15" s="2"/>
      <c r="E15" s="2"/>
      <c r="F15" s="2"/>
      <c r="G15" s="36"/>
      <c r="H15" s="2"/>
      <c r="I15" s="2"/>
      <c r="J15" s="58"/>
      <c r="K15" s="2"/>
    </row>
    <row r="16" spans="1:11" ht="38.25" x14ac:dyDescent="0.25">
      <c r="A16" s="19" t="s">
        <v>0</v>
      </c>
      <c r="B16" s="20" t="s">
        <v>1</v>
      </c>
      <c r="C16" s="19" t="s">
        <v>2</v>
      </c>
      <c r="D16" s="19" t="s">
        <v>308</v>
      </c>
      <c r="E16" s="1" t="s">
        <v>329</v>
      </c>
      <c r="F16" s="1" t="s">
        <v>332</v>
      </c>
      <c r="G16" s="11" t="s">
        <v>16</v>
      </c>
      <c r="H16" s="37" t="s">
        <v>9</v>
      </c>
      <c r="I16" s="38" t="s">
        <v>17</v>
      </c>
      <c r="J16" s="2"/>
      <c r="K16" s="58"/>
    </row>
    <row r="17" spans="1:11" x14ac:dyDescent="0.25">
      <c r="A17" s="21">
        <v>1</v>
      </c>
      <c r="B17" s="7" t="s">
        <v>24</v>
      </c>
      <c r="C17" s="6">
        <v>64.3</v>
      </c>
      <c r="D17" s="10" t="s">
        <v>309</v>
      </c>
      <c r="E17" s="16">
        <v>11.864000000000001</v>
      </c>
      <c r="F17" s="16">
        <v>11.864000000000001</v>
      </c>
      <c r="G17" s="13">
        <f>(F17-E17)*0.8598</f>
        <v>0</v>
      </c>
      <c r="H17" s="15">
        <f>$G$11/$C$303*C17</f>
        <v>8.5206844053461739E-2</v>
      </c>
      <c r="I17" s="13">
        <f t="shared" ref="I17:I27" si="0">G17+H17</f>
        <v>8.5206844053461739E-2</v>
      </c>
      <c r="J17" s="2"/>
      <c r="K17" s="58"/>
    </row>
    <row r="18" spans="1:11" x14ac:dyDescent="0.25">
      <c r="A18" s="21">
        <v>2</v>
      </c>
      <c r="B18" s="7" t="s">
        <v>25</v>
      </c>
      <c r="C18" s="8">
        <v>43.1</v>
      </c>
      <c r="D18" s="10" t="s">
        <v>309</v>
      </c>
      <c r="E18" s="16">
        <v>21.283999999999999</v>
      </c>
      <c r="F18" s="16">
        <v>21.898</v>
      </c>
      <c r="G18" s="13">
        <f t="shared" ref="G18:G80" si="1">(F18-E18)*0.8598</f>
        <v>0.52791720000000064</v>
      </c>
      <c r="H18" s="15">
        <f t="shared" ref="H18:H81" si="2">$G$11/$C$303*C18</f>
        <v>5.7113763276892708E-2</v>
      </c>
      <c r="I18" s="13">
        <f t="shared" si="0"/>
        <v>0.5850309632768933</v>
      </c>
      <c r="J18" s="2"/>
      <c r="K18" s="58"/>
    </row>
    <row r="19" spans="1:11" x14ac:dyDescent="0.25">
      <c r="A19" s="21">
        <v>3</v>
      </c>
      <c r="B19" s="7" t="s">
        <v>26</v>
      </c>
      <c r="C19" s="8">
        <v>45.1</v>
      </c>
      <c r="D19" s="10" t="s">
        <v>309</v>
      </c>
      <c r="E19" s="16">
        <v>13.766999999999999</v>
      </c>
      <c r="F19" s="16">
        <v>14.178000000000001</v>
      </c>
      <c r="G19" s="13">
        <f t="shared" si="1"/>
        <v>0.35337780000000119</v>
      </c>
      <c r="H19" s="15">
        <f t="shared" si="2"/>
        <v>5.9764053916191669E-2</v>
      </c>
      <c r="I19" s="13">
        <f t="shared" si="0"/>
        <v>0.41314185391619285</v>
      </c>
      <c r="J19" s="2"/>
      <c r="K19" s="58"/>
    </row>
    <row r="20" spans="1:11" x14ac:dyDescent="0.25">
      <c r="A20" s="21">
        <v>4</v>
      </c>
      <c r="B20" s="7" t="s">
        <v>27</v>
      </c>
      <c r="C20" s="8">
        <v>69.900000000000006</v>
      </c>
      <c r="D20" s="10" t="s">
        <v>309</v>
      </c>
      <c r="E20" s="16">
        <v>42.206000000000003</v>
      </c>
      <c r="F20" s="16">
        <v>43.295999999999999</v>
      </c>
      <c r="G20" s="13">
        <f>(F20-E20)*0.8598</f>
        <v>0.93718199999999685</v>
      </c>
      <c r="H20" s="15">
        <f t="shared" si="2"/>
        <v>9.2627657843498842E-2</v>
      </c>
      <c r="I20" s="13">
        <f t="shared" si="0"/>
        <v>1.0298096578434957</v>
      </c>
      <c r="J20" s="2"/>
      <c r="K20" s="58"/>
    </row>
    <row r="21" spans="1:11" x14ac:dyDescent="0.25">
      <c r="A21" s="21">
        <v>5</v>
      </c>
      <c r="B21" s="7" t="s">
        <v>28</v>
      </c>
      <c r="C21" s="6">
        <v>64.400000000000006</v>
      </c>
      <c r="D21" s="10" t="s">
        <v>309</v>
      </c>
      <c r="E21" s="16">
        <v>18.239999999999998</v>
      </c>
      <c r="F21" s="16">
        <v>18.515000000000001</v>
      </c>
      <c r="G21" s="13">
        <f t="shared" si="1"/>
        <v>0.23644500000000185</v>
      </c>
      <c r="H21" s="15">
        <f t="shared" si="2"/>
        <v>8.5339358585426697E-2</v>
      </c>
      <c r="I21" s="13">
        <f t="shared" si="0"/>
        <v>0.32178435858542853</v>
      </c>
      <c r="J21" s="2"/>
      <c r="K21" s="58"/>
    </row>
    <row r="22" spans="1:11" x14ac:dyDescent="0.25">
      <c r="A22" s="21">
        <v>6</v>
      </c>
      <c r="B22" s="7" t="s">
        <v>29</v>
      </c>
      <c r="C22" s="6">
        <v>42.9</v>
      </c>
      <c r="D22" s="10" t="s">
        <v>309</v>
      </c>
      <c r="E22" s="16">
        <v>9.1519999999999992</v>
      </c>
      <c r="F22" s="16">
        <v>9.2159999999999993</v>
      </c>
      <c r="G22" s="13">
        <f t="shared" si="1"/>
        <v>5.5027200000000047E-2</v>
      </c>
      <c r="H22" s="15">
        <f t="shared" si="2"/>
        <v>5.6848734212962805E-2</v>
      </c>
      <c r="I22" s="13">
        <f t="shared" si="0"/>
        <v>0.11187593421296285</v>
      </c>
      <c r="J22" s="2"/>
      <c r="K22" s="58"/>
    </row>
    <row r="23" spans="1:11" x14ac:dyDescent="0.25">
      <c r="A23" s="21">
        <v>7</v>
      </c>
      <c r="B23" s="7" t="s">
        <v>30</v>
      </c>
      <c r="C23" s="6">
        <v>44.6</v>
      </c>
      <c r="D23" s="10" t="s">
        <v>309</v>
      </c>
      <c r="E23" s="16">
        <v>10.35</v>
      </c>
      <c r="F23" s="16">
        <v>10.721</v>
      </c>
      <c r="G23" s="13">
        <f t="shared" si="1"/>
        <v>0.31898580000000037</v>
      </c>
      <c r="H23" s="15">
        <f t="shared" si="2"/>
        <v>5.9101481256366932E-2</v>
      </c>
      <c r="I23" s="13">
        <f t="shared" si="0"/>
        <v>0.37808728125636731</v>
      </c>
      <c r="J23" s="2"/>
      <c r="K23" s="58"/>
    </row>
    <row r="24" spans="1:11" x14ac:dyDescent="0.25">
      <c r="A24" s="21">
        <v>8</v>
      </c>
      <c r="B24" s="7" t="s">
        <v>31</v>
      </c>
      <c r="C24" s="6">
        <v>69.900000000000006</v>
      </c>
      <c r="D24" s="10" t="s">
        <v>309</v>
      </c>
      <c r="E24" s="16">
        <v>8.8559999999999999</v>
      </c>
      <c r="F24" s="16">
        <v>9.1890000000000001</v>
      </c>
      <c r="G24" s="13">
        <f t="shared" si="1"/>
        <v>0.28631340000000016</v>
      </c>
      <c r="H24" s="15">
        <f t="shared" si="2"/>
        <v>9.2627657843498842E-2</v>
      </c>
      <c r="I24" s="13">
        <f t="shared" si="0"/>
        <v>0.37894105784349902</v>
      </c>
      <c r="J24" s="2"/>
      <c r="K24" s="58"/>
    </row>
    <row r="25" spans="1:11" x14ac:dyDescent="0.25">
      <c r="A25" s="21">
        <v>9</v>
      </c>
      <c r="B25" s="7" t="s">
        <v>32</v>
      </c>
      <c r="C25" s="6">
        <v>64.2</v>
      </c>
      <c r="D25" s="10" t="s">
        <v>309</v>
      </c>
      <c r="E25" s="16">
        <v>11.128</v>
      </c>
      <c r="F25" s="16">
        <v>11.629</v>
      </c>
      <c r="G25" s="13">
        <f t="shared" si="1"/>
        <v>0.43075979999999953</v>
      </c>
      <c r="H25" s="15">
        <f t="shared" si="2"/>
        <v>8.5074329521496794E-2</v>
      </c>
      <c r="I25" s="13">
        <f t="shared" si="0"/>
        <v>0.51583412952149632</v>
      </c>
      <c r="J25" s="2"/>
      <c r="K25" s="58"/>
    </row>
    <row r="26" spans="1:11" x14ac:dyDescent="0.25">
      <c r="A26" s="21">
        <v>10</v>
      </c>
      <c r="B26" s="7" t="s">
        <v>33</v>
      </c>
      <c r="C26" s="6">
        <v>42.6</v>
      </c>
      <c r="D26" s="10" t="s">
        <v>309</v>
      </c>
      <c r="E26" s="16">
        <v>9.2880000000000003</v>
      </c>
      <c r="F26" s="16">
        <v>9.6069999999999993</v>
      </c>
      <c r="G26" s="13">
        <f t="shared" si="1"/>
        <v>0.27427619999999919</v>
      </c>
      <c r="H26" s="15">
        <f t="shared" si="2"/>
        <v>5.6451190617067964E-2</v>
      </c>
      <c r="I26" s="13">
        <f t="shared" si="0"/>
        <v>0.33072739061706713</v>
      </c>
      <c r="J26" s="2"/>
      <c r="K26" s="58"/>
    </row>
    <row r="27" spans="1:11" x14ac:dyDescent="0.25">
      <c r="A27" s="21">
        <v>11</v>
      </c>
      <c r="B27" s="7" t="s">
        <v>34</v>
      </c>
      <c r="C27" s="6">
        <v>44.6</v>
      </c>
      <c r="D27" s="10" t="s">
        <v>309</v>
      </c>
      <c r="E27" s="16">
        <v>13.058999999999999</v>
      </c>
      <c r="F27" s="16">
        <v>13.56</v>
      </c>
      <c r="G27" s="13">
        <f t="shared" si="1"/>
        <v>0.43075980000000108</v>
      </c>
      <c r="H27" s="15">
        <f t="shared" si="2"/>
        <v>5.9101481256366932E-2</v>
      </c>
      <c r="I27" s="13">
        <f t="shared" si="0"/>
        <v>0.48986128125636802</v>
      </c>
      <c r="J27" s="2"/>
      <c r="K27" s="58"/>
    </row>
    <row r="28" spans="1:11" x14ac:dyDescent="0.25">
      <c r="A28" s="21">
        <v>12</v>
      </c>
      <c r="B28" s="7" t="s">
        <v>35</v>
      </c>
      <c r="C28" s="6">
        <v>69.900000000000006</v>
      </c>
      <c r="D28" s="10" t="s">
        <v>309</v>
      </c>
      <c r="E28" s="16">
        <v>17.751000000000001</v>
      </c>
      <c r="F28" s="16">
        <v>18.617999999999999</v>
      </c>
      <c r="G28" s="13">
        <f t="shared" si="1"/>
        <v>0.74544659999999774</v>
      </c>
      <c r="H28" s="15">
        <f t="shared" si="2"/>
        <v>9.2627657843498842E-2</v>
      </c>
      <c r="I28" s="13">
        <f>G28+H28</f>
        <v>0.83807425784349654</v>
      </c>
      <c r="J28" s="2"/>
      <c r="K28" s="58"/>
    </row>
    <row r="29" spans="1:11" x14ac:dyDescent="0.25">
      <c r="A29" s="21">
        <v>13</v>
      </c>
      <c r="B29" s="7" t="s">
        <v>36</v>
      </c>
      <c r="C29" s="6">
        <v>64.900000000000006</v>
      </c>
      <c r="D29" s="10" t="s">
        <v>309</v>
      </c>
      <c r="E29" s="16">
        <v>17.001000000000001</v>
      </c>
      <c r="F29" s="16">
        <v>17.838000000000001</v>
      </c>
      <c r="G29" s="13">
        <f t="shared" si="1"/>
        <v>0.71965259999999975</v>
      </c>
      <c r="H29" s="15">
        <f t="shared" si="2"/>
        <v>8.6001931245251434E-2</v>
      </c>
      <c r="I29" s="13">
        <f t="shared" ref="I29:I88" si="3">G29+H29</f>
        <v>0.80565453124525122</v>
      </c>
      <c r="J29" s="2"/>
      <c r="K29" s="58"/>
    </row>
    <row r="30" spans="1:11" x14ac:dyDescent="0.25">
      <c r="A30" s="21">
        <v>14</v>
      </c>
      <c r="B30" s="7" t="s">
        <v>37</v>
      </c>
      <c r="C30" s="6">
        <v>42.4</v>
      </c>
      <c r="D30" s="10" t="s">
        <v>309</v>
      </c>
      <c r="E30" s="16">
        <v>8.157</v>
      </c>
      <c r="F30" s="16">
        <v>8.2539999999999996</v>
      </c>
      <c r="G30" s="13">
        <f t="shared" si="1"/>
        <v>8.3400599999999603E-2</v>
      </c>
      <c r="H30" s="15">
        <f t="shared" si="2"/>
        <v>5.6186161553138061E-2</v>
      </c>
      <c r="I30" s="13">
        <f>G30+H30</f>
        <v>0.13958676155313765</v>
      </c>
      <c r="J30" s="2"/>
      <c r="K30" s="58"/>
    </row>
    <row r="31" spans="1:11" x14ac:dyDescent="0.25">
      <c r="A31" s="21">
        <v>15</v>
      </c>
      <c r="B31" s="7" t="s">
        <v>38</v>
      </c>
      <c r="C31" s="6">
        <v>45</v>
      </c>
      <c r="D31" s="10" t="s">
        <v>309</v>
      </c>
      <c r="E31" s="16">
        <v>8.4079999999999995</v>
      </c>
      <c r="F31" s="16">
        <v>8.4079999999999995</v>
      </c>
      <c r="G31" s="13">
        <f t="shared" si="1"/>
        <v>0</v>
      </c>
      <c r="H31" s="15">
        <f t="shared" si="2"/>
        <v>5.9631539384226717E-2</v>
      </c>
      <c r="I31" s="13">
        <f t="shared" si="3"/>
        <v>5.9631539384226717E-2</v>
      </c>
      <c r="J31" s="2"/>
      <c r="K31" s="58"/>
    </row>
    <row r="32" spans="1:11" x14ac:dyDescent="0.25">
      <c r="A32" s="21">
        <v>16</v>
      </c>
      <c r="B32" s="7" t="s">
        <v>39</v>
      </c>
      <c r="C32" s="6">
        <v>70</v>
      </c>
      <c r="D32" s="10" t="s">
        <v>309</v>
      </c>
      <c r="E32" s="16">
        <v>14.151</v>
      </c>
      <c r="F32" s="16">
        <v>14.249000000000001</v>
      </c>
      <c r="G32" s="13">
        <f t="shared" si="1"/>
        <v>8.4260400000000651E-2</v>
      </c>
      <c r="H32" s="15">
        <f t="shared" si="2"/>
        <v>9.2760172375463787E-2</v>
      </c>
      <c r="I32" s="13">
        <f t="shared" si="3"/>
        <v>0.17702057237546442</v>
      </c>
      <c r="J32" s="2"/>
      <c r="K32" s="58"/>
    </row>
    <row r="33" spans="1:11" x14ac:dyDescent="0.25">
      <c r="A33" s="21">
        <v>17</v>
      </c>
      <c r="B33" s="7" t="s">
        <v>40</v>
      </c>
      <c r="C33" s="6">
        <v>64.599999999999994</v>
      </c>
      <c r="D33" s="10" t="s">
        <v>309</v>
      </c>
      <c r="E33" s="16">
        <v>14.699</v>
      </c>
      <c r="F33" s="16">
        <v>15.227</v>
      </c>
      <c r="G33" s="13">
        <f t="shared" si="1"/>
        <v>0.45397440000000039</v>
      </c>
      <c r="H33" s="15">
        <f t="shared" si="2"/>
        <v>8.5604387649356573E-2</v>
      </c>
      <c r="I33" s="13">
        <f>G33+H33</f>
        <v>0.53957878764935696</v>
      </c>
      <c r="J33" s="2"/>
      <c r="K33" s="58"/>
    </row>
    <row r="34" spans="1:11" x14ac:dyDescent="0.25">
      <c r="A34" s="21">
        <v>18</v>
      </c>
      <c r="B34" s="7" t="s">
        <v>41</v>
      </c>
      <c r="C34" s="6">
        <v>42.5</v>
      </c>
      <c r="D34" s="10" t="s">
        <v>309</v>
      </c>
      <c r="E34" s="16">
        <v>10.913</v>
      </c>
      <c r="F34" s="16">
        <v>11.137</v>
      </c>
      <c r="G34" s="13">
        <f t="shared" si="1"/>
        <v>0.19259520000000016</v>
      </c>
      <c r="H34" s="15">
        <f t="shared" si="2"/>
        <v>5.6318676085103013E-2</v>
      </c>
      <c r="I34" s="13">
        <f>G34+H34</f>
        <v>0.24891387608510318</v>
      </c>
      <c r="J34" s="2"/>
      <c r="K34" s="58"/>
    </row>
    <row r="35" spans="1:11" x14ac:dyDescent="0.25">
      <c r="A35" s="21">
        <v>19</v>
      </c>
      <c r="B35" s="7" t="s">
        <v>42</v>
      </c>
      <c r="C35" s="6">
        <v>44.6</v>
      </c>
      <c r="D35" s="10" t="s">
        <v>309</v>
      </c>
      <c r="E35" s="16">
        <v>6.2240000000000002</v>
      </c>
      <c r="F35" s="16">
        <v>6.266</v>
      </c>
      <c r="G35" s="13">
        <f t="shared" si="1"/>
        <v>3.6111599999999841E-2</v>
      </c>
      <c r="H35" s="15">
        <f t="shared" si="2"/>
        <v>5.9101481256366932E-2</v>
      </c>
      <c r="I35" s="13">
        <f>G35+H35</f>
        <v>9.5213081256366766E-2</v>
      </c>
      <c r="J35" s="2"/>
      <c r="K35" s="58"/>
    </row>
    <row r="36" spans="1:11" x14ac:dyDescent="0.25">
      <c r="A36" s="21">
        <v>20</v>
      </c>
      <c r="B36" s="7" t="s">
        <v>43</v>
      </c>
      <c r="C36" s="6">
        <v>69.7</v>
      </c>
      <c r="D36" s="10" t="s">
        <v>309</v>
      </c>
      <c r="E36" s="16">
        <v>8.7370000000000001</v>
      </c>
      <c r="F36" s="16">
        <v>8.9990000000000006</v>
      </c>
      <c r="G36" s="13">
        <f t="shared" si="1"/>
        <v>0.2252676000000004</v>
      </c>
      <c r="H36" s="15">
        <f t="shared" si="2"/>
        <v>9.2362628779568953E-2</v>
      </c>
      <c r="I36" s="13">
        <f>G36+H36</f>
        <v>0.31763022877956937</v>
      </c>
      <c r="J36" s="2"/>
      <c r="K36" s="58"/>
    </row>
    <row r="37" spans="1:11" x14ac:dyDescent="0.25">
      <c r="A37" s="21">
        <v>21</v>
      </c>
      <c r="B37" s="7" t="s">
        <v>44</v>
      </c>
      <c r="C37" s="6">
        <v>64.2</v>
      </c>
      <c r="D37" s="10" t="s">
        <v>309</v>
      </c>
      <c r="E37" s="16">
        <v>19.771999999999998</v>
      </c>
      <c r="F37" s="16">
        <v>20.321999999999999</v>
      </c>
      <c r="G37" s="13">
        <f t="shared" si="1"/>
        <v>0.47289000000000064</v>
      </c>
      <c r="H37" s="15">
        <f t="shared" si="2"/>
        <v>8.5074329521496794E-2</v>
      </c>
      <c r="I37" s="13">
        <f>G37+H37</f>
        <v>0.55796432952149744</v>
      </c>
      <c r="J37" s="2"/>
      <c r="K37" s="58"/>
    </row>
    <row r="38" spans="1:11" x14ac:dyDescent="0.25">
      <c r="A38" s="21">
        <v>22</v>
      </c>
      <c r="B38" s="7" t="s">
        <v>45</v>
      </c>
      <c r="C38" s="6">
        <v>42.3</v>
      </c>
      <c r="D38" s="10" t="s">
        <v>309</v>
      </c>
      <c r="E38" s="16">
        <v>7.3449999999999998</v>
      </c>
      <c r="F38" s="16">
        <v>7.5350000000000001</v>
      </c>
      <c r="G38" s="13">
        <f t="shared" si="1"/>
        <v>0.16336200000000034</v>
      </c>
      <c r="H38" s="15">
        <f t="shared" si="2"/>
        <v>5.605364702117311E-2</v>
      </c>
      <c r="I38" s="13">
        <f t="shared" si="3"/>
        <v>0.21941564702117344</v>
      </c>
      <c r="J38" s="2"/>
      <c r="K38" s="58"/>
    </row>
    <row r="39" spans="1:11" x14ac:dyDescent="0.25">
      <c r="A39" s="21">
        <v>23</v>
      </c>
      <c r="B39" s="7" t="s">
        <v>46</v>
      </c>
      <c r="C39" s="6">
        <v>44.5</v>
      </c>
      <c r="D39" s="10" t="s">
        <v>309</v>
      </c>
      <c r="E39" s="16">
        <v>10.83</v>
      </c>
      <c r="F39" s="16">
        <v>11.066000000000001</v>
      </c>
      <c r="G39" s="13">
        <f t="shared" si="1"/>
        <v>0.20291280000000056</v>
      </c>
      <c r="H39" s="15">
        <f t="shared" si="2"/>
        <v>5.8968966724401981E-2</v>
      </c>
      <c r="I39" s="13">
        <f t="shared" si="3"/>
        <v>0.26188176672440255</v>
      </c>
      <c r="J39" s="58"/>
      <c r="K39" s="2"/>
    </row>
    <row r="40" spans="1:11" x14ac:dyDescent="0.25">
      <c r="A40" s="21">
        <v>24</v>
      </c>
      <c r="B40" s="7" t="s">
        <v>47</v>
      </c>
      <c r="C40" s="6">
        <v>69.400000000000006</v>
      </c>
      <c r="D40" s="10" t="s">
        <v>309</v>
      </c>
      <c r="E40" s="16">
        <v>15.472</v>
      </c>
      <c r="F40" s="16">
        <v>15.6</v>
      </c>
      <c r="G40" s="13">
        <f t="shared" si="1"/>
        <v>0.11005440000000009</v>
      </c>
      <c r="H40" s="15">
        <f t="shared" si="2"/>
        <v>9.1965085183674106E-2</v>
      </c>
      <c r="I40" s="13">
        <f>G40+H40</f>
        <v>0.20201948518367419</v>
      </c>
      <c r="J40" s="2"/>
      <c r="K40" s="58"/>
    </row>
    <row r="41" spans="1:11" x14ac:dyDescent="0.25">
      <c r="A41" s="21">
        <v>25</v>
      </c>
      <c r="B41" s="7" t="s">
        <v>48</v>
      </c>
      <c r="C41" s="6">
        <v>64.3</v>
      </c>
      <c r="D41" s="10" t="s">
        <v>309</v>
      </c>
      <c r="E41" s="16">
        <v>3.9460000000000002</v>
      </c>
      <c r="F41" s="16">
        <v>3.9460000000000002</v>
      </c>
      <c r="G41" s="13">
        <f t="shared" si="1"/>
        <v>0</v>
      </c>
      <c r="H41" s="15">
        <f t="shared" si="2"/>
        <v>8.5206844053461739E-2</v>
      </c>
      <c r="I41" s="13">
        <f t="shared" si="3"/>
        <v>8.5206844053461739E-2</v>
      </c>
      <c r="J41" s="2"/>
      <c r="K41" s="58"/>
    </row>
    <row r="42" spans="1:11" x14ac:dyDescent="0.25">
      <c r="A42" s="21">
        <v>26</v>
      </c>
      <c r="B42" s="7" t="s">
        <v>49</v>
      </c>
      <c r="C42" s="6">
        <v>42.8</v>
      </c>
      <c r="D42" s="10" t="s">
        <v>309</v>
      </c>
      <c r="E42" s="16">
        <v>9.5670000000000002</v>
      </c>
      <c r="F42" s="16">
        <v>9.8610000000000007</v>
      </c>
      <c r="G42" s="13">
        <f t="shared" si="1"/>
        <v>0.25278120000000043</v>
      </c>
      <c r="H42" s="15">
        <f t="shared" si="2"/>
        <v>5.6716219680997854E-2</v>
      </c>
      <c r="I42" s="13">
        <f>G42+H42</f>
        <v>0.30949741968099831</v>
      </c>
      <c r="J42" s="2"/>
      <c r="K42" s="58"/>
    </row>
    <row r="43" spans="1:11" x14ac:dyDescent="0.25">
      <c r="A43" s="21">
        <v>27</v>
      </c>
      <c r="B43" s="7" t="s">
        <v>50</v>
      </c>
      <c r="C43" s="6">
        <v>45.3</v>
      </c>
      <c r="D43" s="10" t="s">
        <v>309</v>
      </c>
      <c r="E43" s="16">
        <v>4.8230000000000004</v>
      </c>
      <c r="F43" s="16">
        <v>5.1449999999999996</v>
      </c>
      <c r="G43" s="13">
        <f t="shared" si="1"/>
        <v>0.27685559999999931</v>
      </c>
      <c r="H43" s="15">
        <f t="shared" si="2"/>
        <v>6.0029082980121565E-2</v>
      </c>
      <c r="I43" s="13">
        <f t="shared" si="3"/>
        <v>0.33688468298012086</v>
      </c>
      <c r="J43" s="2"/>
      <c r="K43" s="58"/>
    </row>
    <row r="44" spans="1:11" x14ac:dyDescent="0.25">
      <c r="A44" s="21">
        <v>28</v>
      </c>
      <c r="B44" s="7" t="s">
        <v>51</v>
      </c>
      <c r="C44" s="6">
        <v>69.599999999999994</v>
      </c>
      <c r="D44" s="10" t="s">
        <v>309</v>
      </c>
      <c r="E44" s="16">
        <v>18.962</v>
      </c>
      <c r="F44" s="16">
        <v>19.788</v>
      </c>
      <c r="G44" s="13">
        <f t="shared" si="1"/>
        <v>0.71019480000000046</v>
      </c>
      <c r="H44" s="15">
        <f t="shared" si="2"/>
        <v>9.2230114247603981E-2</v>
      </c>
      <c r="I44" s="13">
        <f t="shared" si="3"/>
        <v>0.80242491424760443</v>
      </c>
      <c r="J44" s="2"/>
      <c r="K44" s="58"/>
    </row>
    <row r="45" spans="1:11" x14ac:dyDescent="0.25">
      <c r="A45" s="21">
        <v>29</v>
      </c>
      <c r="B45" s="7" t="s">
        <v>52</v>
      </c>
      <c r="C45" s="6">
        <v>63.3</v>
      </c>
      <c r="D45" s="10" t="s">
        <v>309</v>
      </c>
      <c r="E45" s="16">
        <v>6.67</v>
      </c>
      <c r="F45" s="16">
        <v>6.67</v>
      </c>
      <c r="G45" s="13">
        <f t="shared" si="1"/>
        <v>0</v>
      </c>
      <c r="H45" s="15">
        <f t="shared" si="2"/>
        <v>8.3881698733812252E-2</v>
      </c>
      <c r="I45" s="13">
        <f t="shared" si="3"/>
        <v>8.3881698733812252E-2</v>
      </c>
      <c r="J45" s="2"/>
      <c r="K45" s="58"/>
    </row>
    <row r="46" spans="1:11" x14ac:dyDescent="0.25">
      <c r="A46" s="21">
        <v>30</v>
      </c>
      <c r="B46" s="7" t="s">
        <v>53</v>
      </c>
      <c r="C46" s="6">
        <v>42.5</v>
      </c>
      <c r="D46" s="10" t="s">
        <v>309</v>
      </c>
      <c r="E46" s="16">
        <v>5.3929999999999998</v>
      </c>
      <c r="F46" s="16">
        <v>5.3929999999999998</v>
      </c>
      <c r="G46" s="13">
        <f t="shared" si="1"/>
        <v>0</v>
      </c>
      <c r="H46" s="15">
        <f t="shared" si="2"/>
        <v>5.6318676085103013E-2</v>
      </c>
      <c r="I46" s="13">
        <f>G46+H46</f>
        <v>5.6318676085103013E-2</v>
      </c>
      <c r="J46" s="2"/>
      <c r="K46" s="58"/>
    </row>
    <row r="47" spans="1:11" x14ac:dyDescent="0.25">
      <c r="A47" s="21">
        <v>31</v>
      </c>
      <c r="B47" s="7" t="s">
        <v>54</v>
      </c>
      <c r="C47" s="6">
        <v>44.5</v>
      </c>
      <c r="D47" s="10" t="s">
        <v>309</v>
      </c>
      <c r="E47" s="16">
        <v>9.3049999999999997</v>
      </c>
      <c r="F47" s="16">
        <v>9.6489999999999991</v>
      </c>
      <c r="G47" s="13">
        <f t="shared" si="1"/>
        <v>0.29577119999999951</v>
      </c>
      <c r="H47" s="15">
        <f t="shared" si="2"/>
        <v>5.8968966724401981E-2</v>
      </c>
      <c r="I47" s="13">
        <f t="shared" si="3"/>
        <v>0.35474016672440151</v>
      </c>
      <c r="J47" s="2"/>
      <c r="K47" s="58"/>
    </row>
    <row r="48" spans="1:11" x14ac:dyDescent="0.25">
      <c r="A48" s="21">
        <v>32</v>
      </c>
      <c r="B48" s="7" t="s">
        <v>55</v>
      </c>
      <c r="C48" s="6">
        <v>69.900000000000006</v>
      </c>
      <c r="D48" s="10" t="s">
        <v>309</v>
      </c>
      <c r="E48" s="16">
        <v>1.121</v>
      </c>
      <c r="F48" s="16">
        <v>1.121</v>
      </c>
      <c r="G48" s="13">
        <f t="shared" si="1"/>
        <v>0</v>
      </c>
      <c r="H48" s="15">
        <f t="shared" si="2"/>
        <v>9.2627657843498842E-2</v>
      </c>
      <c r="I48" s="13">
        <f t="shared" si="3"/>
        <v>9.2627657843498842E-2</v>
      </c>
      <c r="J48" s="2"/>
      <c r="K48" s="58"/>
    </row>
    <row r="49" spans="1:11" x14ac:dyDescent="0.25">
      <c r="A49" s="21">
        <v>33</v>
      </c>
      <c r="B49" s="7" t="s">
        <v>56</v>
      </c>
      <c r="C49" s="6">
        <v>64.8</v>
      </c>
      <c r="D49" s="10" t="s">
        <v>309</v>
      </c>
      <c r="E49" s="16">
        <v>9.1669999999999998</v>
      </c>
      <c r="F49" s="16">
        <v>9.8109999999999999</v>
      </c>
      <c r="G49" s="13">
        <f t="shared" si="1"/>
        <v>0.55371120000000007</v>
      </c>
      <c r="H49" s="15">
        <f t="shared" si="2"/>
        <v>8.5869416713286476E-2</v>
      </c>
      <c r="I49" s="13">
        <f>G49+H49</f>
        <v>0.63958061671328659</v>
      </c>
      <c r="J49" s="2"/>
      <c r="K49" s="58"/>
    </row>
    <row r="50" spans="1:11" x14ac:dyDescent="0.25">
      <c r="A50" s="21">
        <v>34</v>
      </c>
      <c r="B50" s="7" t="s">
        <v>314</v>
      </c>
      <c r="C50" s="6">
        <v>42.7</v>
      </c>
      <c r="D50" s="10" t="s">
        <v>309</v>
      </c>
      <c r="E50" s="16">
        <v>5.0590000000000002</v>
      </c>
      <c r="F50" s="16">
        <v>5.0750000000000002</v>
      </c>
      <c r="G50" s="13">
        <f>(F50-E50)*0.8598</f>
        <v>1.3756800000000012E-2</v>
      </c>
      <c r="H50" s="15">
        <f t="shared" si="2"/>
        <v>5.6583705149032916E-2</v>
      </c>
      <c r="I50" s="13">
        <f t="shared" ref="I50:I52" si="4">G50+H50</f>
        <v>7.0340505149032923E-2</v>
      </c>
      <c r="J50" s="2"/>
      <c r="K50" s="58"/>
    </row>
    <row r="51" spans="1:11" x14ac:dyDescent="0.25">
      <c r="A51" s="21">
        <v>35</v>
      </c>
      <c r="B51" s="7" t="s">
        <v>57</v>
      </c>
      <c r="C51" s="6">
        <v>44.4</v>
      </c>
      <c r="D51" s="10" t="s">
        <v>309</v>
      </c>
      <c r="E51" s="16">
        <v>11.103999999999999</v>
      </c>
      <c r="F51" s="16">
        <v>11.349</v>
      </c>
      <c r="G51" s="13">
        <f>(F51-E51)*0.8598</f>
        <v>0.21065100000000087</v>
      </c>
      <c r="H51" s="15">
        <f t="shared" si="2"/>
        <v>5.8836452192437029E-2</v>
      </c>
      <c r="I51" s="13">
        <f t="shared" si="4"/>
        <v>0.26948745219243792</v>
      </c>
      <c r="J51" s="58"/>
      <c r="K51" s="2"/>
    </row>
    <row r="52" spans="1:11" x14ac:dyDescent="0.25">
      <c r="A52" s="21">
        <v>36</v>
      </c>
      <c r="B52" s="7" t="s">
        <v>58</v>
      </c>
      <c r="C52" s="6">
        <v>69</v>
      </c>
      <c r="D52" s="10" t="s">
        <v>309</v>
      </c>
      <c r="E52" s="16">
        <v>11.343</v>
      </c>
      <c r="F52" s="16">
        <v>11.362</v>
      </c>
      <c r="G52" s="13">
        <f t="shared" si="1"/>
        <v>1.633620000000011E-2</v>
      </c>
      <c r="H52" s="15">
        <f t="shared" si="2"/>
        <v>9.14350270558143E-2</v>
      </c>
      <c r="I52" s="13">
        <f t="shared" si="4"/>
        <v>0.10777122705581441</v>
      </c>
      <c r="J52" s="2"/>
      <c r="K52" s="58"/>
    </row>
    <row r="53" spans="1:11" x14ac:dyDescent="0.25">
      <c r="A53" s="21">
        <v>37</v>
      </c>
      <c r="B53" s="7" t="s">
        <v>59</v>
      </c>
      <c r="C53" s="6">
        <v>64.5</v>
      </c>
      <c r="D53" s="10" t="s">
        <v>309</v>
      </c>
      <c r="E53" s="16">
        <v>11.523999999999999</v>
      </c>
      <c r="F53" s="16">
        <v>11.598000000000001</v>
      </c>
      <c r="G53" s="13">
        <f t="shared" si="1"/>
        <v>6.3625200000001395E-2</v>
      </c>
      <c r="H53" s="15">
        <f t="shared" si="2"/>
        <v>8.5471873117391628E-2</v>
      </c>
      <c r="I53" s="13">
        <f>G53+H53</f>
        <v>0.14909707311739301</v>
      </c>
      <c r="J53" s="2"/>
      <c r="K53" s="58"/>
    </row>
    <row r="54" spans="1:11" x14ac:dyDescent="0.25">
      <c r="A54" s="21">
        <v>38</v>
      </c>
      <c r="B54" s="7" t="s">
        <v>60</v>
      </c>
      <c r="C54" s="6">
        <v>42</v>
      </c>
      <c r="D54" s="10" t="s">
        <v>309</v>
      </c>
      <c r="E54" s="16">
        <v>14.635999999999999</v>
      </c>
      <c r="F54" s="16">
        <v>14.9</v>
      </c>
      <c r="G54" s="13">
        <f t="shared" si="1"/>
        <v>0.22698720000000097</v>
      </c>
      <c r="H54" s="15">
        <f t="shared" si="2"/>
        <v>5.5656103425278269E-2</v>
      </c>
      <c r="I54" s="13">
        <f>G54+H54</f>
        <v>0.28264330342527921</v>
      </c>
      <c r="J54" s="2"/>
      <c r="K54" s="58"/>
    </row>
    <row r="55" spans="1:11" x14ac:dyDescent="0.25">
      <c r="A55" s="21">
        <v>39</v>
      </c>
      <c r="B55" s="7" t="s">
        <v>61</v>
      </c>
      <c r="C55" s="6">
        <v>44.4</v>
      </c>
      <c r="D55" s="10" t="s">
        <v>309</v>
      </c>
      <c r="E55" s="16">
        <v>5.444</v>
      </c>
      <c r="F55" s="16">
        <v>5.444</v>
      </c>
      <c r="G55" s="13">
        <f t="shared" si="1"/>
        <v>0</v>
      </c>
      <c r="H55" s="15">
        <f t="shared" si="2"/>
        <v>5.8836452192437029E-2</v>
      </c>
      <c r="I55" s="13">
        <f t="shared" si="3"/>
        <v>5.8836452192437029E-2</v>
      </c>
      <c r="J55" s="2"/>
      <c r="K55" s="58"/>
    </row>
    <row r="56" spans="1:11" x14ac:dyDescent="0.25">
      <c r="A56" s="21">
        <v>40</v>
      </c>
      <c r="B56" s="7" t="s">
        <v>62</v>
      </c>
      <c r="C56" s="6">
        <v>69.2</v>
      </c>
      <c r="D56" s="10" t="s">
        <v>309</v>
      </c>
      <c r="E56" s="16">
        <v>14.047000000000001</v>
      </c>
      <c r="F56" s="16">
        <v>14.757</v>
      </c>
      <c r="G56" s="13">
        <f t="shared" si="1"/>
        <v>0.61045799999999917</v>
      </c>
      <c r="H56" s="15">
        <f t="shared" si="2"/>
        <v>9.1700056119744203E-2</v>
      </c>
      <c r="I56" s="13">
        <f>G56+H56</f>
        <v>0.70215805611974336</v>
      </c>
      <c r="J56" s="2"/>
      <c r="K56" s="58"/>
    </row>
    <row r="57" spans="1:11" x14ac:dyDescent="0.25">
      <c r="A57" s="21">
        <v>41</v>
      </c>
      <c r="B57" s="7" t="s">
        <v>63</v>
      </c>
      <c r="C57" s="6">
        <v>64.7</v>
      </c>
      <c r="D57" s="10" t="s">
        <v>309</v>
      </c>
      <c r="E57" s="16">
        <v>13.644</v>
      </c>
      <c r="F57" s="16">
        <v>14.183999999999999</v>
      </c>
      <c r="G57" s="13">
        <f t="shared" si="1"/>
        <v>0.46429199999999926</v>
      </c>
      <c r="H57" s="15">
        <f t="shared" si="2"/>
        <v>8.5736902181321531E-2</v>
      </c>
      <c r="I57" s="13">
        <f t="shared" si="3"/>
        <v>0.55002890218132083</v>
      </c>
      <c r="J57" s="2"/>
      <c r="K57" s="58"/>
    </row>
    <row r="58" spans="1:11" x14ac:dyDescent="0.25">
      <c r="A58" s="21">
        <v>42</v>
      </c>
      <c r="B58" s="7" t="s">
        <v>64</v>
      </c>
      <c r="C58" s="6">
        <v>42.5</v>
      </c>
      <c r="D58" s="10" t="s">
        <v>309</v>
      </c>
      <c r="E58" s="16">
        <v>2.4630000000000001</v>
      </c>
      <c r="F58" s="16">
        <v>2.508</v>
      </c>
      <c r="G58" s="13">
        <f t="shared" si="1"/>
        <v>3.8690999999999941E-2</v>
      </c>
      <c r="H58" s="15">
        <f t="shared" si="2"/>
        <v>5.6318676085103013E-2</v>
      </c>
      <c r="I58" s="13">
        <f t="shared" si="3"/>
        <v>9.5009676085102954E-2</v>
      </c>
      <c r="J58" s="2"/>
      <c r="K58" s="58"/>
    </row>
    <row r="59" spans="1:11" x14ac:dyDescent="0.25">
      <c r="A59" s="21">
        <v>43</v>
      </c>
      <c r="B59" s="7" t="s">
        <v>65</v>
      </c>
      <c r="C59" s="6">
        <v>44.5</v>
      </c>
      <c r="D59" s="10" t="s">
        <v>309</v>
      </c>
      <c r="E59" s="16">
        <v>10.244</v>
      </c>
      <c r="F59" s="16">
        <v>10.631</v>
      </c>
      <c r="G59" s="13">
        <f t="shared" si="1"/>
        <v>0.33274260000000039</v>
      </c>
      <c r="H59" s="15">
        <f t="shared" si="2"/>
        <v>5.8968966724401981E-2</v>
      </c>
      <c r="I59" s="13">
        <f>G59+H59</f>
        <v>0.39171156672440238</v>
      </c>
      <c r="J59" s="2"/>
      <c r="K59" s="58"/>
    </row>
    <row r="60" spans="1:11" x14ac:dyDescent="0.25">
      <c r="A60" s="21">
        <v>44</v>
      </c>
      <c r="B60" s="7" t="s">
        <v>66</v>
      </c>
      <c r="C60" s="6">
        <v>69.599999999999994</v>
      </c>
      <c r="D60" s="10" t="s">
        <v>309</v>
      </c>
      <c r="E60" s="16">
        <v>10.99</v>
      </c>
      <c r="F60" s="16">
        <v>11.297000000000001</v>
      </c>
      <c r="G60" s="13">
        <f t="shared" si="1"/>
        <v>0.26395860000000032</v>
      </c>
      <c r="H60" s="15">
        <f t="shared" si="2"/>
        <v>9.2230114247603981E-2</v>
      </c>
      <c r="I60" s="13">
        <f>G60+H60</f>
        <v>0.35618871424760429</v>
      </c>
      <c r="J60" s="2"/>
      <c r="K60" s="58"/>
    </row>
    <row r="61" spans="1:11" x14ac:dyDescent="0.25">
      <c r="A61" s="21">
        <v>45</v>
      </c>
      <c r="B61" s="7" t="s">
        <v>67</v>
      </c>
      <c r="C61" s="6">
        <v>64.8</v>
      </c>
      <c r="D61" s="10" t="s">
        <v>309</v>
      </c>
      <c r="E61" s="16">
        <v>14.927</v>
      </c>
      <c r="F61" s="16">
        <v>15.349</v>
      </c>
      <c r="G61" s="13">
        <f t="shared" si="1"/>
        <v>0.36283560000000054</v>
      </c>
      <c r="H61" s="15">
        <f t="shared" si="2"/>
        <v>8.5869416713286476E-2</v>
      </c>
      <c r="I61" s="13">
        <f t="shared" si="3"/>
        <v>0.448705016713287</v>
      </c>
      <c r="J61" s="58"/>
      <c r="K61" s="2"/>
    </row>
    <row r="62" spans="1:11" x14ac:dyDescent="0.25">
      <c r="A62" s="21">
        <v>46</v>
      </c>
      <c r="B62" s="7" t="s">
        <v>68</v>
      </c>
      <c r="C62" s="6">
        <v>42.6</v>
      </c>
      <c r="D62" s="10" t="s">
        <v>309</v>
      </c>
      <c r="E62" s="16">
        <v>6.0709999999999997</v>
      </c>
      <c r="F62" s="16">
        <v>6.101</v>
      </c>
      <c r="G62" s="13">
        <f t="shared" si="1"/>
        <v>2.5794000000000213E-2</v>
      </c>
      <c r="H62" s="15">
        <f t="shared" si="2"/>
        <v>5.6451190617067964E-2</v>
      </c>
      <c r="I62" s="13">
        <f t="shared" si="3"/>
        <v>8.224519061706817E-2</v>
      </c>
      <c r="J62" s="58"/>
      <c r="K62" s="2"/>
    </row>
    <row r="63" spans="1:11" x14ac:dyDescent="0.25">
      <c r="A63" s="21">
        <v>47</v>
      </c>
      <c r="B63" s="7" t="s">
        <v>69</v>
      </c>
      <c r="C63" s="6">
        <v>44.2</v>
      </c>
      <c r="D63" s="10" t="s">
        <v>309</v>
      </c>
      <c r="E63" s="16">
        <v>9.4160000000000004</v>
      </c>
      <c r="F63" s="16">
        <v>9.5679999999999996</v>
      </c>
      <c r="G63" s="13">
        <f t="shared" si="1"/>
        <v>0.13068959999999935</v>
      </c>
      <c r="H63" s="15">
        <f t="shared" si="2"/>
        <v>5.857142312850714E-2</v>
      </c>
      <c r="I63" s="13">
        <f>G63+H63</f>
        <v>0.18926102312850648</v>
      </c>
      <c r="J63" s="58"/>
      <c r="K63" s="2"/>
    </row>
    <row r="64" spans="1:11" x14ac:dyDescent="0.25">
      <c r="A64" s="21">
        <v>48</v>
      </c>
      <c r="B64" s="7" t="s">
        <v>70</v>
      </c>
      <c r="C64" s="6">
        <v>69.2</v>
      </c>
      <c r="D64" s="10" t="s">
        <v>309</v>
      </c>
      <c r="E64" s="16">
        <v>15.483000000000001</v>
      </c>
      <c r="F64" s="16">
        <v>16.091999999999999</v>
      </c>
      <c r="G64" s="13">
        <f t="shared" si="1"/>
        <v>0.52361819999999848</v>
      </c>
      <c r="H64" s="15">
        <f t="shared" si="2"/>
        <v>9.1700056119744203E-2</v>
      </c>
      <c r="I64" s="13">
        <f t="shared" si="3"/>
        <v>0.61531825611974267</v>
      </c>
      <c r="J64" s="58"/>
      <c r="K64" s="2"/>
    </row>
    <row r="65" spans="1:11" x14ac:dyDescent="0.25">
      <c r="A65" s="21">
        <v>49</v>
      </c>
      <c r="B65" s="7" t="s">
        <v>71</v>
      </c>
      <c r="C65" s="6">
        <v>64.3</v>
      </c>
      <c r="D65" s="10" t="s">
        <v>309</v>
      </c>
      <c r="E65" s="16">
        <v>8.1029999999999998</v>
      </c>
      <c r="F65" s="16">
        <v>8.6</v>
      </c>
      <c r="G65" s="13">
        <f t="shared" si="1"/>
        <v>0.42732059999999988</v>
      </c>
      <c r="H65" s="15">
        <f t="shared" si="2"/>
        <v>8.5206844053461739E-2</v>
      </c>
      <c r="I65" s="13">
        <f t="shared" si="3"/>
        <v>0.51252744405346162</v>
      </c>
      <c r="J65" s="2"/>
      <c r="K65" s="58"/>
    </row>
    <row r="66" spans="1:11" x14ac:dyDescent="0.25">
      <c r="A66" s="21">
        <v>50</v>
      </c>
      <c r="B66" s="7" t="s">
        <v>72</v>
      </c>
      <c r="C66" s="6">
        <v>42.5</v>
      </c>
      <c r="D66" s="10" t="s">
        <v>309</v>
      </c>
      <c r="E66" s="16">
        <v>7.79</v>
      </c>
      <c r="F66" s="16">
        <v>7.8730000000000002</v>
      </c>
      <c r="G66" s="13">
        <f t="shared" si="1"/>
        <v>7.136340000000016E-2</v>
      </c>
      <c r="H66" s="15">
        <f t="shared" si="2"/>
        <v>5.6318676085103013E-2</v>
      </c>
      <c r="I66" s="13">
        <f>G66+H66</f>
        <v>0.12768207608510318</v>
      </c>
      <c r="J66" s="2"/>
      <c r="K66" s="58"/>
    </row>
    <row r="67" spans="1:11" x14ac:dyDescent="0.25">
      <c r="A67" s="21">
        <v>51</v>
      </c>
      <c r="B67" s="7" t="s">
        <v>73</v>
      </c>
      <c r="C67" s="6">
        <v>43.8</v>
      </c>
      <c r="D67" s="10" t="s">
        <v>309</v>
      </c>
      <c r="E67" s="16">
        <v>4.0289999999999999</v>
      </c>
      <c r="F67" s="16">
        <v>4.0289999999999999</v>
      </c>
      <c r="G67" s="13">
        <f t="shared" si="1"/>
        <v>0</v>
      </c>
      <c r="H67" s="15">
        <f t="shared" si="2"/>
        <v>5.8041365000647341E-2</v>
      </c>
      <c r="I67" s="13">
        <f t="shared" si="3"/>
        <v>5.8041365000647341E-2</v>
      </c>
      <c r="J67" s="2"/>
      <c r="K67" s="58"/>
    </row>
    <row r="68" spans="1:11" x14ac:dyDescent="0.25">
      <c r="A68" s="21">
        <v>52</v>
      </c>
      <c r="B68" s="7" t="s">
        <v>74</v>
      </c>
      <c r="C68" s="6">
        <v>69.3</v>
      </c>
      <c r="D68" s="10" t="s">
        <v>309</v>
      </c>
      <c r="E68" s="16">
        <v>12.175000000000001</v>
      </c>
      <c r="F68" s="16">
        <v>13.582000000000001</v>
      </c>
      <c r="G68" s="13">
        <f t="shared" si="1"/>
        <v>1.2097386000000001</v>
      </c>
      <c r="H68" s="15">
        <f t="shared" si="2"/>
        <v>9.1832570651709147E-2</v>
      </c>
      <c r="I68" s="13">
        <f>G68+H68</f>
        <v>1.3015711706517092</v>
      </c>
      <c r="J68" s="2"/>
      <c r="K68" s="58"/>
    </row>
    <row r="69" spans="1:11" x14ac:dyDescent="0.25">
      <c r="A69" s="21">
        <v>53</v>
      </c>
      <c r="B69" s="7" t="s">
        <v>75</v>
      </c>
      <c r="C69" s="6">
        <v>63.7</v>
      </c>
      <c r="D69" s="10" t="s">
        <v>309</v>
      </c>
      <c r="E69" s="16">
        <v>11.108000000000001</v>
      </c>
      <c r="F69" s="16">
        <v>11.877000000000001</v>
      </c>
      <c r="G69" s="13">
        <f t="shared" si="1"/>
        <v>0.66118620000000017</v>
      </c>
      <c r="H69" s="15">
        <f t="shared" si="2"/>
        <v>8.4411756861672044E-2</v>
      </c>
      <c r="I69" s="13">
        <f t="shared" si="3"/>
        <v>0.74559795686167218</v>
      </c>
      <c r="J69" s="2"/>
      <c r="K69" s="58"/>
    </row>
    <row r="70" spans="1:11" x14ac:dyDescent="0.25">
      <c r="A70" s="21">
        <v>54</v>
      </c>
      <c r="B70" s="7" t="s">
        <v>76</v>
      </c>
      <c r="C70" s="6">
        <v>42.4</v>
      </c>
      <c r="D70" s="10" t="s">
        <v>309</v>
      </c>
      <c r="E70" s="16">
        <v>11.106</v>
      </c>
      <c r="F70" s="16">
        <v>11.59</v>
      </c>
      <c r="G70" s="13">
        <f t="shared" si="1"/>
        <v>0.41614319999999999</v>
      </c>
      <c r="H70" s="15">
        <f t="shared" si="2"/>
        <v>5.6186161553138061E-2</v>
      </c>
      <c r="I70" s="13">
        <f t="shared" si="3"/>
        <v>0.47232936155313804</v>
      </c>
      <c r="J70" s="2"/>
      <c r="K70" s="58"/>
    </row>
    <row r="71" spans="1:11" x14ac:dyDescent="0.25">
      <c r="A71" s="21">
        <v>55</v>
      </c>
      <c r="B71" s="7" t="s">
        <v>77</v>
      </c>
      <c r="C71" s="6">
        <v>44</v>
      </c>
      <c r="D71" s="10" t="s">
        <v>309</v>
      </c>
      <c r="E71" s="16">
        <v>12.183999999999999</v>
      </c>
      <c r="F71" s="16">
        <v>12.669</v>
      </c>
      <c r="G71" s="13">
        <f t="shared" si="1"/>
        <v>0.41700300000000107</v>
      </c>
      <c r="H71" s="15">
        <f t="shared" si="2"/>
        <v>5.8306394064577237E-2</v>
      </c>
      <c r="I71" s="13">
        <f>G71+H71</f>
        <v>0.47530939406457828</v>
      </c>
      <c r="J71" s="2"/>
      <c r="K71" s="58"/>
    </row>
    <row r="72" spans="1:11" x14ac:dyDescent="0.25">
      <c r="A72" s="21">
        <v>56</v>
      </c>
      <c r="B72" s="7" t="s">
        <v>78</v>
      </c>
      <c r="C72" s="6">
        <v>69.5</v>
      </c>
      <c r="D72" s="10" t="s">
        <v>309</v>
      </c>
      <c r="E72" s="16">
        <v>11.105</v>
      </c>
      <c r="F72" s="16">
        <v>11.393000000000001</v>
      </c>
      <c r="G72" s="13">
        <f t="shared" si="1"/>
        <v>0.24762240000000021</v>
      </c>
      <c r="H72" s="15">
        <f t="shared" si="2"/>
        <v>9.209759971563905E-2</v>
      </c>
      <c r="I72" s="13">
        <f>G72+H72</f>
        <v>0.33971999971563926</v>
      </c>
      <c r="J72" s="2"/>
      <c r="K72" s="58"/>
    </row>
    <row r="73" spans="1:11" x14ac:dyDescent="0.25">
      <c r="A73" s="21">
        <v>57</v>
      </c>
      <c r="B73" s="7" t="s">
        <v>79</v>
      </c>
      <c r="C73" s="6">
        <v>63.6</v>
      </c>
      <c r="D73" s="10" t="s">
        <v>309</v>
      </c>
      <c r="E73" s="16">
        <v>5.681</v>
      </c>
      <c r="F73" s="16">
        <v>5.681</v>
      </c>
      <c r="G73" s="13">
        <f t="shared" si="1"/>
        <v>0</v>
      </c>
      <c r="H73" s="15">
        <f t="shared" si="2"/>
        <v>8.4279242329707099E-2</v>
      </c>
      <c r="I73" s="13">
        <f>G73+H73</f>
        <v>8.4279242329707099E-2</v>
      </c>
      <c r="J73" s="2"/>
      <c r="K73" s="58"/>
    </row>
    <row r="74" spans="1:11" x14ac:dyDescent="0.25">
      <c r="A74" s="21">
        <v>58</v>
      </c>
      <c r="B74" s="7" t="s">
        <v>80</v>
      </c>
      <c r="C74" s="6">
        <v>42.6</v>
      </c>
      <c r="D74" s="10" t="s">
        <v>309</v>
      </c>
      <c r="E74" s="16">
        <v>8.4890000000000008</v>
      </c>
      <c r="F74" s="16">
        <v>8.8089999999999993</v>
      </c>
      <c r="G74" s="13">
        <f t="shared" si="1"/>
        <v>0.27513599999999871</v>
      </c>
      <c r="H74" s="15">
        <f t="shared" si="2"/>
        <v>5.6451190617067964E-2</v>
      </c>
      <c r="I74" s="13">
        <f>G74+H74</f>
        <v>0.33158719061706665</v>
      </c>
      <c r="J74" s="2"/>
      <c r="K74" s="58"/>
    </row>
    <row r="75" spans="1:11" x14ac:dyDescent="0.25">
      <c r="A75" s="21">
        <v>59</v>
      </c>
      <c r="B75" s="7" t="s">
        <v>81</v>
      </c>
      <c r="C75" s="6">
        <v>43.9</v>
      </c>
      <c r="D75" s="10" t="s">
        <v>309</v>
      </c>
      <c r="E75" s="16">
        <v>12.138</v>
      </c>
      <c r="F75" s="16">
        <v>12.54</v>
      </c>
      <c r="G75" s="13">
        <f t="shared" si="1"/>
        <v>0.34563959999999938</v>
      </c>
      <c r="H75" s="15">
        <f t="shared" si="2"/>
        <v>5.8173879532612285E-2</v>
      </c>
      <c r="I75" s="13">
        <f t="shared" si="3"/>
        <v>0.40381347953261165</v>
      </c>
      <c r="J75" s="2"/>
      <c r="K75" s="58"/>
    </row>
    <row r="76" spans="1:11" x14ac:dyDescent="0.25">
      <c r="A76" s="21">
        <v>60</v>
      </c>
      <c r="B76" s="7" t="s">
        <v>82</v>
      </c>
      <c r="C76" s="6">
        <v>68.900000000000006</v>
      </c>
      <c r="D76" s="10" t="s">
        <v>309</v>
      </c>
      <c r="E76" s="16">
        <v>2.6419999999999999</v>
      </c>
      <c r="F76" s="16">
        <v>2.7629999999999999</v>
      </c>
      <c r="G76" s="13">
        <f t="shared" si="1"/>
        <v>0.1040358</v>
      </c>
      <c r="H76" s="15">
        <f t="shared" si="2"/>
        <v>9.1302512523849369E-2</v>
      </c>
      <c r="I76" s="13">
        <f t="shared" si="3"/>
        <v>0.19533831252384937</v>
      </c>
      <c r="J76" s="2"/>
      <c r="K76" s="58"/>
    </row>
    <row r="77" spans="1:11" x14ac:dyDescent="0.25">
      <c r="A77" s="21">
        <v>61</v>
      </c>
      <c r="B77" s="7" t="s">
        <v>83</v>
      </c>
      <c r="C77" s="6">
        <v>63.7</v>
      </c>
      <c r="D77" s="10" t="s">
        <v>309</v>
      </c>
      <c r="E77" s="16">
        <v>23.04</v>
      </c>
      <c r="F77" s="16">
        <v>23.623999999999999</v>
      </c>
      <c r="G77" s="13">
        <f t="shared" si="1"/>
        <v>0.50212319999999966</v>
      </c>
      <c r="H77" s="15">
        <f t="shared" si="2"/>
        <v>8.4411756861672044E-2</v>
      </c>
      <c r="I77" s="13">
        <f>G77+H77</f>
        <v>0.58653495686167167</v>
      </c>
      <c r="J77" s="2"/>
      <c r="K77" s="58"/>
    </row>
    <row r="78" spans="1:11" x14ac:dyDescent="0.25">
      <c r="A78" s="21">
        <v>62</v>
      </c>
      <c r="B78" s="7" t="s">
        <v>84</v>
      </c>
      <c r="C78" s="6">
        <v>42.8</v>
      </c>
      <c r="D78" s="10" t="s">
        <v>309</v>
      </c>
      <c r="E78" s="16">
        <v>15.445</v>
      </c>
      <c r="F78" s="16">
        <v>15.797000000000001</v>
      </c>
      <c r="G78" s="13">
        <f t="shared" si="1"/>
        <v>0.3026496000000003</v>
      </c>
      <c r="H78" s="15">
        <f t="shared" si="2"/>
        <v>5.6716219680997854E-2</v>
      </c>
      <c r="I78" s="13">
        <f>G78+H78</f>
        <v>0.35936581968099812</v>
      </c>
      <c r="J78" s="2"/>
      <c r="K78" s="58"/>
    </row>
    <row r="79" spans="1:11" x14ac:dyDescent="0.25">
      <c r="A79" s="21">
        <v>63</v>
      </c>
      <c r="B79" s="7" t="s">
        <v>85</v>
      </c>
      <c r="C79" s="6">
        <v>44.3</v>
      </c>
      <c r="D79" s="10" t="s">
        <v>309</v>
      </c>
      <c r="E79" s="16">
        <v>13.121</v>
      </c>
      <c r="F79" s="16">
        <v>13.121</v>
      </c>
      <c r="G79" s="13">
        <f t="shared" si="1"/>
        <v>0</v>
      </c>
      <c r="H79" s="15">
        <f t="shared" si="2"/>
        <v>5.8703937660472078E-2</v>
      </c>
      <c r="I79" s="13">
        <f t="shared" si="3"/>
        <v>5.8703937660472078E-2</v>
      </c>
      <c r="J79" s="2"/>
      <c r="K79" s="58"/>
    </row>
    <row r="80" spans="1:11" x14ac:dyDescent="0.25">
      <c r="A80" s="21">
        <v>64</v>
      </c>
      <c r="B80" s="7" t="s">
        <v>86</v>
      </c>
      <c r="C80" s="6">
        <v>69</v>
      </c>
      <c r="D80" s="10" t="s">
        <v>309</v>
      </c>
      <c r="E80" s="16">
        <v>12.965999999999999</v>
      </c>
      <c r="F80" s="16">
        <v>13.324999999999999</v>
      </c>
      <c r="G80" s="13">
        <f t="shared" si="1"/>
        <v>0.3086682</v>
      </c>
      <c r="H80" s="15">
        <f t="shared" si="2"/>
        <v>9.14350270558143E-2</v>
      </c>
      <c r="I80" s="13">
        <f>G80+H80</f>
        <v>0.4001032270558143</v>
      </c>
      <c r="J80" s="2"/>
      <c r="K80" s="58"/>
    </row>
    <row r="81" spans="1:11" x14ac:dyDescent="0.25">
      <c r="A81" s="21">
        <v>65</v>
      </c>
      <c r="B81" s="7" t="s">
        <v>88</v>
      </c>
      <c r="C81" s="6">
        <v>78</v>
      </c>
      <c r="D81" s="10" t="s">
        <v>309</v>
      </c>
      <c r="E81" s="16">
        <v>15.804</v>
      </c>
      <c r="F81" s="16">
        <v>15.804</v>
      </c>
      <c r="G81" s="13">
        <f>(F81-E81)*0.8598</f>
        <v>0</v>
      </c>
      <c r="H81" s="15">
        <f t="shared" si="2"/>
        <v>0.10336133493265964</v>
      </c>
      <c r="I81" s="13">
        <f>G81+H81</f>
        <v>0.10336133493265964</v>
      </c>
      <c r="J81" s="2"/>
      <c r="K81" s="58"/>
    </row>
    <row r="82" spans="1:11" x14ac:dyDescent="0.25">
      <c r="A82" s="21">
        <v>66</v>
      </c>
      <c r="B82" s="7" t="s">
        <v>87</v>
      </c>
      <c r="C82" s="6">
        <v>45.4</v>
      </c>
      <c r="D82" s="10" t="s">
        <v>309</v>
      </c>
      <c r="E82" s="16">
        <v>10.195</v>
      </c>
      <c r="F82" s="16">
        <v>10.461</v>
      </c>
      <c r="G82" s="13">
        <f t="shared" ref="G82:G147" si="5">(F82-E82)*0.8598</f>
        <v>0.22870680000000002</v>
      </c>
      <c r="H82" s="15">
        <f t="shared" ref="H82:H145" si="6">$G$11/$C$303*C82</f>
        <v>6.0161597512086509E-2</v>
      </c>
      <c r="I82" s="13">
        <f>G82+H82</f>
        <v>0.28886839751208654</v>
      </c>
      <c r="J82" s="2"/>
      <c r="K82" s="58"/>
    </row>
    <row r="83" spans="1:11" x14ac:dyDescent="0.25">
      <c r="A83" s="21">
        <v>67</v>
      </c>
      <c r="B83" s="7" t="s">
        <v>89</v>
      </c>
      <c r="C83" s="6">
        <v>73.599999999999994</v>
      </c>
      <c r="D83" s="10" t="s">
        <v>309</v>
      </c>
      <c r="E83" s="16">
        <v>11.085000000000001</v>
      </c>
      <c r="F83" s="16">
        <v>11.433</v>
      </c>
      <c r="G83" s="13">
        <f t="shared" si="5"/>
        <v>0.2992103999999991</v>
      </c>
      <c r="H83" s="15">
        <f t="shared" si="6"/>
        <v>9.7530695526201916E-2</v>
      </c>
      <c r="I83" s="13">
        <f t="shared" si="3"/>
        <v>0.39674109552620102</v>
      </c>
      <c r="J83" s="2"/>
      <c r="K83" s="58"/>
    </row>
    <row r="84" spans="1:11" x14ac:dyDescent="0.25">
      <c r="A84" s="21">
        <v>68</v>
      </c>
      <c r="B84" s="7" t="s">
        <v>90</v>
      </c>
      <c r="C84" s="6">
        <v>50</v>
      </c>
      <c r="D84" s="10" t="s">
        <v>309</v>
      </c>
      <c r="E84" s="16">
        <v>8.859</v>
      </c>
      <c r="F84" s="16">
        <v>8.859</v>
      </c>
      <c r="G84" s="13">
        <f t="shared" si="5"/>
        <v>0</v>
      </c>
      <c r="H84" s="15">
        <f t="shared" si="6"/>
        <v>6.6257265982474139E-2</v>
      </c>
      <c r="I84" s="13">
        <f>G84+H84</f>
        <v>6.6257265982474139E-2</v>
      </c>
      <c r="J84" s="2"/>
      <c r="K84" s="58"/>
    </row>
    <row r="85" spans="1:11" x14ac:dyDescent="0.25">
      <c r="A85" s="21">
        <v>69</v>
      </c>
      <c r="B85" s="7" t="s">
        <v>91</v>
      </c>
      <c r="C85" s="6">
        <v>96.3</v>
      </c>
      <c r="D85" s="10" t="s">
        <v>309</v>
      </c>
      <c r="E85" s="16">
        <v>23.079000000000001</v>
      </c>
      <c r="F85" s="16">
        <v>24.100999999999999</v>
      </c>
      <c r="G85" s="13">
        <f t="shared" si="5"/>
        <v>0.87871559999999871</v>
      </c>
      <c r="H85" s="15">
        <f t="shared" si="6"/>
        <v>0.12761149428224519</v>
      </c>
      <c r="I85" s="13">
        <f t="shared" si="3"/>
        <v>1.006327094282244</v>
      </c>
      <c r="J85" s="2"/>
      <c r="K85" s="58"/>
    </row>
    <row r="86" spans="1:11" x14ac:dyDescent="0.25">
      <c r="A86" s="21">
        <v>70</v>
      </c>
      <c r="B86" s="7" t="s">
        <v>92</v>
      </c>
      <c r="C86" s="6">
        <v>77.900000000000006</v>
      </c>
      <c r="D86" s="10" t="s">
        <v>309</v>
      </c>
      <c r="E86" s="16">
        <v>8.8870000000000005</v>
      </c>
      <c r="F86" s="16">
        <v>8.8940000000000001</v>
      </c>
      <c r="G86" s="13">
        <f t="shared" si="5"/>
        <v>6.0185999999997188E-3</v>
      </c>
      <c r="H86" s="15">
        <f t="shared" si="6"/>
        <v>0.10322882040069471</v>
      </c>
      <c r="I86" s="13">
        <f t="shared" si="3"/>
        <v>0.10924742040069443</v>
      </c>
      <c r="J86" s="2"/>
      <c r="K86" s="58"/>
    </row>
    <row r="87" spans="1:11" x14ac:dyDescent="0.25">
      <c r="A87" s="21">
        <v>71</v>
      </c>
      <c r="B87" s="7" t="s">
        <v>93</v>
      </c>
      <c r="C87" s="6">
        <v>44.7</v>
      </c>
      <c r="D87" s="10" t="s">
        <v>309</v>
      </c>
      <c r="E87" s="16">
        <v>9.7240000000000002</v>
      </c>
      <c r="F87" s="16">
        <v>9.7240000000000002</v>
      </c>
      <c r="G87" s="13">
        <f t="shared" si="5"/>
        <v>0</v>
      </c>
      <c r="H87" s="15">
        <f t="shared" si="6"/>
        <v>5.9233995788331877E-2</v>
      </c>
      <c r="I87" s="13">
        <f>G87+H87</f>
        <v>5.9233995788331877E-2</v>
      </c>
      <c r="J87" s="2"/>
      <c r="K87" s="58"/>
    </row>
    <row r="88" spans="1:11" x14ac:dyDescent="0.25">
      <c r="A88" s="21">
        <v>72</v>
      </c>
      <c r="B88" s="7" t="s">
        <v>94</v>
      </c>
      <c r="C88" s="6">
        <v>73.599999999999994</v>
      </c>
      <c r="D88" s="10" t="s">
        <v>309</v>
      </c>
      <c r="E88" s="16">
        <v>8.0760000000000005</v>
      </c>
      <c r="F88" s="16">
        <v>8.0760000000000005</v>
      </c>
      <c r="G88" s="13">
        <f t="shared" si="5"/>
        <v>0</v>
      </c>
      <c r="H88" s="15">
        <f t="shared" si="6"/>
        <v>9.7530695526201916E-2</v>
      </c>
      <c r="I88" s="13">
        <f t="shared" si="3"/>
        <v>9.7530695526201916E-2</v>
      </c>
      <c r="J88" s="2"/>
      <c r="K88" s="58"/>
    </row>
    <row r="89" spans="1:11" x14ac:dyDescent="0.25">
      <c r="A89" s="21">
        <v>73</v>
      </c>
      <c r="B89" s="7" t="s">
        <v>95</v>
      </c>
      <c r="C89" s="6">
        <v>49.4</v>
      </c>
      <c r="D89" s="10" t="s">
        <v>309</v>
      </c>
      <c r="E89" s="16">
        <v>5.806</v>
      </c>
      <c r="F89" s="16">
        <v>5.8209999999999997</v>
      </c>
      <c r="G89" s="13">
        <f t="shared" si="5"/>
        <v>1.2896999999999725E-2</v>
      </c>
      <c r="H89" s="15">
        <f t="shared" si="6"/>
        <v>6.5462178790684444E-2</v>
      </c>
      <c r="I89" s="13">
        <f>G89+H89</f>
        <v>7.8359178790684172E-2</v>
      </c>
      <c r="J89" s="2"/>
      <c r="K89" s="58"/>
    </row>
    <row r="90" spans="1:11" x14ac:dyDescent="0.25">
      <c r="A90" s="21">
        <v>74</v>
      </c>
      <c r="B90" s="7" t="s">
        <v>96</v>
      </c>
      <c r="C90" s="6">
        <v>96.1</v>
      </c>
      <c r="D90" s="10" t="s">
        <v>309</v>
      </c>
      <c r="E90" s="16">
        <v>19.884</v>
      </c>
      <c r="F90" s="16">
        <v>20.576000000000001</v>
      </c>
      <c r="G90" s="13">
        <f t="shared" si="5"/>
        <v>0.59498160000000011</v>
      </c>
      <c r="H90" s="15">
        <f t="shared" si="6"/>
        <v>0.12734646521831527</v>
      </c>
      <c r="I90" s="13">
        <f>G90+H90</f>
        <v>0.72232806521831538</v>
      </c>
      <c r="J90" s="2"/>
      <c r="K90" s="58"/>
    </row>
    <row r="91" spans="1:11" x14ac:dyDescent="0.25">
      <c r="A91" s="21">
        <v>75</v>
      </c>
      <c r="B91" s="7" t="s">
        <v>97</v>
      </c>
      <c r="C91" s="6">
        <v>77.3</v>
      </c>
      <c r="D91" s="10" t="s">
        <v>309</v>
      </c>
      <c r="E91" s="16">
        <v>4.1390000000000002</v>
      </c>
      <c r="F91" s="16">
        <v>4.1390000000000002</v>
      </c>
      <c r="G91" s="13">
        <f t="shared" si="5"/>
        <v>0</v>
      </c>
      <c r="H91" s="15">
        <f t="shared" si="6"/>
        <v>0.102433733208905</v>
      </c>
      <c r="I91" s="13">
        <f>G91+H91</f>
        <v>0.102433733208905</v>
      </c>
      <c r="J91" s="2"/>
      <c r="K91" s="58"/>
    </row>
    <row r="92" spans="1:11" x14ac:dyDescent="0.25">
      <c r="A92" s="21">
        <v>76</v>
      </c>
      <c r="B92" s="7" t="s">
        <v>98</v>
      </c>
      <c r="C92" s="6">
        <v>45.1</v>
      </c>
      <c r="D92" s="10" t="s">
        <v>309</v>
      </c>
      <c r="E92" s="16">
        <v>8.4179999999999993</v>
      </c>
      <c r="F92" s="16">
        <v>8.4179999999999993</v>
      </c>
      <c r="G92" s="13">
        <f t="shared" si="5"/>
        <v>0</v>
      </c>
      <c r="H92" s="15">
        <f t="shared" si="6"/>
        <v>5.9764053916191669E-2</v>
      </c>
      <c r="I92" s="13">
        <f>G92+H92</f>
        <v>5.9764053916191669E-2</v>
      </c>
      <c r="J92" s="2"/>
      <c r="K92" s="58"/>
    </row>
    <row r="93" spans="1:11" x14ac:dyDescent="0.25">
      <c r="A93" s="21">
        <v>77</v>
      </c>
      <c r="B93" s="7" t="s">
        <v>99</v>
      </c>
      <c r="C93" s="6">
        <v>72.900000000000006</v>
      </c>
      <c r="D93" s="10" t="s">
        <v>309</v>
      </c>
      <c r="E93" s="16">
        <v>10.962</v>
      </c>
      <c r="F93" s="16">
        <v>10.962</v>
      </c>
      <c r="G93" s="13">
        <f t="shared" si="5"/>
        <v>0</v>
      </c>
      <c r="H93" s="15">
        <f t="shared" si="6"/>
        <v>9.660309380244729E-2</v>
      </c>
      <c r="I93" s="13">
        <f t="shared" ref="I93:I152" si="7">G93+H93</f>
        <v>9.660309380244729E-2</v>
      </c>
      <c r="J93" s="2"/>
      <c r="K93" s="58"/>
    </row>
    <row r="94" spans="1:11" x14ac:dyDescent="0.25">
      <c r="A94" s="21">
        <v>78</v>
      </c>
      <c r="B94" s="7" t="s">
        <v>100</v>
      </c>
      <c r="C94" s="6">
        <v>48.6</v>
      </c>
      <c r="D94" s="10" t="s">
        <v>309</v>
      </c>
      <c r="E94" s="16">
        <v>1.8440000000000001</v>
      </c>
      <c r="F94" s="16">
        <v>1.77</v>
      </c>
      <c r="G94" s="13">
        <f>(F94-E94)*0.8598</f>
        <v>-6.3625200000000062E-2</v>
      </c>
      <c r="H94" s="15">
        <f t="shared" si="6"/>
        <v>6.440206253496486E-2</v>
      </c>
      <c r="I94" s="13">
        <f>G94+H94</f>
        <v>7.7686253496479785E-4</v>
      </c>
      <c r="J94" s="2"/>
      <c r="K94" s="58"/>
    </row>
    <row r="95" spans="1:11" x14ac:dyDescent="0.25">
      <c r="A95" s="21">
        <v>79</v>
      </c>
      <c r="B95" s="7" t="s">
        <v>101</v>
      </c>
      <c r="C95" s="6">
        <v>96.9</v>
      </c>
      <c r="D95" s="10" t="s">
        <v>309</v>
      </c>
      <c r="E95" s="16">
        <v>19.385999999999999</v>
      </c>
      <c r="F95" s="16">
        <v>19.786000000000001</v>
      </c>
      <c r="G95" s="13">
        <f t="shared" si="5"/>
        <v>0.34392000000000184</v>
      </c>
      <c r="H95" s="15">
        <f t="shared" si="6"/>
        <v>0.12840658147403489</v>
      </c>
      <c r="I95" s="13">
        <f t="shared" si="7"/>
        <v>0.47232658147403672</v>
      </c>
      <c r="J95" s="2"/>
      <c r="K95" s="58"/>
    </row>
    <row r="96" spans="1:11" x14ac:dyDescent="0.25">
      <c r="A96" s="21">
        <v>80</v>
      </c>
      <c r="B96" s="7" t="s">
        <v>102</v>
      </c>
      <c r="C96" s="6">
        <v>77.8</v>
      </c>
      <c r="D96" s="10" t="s">
        <v>309</v>
      </c>
      <c r="E96" s="16">
        <v>9.56</v>
      </c>
      <c r="F96" s="16">
        <v>9.7289999999999992</v>
      </c>
      <c r="G96" s="13">
        <f t="shared" si="5"/>
        <v>0.14530619999999889</v>
      </c>
      <c r="H96" s="15">
        <f t="shared" si="6"/>
        <v>0.10309630586872975</v>
      </c>
      <c r="I96" s="13">
        <f>G96+H96</f>
        <v>0.24840250586872864</v>
      </c>
      <c r="J96" s="2"/>
      <c r="K96" s="58"/>
    </row>
    <row r="97" spans="1:11" x14ac:dyDescent="0.25">
      <c r="A97" s="21">
        <v>81</v>
      </c>
      <c r="B97" s="7" t="s">
        <v>103</v>
      </c>
      <c r="C97" s="6">
        <v>44.9</v>
      </c>
      <c r="D97" s="10" t="s">
        <v>309</v>
      </c>
      <c r="E97" s="16">
        <v>6.056</v>
      </c>
      <c r="F97" s="16">
        <v>6.4260000000000002</v>
      </c>
      <c r="G97" s="13">
        <f t="shared" si="5"/>
        <v>0.31812600000000008</v>
      </c>
      <c r="H97" s="15">
        <f t="shared" si="6"/>
        <v>5.9499024852261773E-2</v>
      </c>
      <c r="I97" s="13">
        <f t="shared" si="7"/>
        <v>0.37762502485226185</v>
      </c>
      <c r="J97" s="2"/>
      <c r="K97" s="58"/>
    </row>
    <row r="98" spans="1:11" x14ac:dyDescent="0.25">
      <c r="A98" s="21">
        <v>82</v>
      </c>
      <c r="B98" s="7" t="s">
        <v>104</v>
      </c>
      <c r="C98" s="6">
        <v>73.2</v>
      </c>
      <c r="D98" s="10" t="s">
        <v>309</v>
      </c>
      <c r="E98" s="16">
        <v>13.423999999999999</v>
      </c>
      <c r="F98" s="16">
        <v>13.423999999999999</v>
      </c>
      <c r="G98" s="13">
        <f t="shared" si="5"/>
        <v>0</v>
      </c>
      <c r="H98" s="15">
        <f t="shared" si="6"/>
        <v>9.7000637398342138E-2</v>
      </c>
      <c r="I98" s="13">
        <f t="shared" si="7"/>
        <v>9.7000637398342138E-2</v>
      </c>
      <c r="J98" s="2"/>
      <c r="K98" s="58"/>
    </row>
    <row r="99" spans="1:11" x14ac:dyDescent="0.25">
      <c r="A99" s="21">
        <v>83</v>
      </c>
      <c r="B99" s="7" t="s">
        <v>105</v>
      </c>
      <c r="C99" s="6">
        <v>49.1</v>
      </c>
      <c r="D99" s="10" t="s">
        <v>309</v>
      </c>
      <c r="E99" s="16">
        <v>8.1289999999999996</v>
      </c>
      <c r="F99" s="16">
        <v>8.1349999999999998</v>
      </c>
      <c r="G99" s="13">
        <f t="shared" si="5"/>
        <v>5.1588000000001959E-3</v>
      </c>
      <c r="H99" s="15">
        <f t="shared" si="6"/>
        <v>6.5064635194789597E-2</v>
      </c>
      <c r="I99" s="13">
        <f t="shared" si="7"/>
        <v>7.0223435194789796E-2</v>
      </c>
      <c r="J99" s="2"/>
      <c r="K99" s="2"/>
    </row>
    <row r="100" spans="1:11" x14ac:dyDescent="0.25">
      <c r="A100" s="21">
        <v>84</v>
      </c>
      <c r="B100" s="7" t="s">
        <v>106</v>
      </c>
      <c r="C100" s="6">
        <v>97.4</v>
      </c>
      <c r="D100" s="10" t="s">
        <v>309</v>
      </c>
      <c r="E100" s="16">
        <v>14.851000000000001</v>
      </c>
      <c r="F100" s="16">
        <v>14.991</v>
      </c>
      <c r="G100" s="13">
        <f t="shared" si="5"/>
        <v>0.12037199999999897</v>
      </c>
      <c r="H100" s="15">
        <f t="shared" si="6"/>
        <v>0.12906915413385961</v>
      </c>
      <c r="I100" s="13">
        <f t="shared" si="7"/>
        <v>0.24944115413385859</v>
      </c>
      <c r="J100" s="2"/>
      <c r="K100" s="58"/>
    </row>
    <row r="101" spans="1:11" x14ac:dyDescent="0.25">
      <c r="A101" s="21">
        <v>85</v>
      </c>
      <c r="B101" s="8" t="s">
        <v>107</v>
      </c>
      <c r="C101" s="6">
        <v>77.5</v>
      </c>
      <c r="D101" s="10" t="s">
        <v>309</v>
      </c>
      <c r="E101" s="16">
        <v>8.1389999999999993</v>
      </c>
      <c r="F101" s="16">
        <v>8.1389999999999993</v>
      </c>
      <c r="G101" s="13">
        <f t="shared" si="5"/>
        <v>0</v>
      </c>
      <c r="H101" s="15">
        <f t="shared" si="6"/>
        <v>0.10269876227283491</v>
      </c>
      <c r="I101" s="13">
        <f t="shared" si="7"/>
        <v>0.10269876227283491</v>
      </c>
      <c r="J101" s="2"/>
      <c r="K101" s="58"/>
    </row>
    <row r="102" spans="1:11" x14ac:dyDescent="0.25">
      <c r="A102" s="21">
        <v>86</v>
      </c>
      <c r="B102" s="7" t="s">
        <v>108</v>
      </c>
      <c r="C102" s="6">
        <v>45.7</v>
      </c>
      <c r="D102" s="10" t="s">
        <v>309</v>
      </c>
      <c r="E102" s="16">
        <v>10.936</v>
      </c>
      <c r="F102" s="16">
        <v>11.417999999999999</v>
      </c>
      <c r="G102" s="13">
        <f t="shared" si="5"/>
        <v>0.41442359999999939</v>
      </c>
      <c r="H102" s="15">
        <f t="shared" si="6"/>
        <v>6.0559141107981364E-2</v>
      </c>
      <c r="I102" s="13">
        <f t="shared" si="7"/>
        <v>0.47498274110798078</v>
      </c>
      <c r="J102" s="2"/>
      <c r="K102" s="58"/>
    </row>
    <row r="103" spans="1:11" x14ac:dyDescent="0.25">
      <c r="A103" s="21">
        <v>87</v>
      </c>
      <c r="B103" s="7" t="s">
        <v>109</v>
      </c>
      <c r="C103" s="6">
        <v>74</v>
      </c>
      <c r="D103" s="10" t="s">
        <v>309</v>
      </c>
      <c r="E103" s="16">
        <v>11.958</v>
      </c>
      <c r="F103" s="16">
        <v>12.105</v>
      </c>
      <c r="G103" s="13">
        <f t="shared" si="5"/>
        <v>0.12639060000000021</v>
      </c>
      <c r="H103" s="15">
        <f t="shared" si="6"/>
        <v>9.8060753654061722E-2</v>
      </c>
      <c r="I103" s="13">
        <f t="shared" si="7"/>
        <v>0.22445135365406194</v>
      </c>
      <c r="J103" s="2"/>
      <c r="K103" s="58"/>
    </row>
    <row r="104" spans="1:11" x14ac:dyDescent="0.25">
      <c r="A104" s="21">
        <v>88</v>
      </c>
      <c r="B104" s="7" t="s">
        <v>110</v>
      </c>
      <c r="C104" s="6">
        <v>48.1</v>
      </c>
      <c r="D104" s="10" t="s">
        <v>309</v>
      </c>
      <c r="E104" s="16">
        <v>4.4379999999999997</v>
      </c>
      <c r="F104" s="16">
        <v>4.4379999999999997</v>
      </c>
      <c r="G104" s="13">
        <f t="shared" si="5"/>
        <v>0</v>
      </c>
      <c r="H104" s="15">
        <f t="shared" si="6"/>
        <v>6.3739489875140123E-2</v>
      </c>
      <c r="I104" s="13">
        <f t="shared" si="7"/>
        <v>6.3739489875140123E-2</v>
      </c>
      <c r="J104" s="2"/>
      <c r="K104" s="58"/>
    </row>
    <row r="105" spans="1:11" x14ac:dyDescent="0.25">
      <c r="A105" s="21">
        <v>89</v>
      </c>
      <c r="B105" s="7" t="s">
        <v>111</v>
      </c>
      <c r="C105" s="6">
        <v>96.9</v>
      </c>
      <c r="D105" s="10" t="s">
        <v>309</v>
      </c>
      <c r="E105" s="16">
        <v>11.491</v>
      </c>
      <c r="F105" s="16">
        <v>12.177</v>
      </c>
      <c r="G105" s="13">
        <f t="shared" si="5"/>
        <v>0.58982279999999998</v>
      </c>
      <c r="H105" s="15">
        <f t="shared" si="6"/>
        <v>0.12840658147403489</v>
      </c>
      <c r="I105" s="13">
        <f>G105+H105</f>
        <v>0.71822938147403481</v>
      </c>
      <c r="J105" s="2"/>
      <c r="K105" s="58"/>
    </row>
    <row r="106" spans="1:11" x14ac:dyDescent="0.25">
      <c r="A106" s="21">
        <v>90</v>
      </c>
      <c r="B106" s="7" t="s">
        <v>112</v>
      </c>
      <c r="C106" s="6">
        <v>76.8</v>
      </c>
      <c r="D106" s="10" t="s">
        <v>309</v>
      </c>
      <c r="E106" s="16">
        <v>5.4939999999999998</v>
      </c>
      <c r="F106" s="16">
        <v>6.1230000000000002</v>
      </c>
      <c r="G106" s="13">
        <f t="shared" si="5"/>
        <v>0.54081420000000036</v>
      </c>
      <c r="H106" s="15">
        <f t="shared" si="6"/>
        <v>0.10177116054908027</v>
      </c>
      <c r="I106" s="13">
        <f t="shared" si="7"/>
        <v>0.64258536054908066</v>
      </c>
      <c r="J106" s="2"/>
      <c r="K106" s="58"/>
    </row>
    <row r="107" spans="1:11" x14ac:dyDescent="0.25">
      <c r="A107" s="21">
        <v>91</v>
      </c>
      <c r="B107" s="7" t="s">
        <v>113</v>
      </c>
      <c r="C107" s="6">
        <v>45.3</v>
      </c>
      <c r="D107" s="10" t="s">
        <v>309</v>
      </c>
      <c r="E107" s="16">
        <v>9.0180000000000007</v>
      </c>
      <c r="F107" s="16">
        <v>9.0180000000000007</v>
      </c>
      <c r="G107" s="13">
        <f t="shared" si="5"/>
        <v>0</v>
      </c>
      <c r="H107" s="15">
        <f t="shared" si="6"/>
        <v>6.0029082980121565E-2</v>
      </c>
      <c r="I107" s="13">
        <f t="shared" si="7"/>
        <v>6.0029082980121565E-2</v>
      </c>
      <c r="J107" s="2"/>
      <c r="K107" s="58"/>
    </row>
    <row r="108" spans="1:11" x14ac:dyDescent="0.25">
      <c r="A108" s="21">
        <v>92</v>
      </c>
      <c r="B108" s="7" t="s">
        <v>114</v>
      </c>
      <c r="C108" s="6">
        <v>73.099999999999994</v>
      </c>
      <c r="D108" s="10" t="s">
        <v>309</v>
      </c>
      <c r="E108" s="16">
        <v>13.999000000000001</v>
      </c>
      <c r="F108" s="16">
        <v>14.401</v>
      </c>
      <c r="G108" s="13">
        <f t="shared" si="5"/>
        <v>0.34563959999999938</v>
      </c>
      <c r="H108" s="15">
        <f t="shared" si="6"/>
        <v>9.6868122866377179E-2</v>
      </c>
      <c r="I108" s="13">
        <f>G108+H108</f>
        <v>0.44250772286637657</v>
      </c>
      <c r="J108" s="2"/>
      <c r="K108" s="58"/>
    </row>
    <row r="109" spans="1:11" x14ac:dyDescent="0.25">
      <c r="A109" s="21">
        <v>93</v>
      </c>
      <c r="B109" s="7" t="s">
        <v>115</v>
      </c>
      <c r="C109" s="6">
        <v>49.2</v>
      </c>
      <c r="D109" s="10" t="s">
        <v>309</v>
      </c>
      <c r="E109" s="16">
        <v>6.2770000000000001</v>
      </c>
      <c r="F109" s="16">
        <v>6.4139999999999997</v>
      </c>
      <c r="G109" s="13">
        <f t="shared" si="5"/>
        <v>0.11779259999999962</v>
      </c>
      <c r="H109" s="15">
        <f t="shared" si="6"/>
        <v>6.5197149726754555E-2</v>
      </c>
      <c r="I109" s="13">
        <f t="shared" si="7"/>
        <v>0.18298974972675419</v>
      </c>
      <c r="J109" s="2"/>
      <c r="K109" s="58"/>
    </row>
    <row r="110" spans="1:11" x14ac:dyDescent="0.25">
      <c r="A110" s="21">
        <v>94</v>
      </c>
      <c r="B110" s="7" t="s">
        <v>116</v>
      </c>
      <c r="C110" s="6">
        <v>97.2</v>
      </c>
      <c r="D110" s="10" t="s">
        <v>309</v>
      </c>
      <c r="E110" s="16">
        <v>9.7420000000000009</v>
      </c>
      <c r="F110" s="16">
        <v>10.679</v>
      </c>
      <c r="G110" s="13">
        <f t="shared" si="5"/>
        <v>0.80563259999999948</v>
      </c>
      <c r="H110" s="15">
        <f t="shared" si="6"/>
        <v>0.12880412506992972</v>
      </c>
      <c r="I110" s="13">
        <f t="shared" si="7"/>
        <v>0.93443672506992925</v>
      </c>
      <c r="J110" s="2"/>
      <c r="K110" s="58"/>
    </row>
    <row r="111" spans="1:11" x14ac:dyDescent="0.25">
      <c r="A111" s="21">
        <v>95</v>
      </c>
      <c r="B111" s="7" t="s">
        <v>117</v>
      </c>
      <c r="C111" s="6">
        <v>76.099999999999994</v>
      </c>
      <c r="D111" s="10" t="s">
        <v>309</v>
      </c>
      <c r="E111" s="16">
        <v>6.07</v>
      </c>
      <c r="F111" s="16">
        <v>6.5629999999999997</v>
      </c>
      <c r="G111" s="13">
        <f t="shared" si="5"/>
        <v>0.42388139999999952</v>
      </c>
      <c r="H111" s="15">
        <f t="shared" si="6"/>
        <v>0.10084355882532563</v>
      </c>
      <c r="I111" s="13">
        <f t="shared" si="7"/>
        <v>0.52472495882532511</v>
      </c>
      <c r="J111" s="2"/>
      <c r="K111" s="58"/>
    </row>
    <row r="112" spans="1:11" x14ac:dyDescent="0.25">
      <c r="A112" s="21">
        <v>96</v>
      </c>
      <c r="B112" s="7" t="s">
        <v>118</v>
      </c>
      <c r="C112" s="6">
        <v>45.1</v>
      </c>
      <c r="D112" s="10" t="s">
        <v>309</v>
      </c>
      <c r="E112" s="16">
        <v>5.4109999999999996</v>
      </c>
      <c r="F112" s="16">
        <v>5.4109999999999996</v>
      </c>
      <c r="G112" s="13">
        <f t="shared" si="5"/>
        <v>0</v>
      </c>
      <c r="H112" s="15">
        <f t="shared" si="6"/>
        <v>5.9764053916191669E-2</v>
      </c>
      <c r="I112" s="13">
        <f t="shared" si="7"/>
        <v>5.9764053916191669E-2</v>
      </c>
      <c r="J112" s="2"/>
      <c r="K112" s="58"/>
    </row>
    <row r="113" spans="1:11" x14ac:dyDescent="0.25">
      <c r="A113" s="21">
        <v>97</v>
      </c>
      <c r="B113" s="7" t="s">
        <v>119</v>
      </c>
      <c r="C113" s="6">
        <v>73.099999999999994</v>
      </c>
      <c r="D113" s="10" t="s">
        <v>309</v>
      </c>
      <c r="E113" s="16">
        <v>8.4659999999999993</v>
      </c>
      <c r="F113" s="16">
        <v>8.782</v>
      </c>
      <c r="G113" s="13">
        <f t="shared" si="5"/>
        <v>0.27169680000000063</v>
      </c>
      <c r="H113" s="15">
        <f t="shared" si="6"/>
        <v>9.6868122866377179E-2</v>
      </c>
      <c r="I113" s="13">
        <f>G113+H113</f>
        <v>0.36856492286637782</v>
      </c>
      <c r="J113" s="2"/>
      <c r="K113" s="58"/>
    </row>
    <row r="114" spans="1:11" x14ac:dyDescent="0.25">
      <c r="A114" s="21">
        <v>98</v>
      </c>
      <c r="B114" s="7" t="s">
        <v>120</v>
      </c>
      <c r="C114" s="6">
        <v>49.1</v>
      </c>
      <c r="D114" s="10" t="s">
        <v>309</v>
      </c>
      <c r="E114" s="16">
        <v>3.036</v>
      </c>
      <c r="F114" s="16">
        <v>3.254</v>
      </c>
      <c r="G114" s="13">
        <f t="shared" si="5"/>
        <v>0.18743639999999998</v>
      </c>
      <c r="H114" s="15">
        <f t="shared" si="6"/>
        <v>6.5064635194789597E-2</v>
      </c>
      <c r="I114" s="13">
        <f>G114+H114</f>
        <v>0.25250103519478956</v>
      </c>
      <c r="J114" s="2"/>
      <c r="K114" s="58"/>
    </row>
    <row r="115" spans="1:11" x14ac:dyDescent="0.25">
      <c r="A115" s="21">
        <v>99</v>
      </c>
      <c r="B115" s="7" t="s">
        <v>121</v>
      </c>
      <c r="C115" s="6">
        <v>97.3</v>
      </c>
      <c r="D115" s="10" t="s">
        <v>309</v>
      </c>
      <c r="E115" s="16">
        <v>8.3889999999999993</v>
      </c>
      <c r="F115" s="16">
        <v>8.3889999999999993</v>
      </c>
      <c r="G115" s="13">
        <f t="shared" si="5"/>
        <v>0</v>
      </c>
      <c r="H115" s="15">
        <f t="shared" si="6"/>
        <v>0.12893663960189466</v>
      </c>
      <c r="I115" s="13">
        <f t="shared" si="7"/>
        <v>0.12893663960189466</v>
      </c>
      <c r="J115" s="2"/>
      <c r="K115" s="58"/>
    </row>
    <row r="116" spans="1:11" x14ac:dyDescent="0.25">
      <c r="A116" s="21">
        <v>100</v>
      </c>
      <c r="B116" s="7" t="s">
        <v>122</v>
      </c>
      <c r="C116" s="6">
        <v>76.3</v>
      </c>
      <c r="D116" s="10" t="s">
        <v>309</v>
      </c>
      <c r="E116" s="16">
        <v>6.8239999999999998</v>
      </c>
      <c r="F116" s="16">
        <v>7.2869999999999999</v>
      </c>
      <c r="G116" s="13">
        <f>(F116-E116)*0.8598</f>
        <v>0.39808740000000009</v>
      </c>
      <c r="H116" s="15">
        <f t="shared" si="6"/>
        <v>0.10110858788925553</v>
      </c>
      <c r="I116" s="13">
        <f t="shared" si="7"/>
        <v>0.49919598788925562</v>
      </c>
      <c r="J116" s="2"/>
      <c r="K116" s="58"/>
    </row>
    <row r="117" spans="1:11" x14ac:dyDescent="0.25">
      <c r="A117" s="21">
        <v>101</v>
      </c>
      <c r="B117" s="7" t="s">
        <v>123</v>
      </c>
      <c r="C117" s="6">
        <v>44.6</v>
      </c>
      <c r="D117" s="10" t="s">
        <v>309</v>
      </c>
      <c r="E117" s="16">
        <v>8.6460000000000008</v>
      </c>
      <c r="F117" s="16">
        <v>8.9260000000000002</v>
      </c>
      <c r="G117" s="13">
        <f t="shared" si="5"/>
        <v>0.24074399999999946</v>
      </c>
      <c r="H117" s="15">
        <f t="shared" si="6"/>
        <v>5.9101481256366932E-2</v>
      </c>
      <c r="I117" s="13">
        <f>G117+H117</f>
        <v>0.2998454812563664</v>
      </c>
      <c r="J117" s="58"/>
      <c r="K117" s="2"/>
    </row>
    <row r="118" spans="1:11" x14ac:dyDescent="0.25">
      <c r="A118" s="21">
        <v>102</v>
      </c>
      <c r="B118" s="7" t="s">
        <v>124</v>
      </c>
      <c r="C118" s="6">
        <v>73.099999999999994</v>
      </c>
      <c r="D118" s="10" t="s">
        <v>309</v>
      </c>
      <c r="E118" s="16">
        <v>11.5</v>
      </c>
      <c r="F118" s="16">
        <v>11.768000000000001</v>
      </c>
      <c r="G118" s="13">
        <f t="shared" si="5"/>
        <v>0.23042640000000059</v>
      </c>
      <c r="H118" s="15">
        <f t="shared" si="6"/>
        <v>9.6868122866377179E-2</v>
      </c>
      <c r="I118" s="13">
        <f>G118+H118</f>
        <v>0.32729452286637778</v>
      </c>
      <c r="J118" s="2"/>
      <c r="K118" s="58"/>
    </row>
    <row r="119" spans="1:11" x14ac:dyDescent="0.25">
      <c r="A119" s="21">
        <v>103</v>
      </c>
      <c r="B119" s="7" t="s">
        <v>125</v>
      </c>
      <c r="C119" s="6">
        <v>49.5</v>
      </c>
      <c r="D119" s="10" t="s">
        <v>309</v>
      </c>
      <c r="E119" s="16">
        <v>4.9219999999999997</v>
      </c>
      <c r="F119" s="16">
        <v>4.9489999999999998</v>
      </c>
      <c r="G119" s="13">
        <f t="shared" si="5"/>
        <v>2.3214600000000116E-2</v>
      </c>
      <c r="H119" s="15">
        <f t="shared" si="6"/>
        <v>6.5594693322649389E-2</v>
      </c>
      <c r="I119" s="13">
        <f>G119+H119</f>
        <v>8.8809293322649502E-2</v>
      </c>
      <c r="J119" s="2"/>
      <c r="K119" s="58"/>
    </row>
    <row r="120" spans="1:11" x14ac:dyDescent="0.25">
      <c r="A120" s="21">
        <v>104</v>
      </c>
      <c r="B120" s="7" t="s">
        <v>126</v>
      </c>
      <c r="C120" s="6">
        <v>97.7</v>
      </c>
      <c r="D120" s="10" t="s">
        <v>309</v>
      </c>
      <c r="E120" s="16">
        <v>5.5739999999999998</v>
      </c>
      <c r="F120" s="16">
        <v>5.5739999999999998</v>
      </c>
      <c r="G120" s="13">
        <f t="shared" si="5"/>
        <v>0</v>
      </c>
      <c r="H120" s="15">
        <f t="shared" si="6"/>
        <v>0.12946669772975447</v>
      </c>
      <c r="I120" s="13">
        <f t="shared" si="7"/>
        <v>0.12946669772975447</v>
      </c>
      <c r="J120" s="2"/>
      <c r="K120" s="58"/>
    </row>
    <row r="121" spans="1:11" x14ac:dyDescent="0.25">
      <c r="A121" s="21">
        <v>105</v>
      </c>
      <c r="B121" s="7" t="s">
        <v>127</v>
      </c>
      <c r="C121" s="6">
        <v>76.400000000000006</v>
      </c>
      <c r="D121" s="10" t="s">
        <v>309</v>
      </c>
      <c r="E121" s="16">
        <v>8.0069999999999997</v>
      </c>
      <c r="F121" s="16">
        <v>8.7360000000000007</v>
      </c>
      <c r="G121" s="13">
        <f t="shared" si="5"/>
        <v>0.62679420000000086</v>
      </c>
      <c r="H121" s="15">
        <f t="shared" si="6"/>
        <v>0.10124110242122049</v>
      </c>
      <c r="I121" s="13">
        <f>G121+H121</f>
        <v>0.72803530242122139</v>
      </c>
      <c r="J121" s="2"/>
      <c r="K121" s="58"/>
    </row>
    <row r="122" spans="1:11" x14ac:dyDescent="0.25">
      <c r="A122" s="21">
        <v>106</v>
      </c>
      <c r="B122" s="7" t="s">
        <v>128</v>
      </c>
      <c r="C122" s="6">
        <v>44.7</v>
      </c>
      <c r="D122" s="10" t="s">
        <v>309</v>
      </c>
      <c r="E122" s="16">
        <v>3.093</v>
      </c>
      <c r="F122" s="16">
        <v>3.093</v>
      </c>
      <c r="G122" s="13">
        <f t="shared" si="5"/>
        <v>0</v>
      </c>
      <c r="H122" s="15">
        <f>$G$11/$C$303*C122</f>
        <v>5.9233995788331877E-2</v>
      </c>
      <c r="I122" s="13">
        <f t="shared" si="7"/>
        <v>5.9233995788331877E-2</v>
      </c>
      <c r="J122" s="2"/>
      <c r="K122" s="58"/>
    </row>
    <row r="123" spans="1:11" x14ac:dyDescent="0.25">
      <c r="A123" s="21">
        <v>107</v>
      </c>
      <c r="B123" s="7" t="s">
        <v>129</v>
      </c>
      <c r="C123" s="6">
        <v>72.8</v>
      </c>
      <c r="D123" s="10" t="s">
        <v>309</v>
      </c>
      <c r="E123" s="16">
        <v>6.7850000000000001</v>
      </c>
      <c r="F123" s="16">
        <v>6.9260000000000002</v>
      </c>
      <c r="G123" s="13">
        <f t="shared" si="5"/>
        <v>0.12123180000000001</v>
      </c>
      <c r="H123" s="15">
        <f t="shared" si="6"/>
        <v>9.6470579270482332E-2</v>
      </c>
      <c r="I123" s="13">
        <f t="shared" si="7"/>
        <v>0.21770237927048236</v>
      </c>
      <c r="J123" s="2"/>
      <c r="K123" s="58"/>
    </row>
    <row r="124" spans="1:11" x14ac:dyDescent="0.25">
      <c r="A124" s="21">
        <v>108</v>
      </c>
      <c r="B124" s="7" t="s">
        <v>130</v>
      </c>
      <c r="C124" s="6">
        <v>49.4</v>
      </c>
      <c r="D124" s="10" t="s">
        <v>309</v>
      </c>
      <c r="E124" s="16">
        <v>2.742</v>
      </c>
      <c r="F124" s="16">
        <v>2.806</v>
      </c>
      <c r="G124" s="13">
        <f t="shared" si="5"/>
        <v>5.5027200000000047E-2</v>
      </c>
      <c r="H124" s="15">
        <f t="shared" si="6"/>
        <v>6.5462178790684444E-2</v>
      </c>
      <c r="I124" s="13">
        <f>G124+H124</f>
        <v>0.1204893787906845</v>
      </c>
      <c r="J124" s="2"/>
      <c r="K124" s="58"/>
    </row>
    <row r="125" spans="1:11" x14ac:dyDescent="0.25">
      <c r="A125" s="21">
        <v>109</v>
      </c>
      <c r="B125" s="7" t="s">
        <v>131</v>
      </c>
      <c r="C125" s="6">
        <v>97.4</v>
      </c>
      <c r="D125" s="10" t="s">
        <v>309</v>
      </c>
      <c r="E125" s="16">
        <v>13.395</v>
      </c>
      <c r="F125" s="16">
        <v>13.395</v>
      </c>
      <c r="G125" s="13">
        <f t="shared" si="5"/>
        <v>0</v>
      </c>
      <c r="H125" s="15">
        <f t="shared" si="6"/>
        <v>0.12906915413385961</v>
      </c>
      <c r="I125" s="13">
        <f t="shared" si="7"/>
        <v>0.12906915413385961</v>
      </c>
      <c r="J125" s="2"/>
      <c r="K125" s="58"/>
    </row>
    <row r="126" spans="1:11" x14ac:dyDescent="0.25">
      <c r="A126" s="21">
        <v>110</v>
      </c>
      <c r="B126" s="7" t="s">
        <v>132</v>
      </c>
      <c r="C126" s="6">
        <v>77.400000000000006</v>
      </c>
      <c r="D126" s="10" t="s">
        <v>309</v>
      </c>
      <c r="E126" s="16">
        <v>6.7640000000000002</v>
      </c>
      <c r="F126" s="16">
        <v>7.2510000000000003</v>
      </c>
      <c r="G126" s="13">
        <f t="shared" si="5"/>
        <v>0.41872260000000011</v>
      </c>
      <c r="H126" s="15">
        <f t="shared" si="6"/>
        <v>0.10256624774086996</v>
      </c>
      <c r="I126" s="13">
        <f>G126+H126</f>
        <v>0.52128884774087003</v>
      </c>
      <c r="J126" s="2"/>
      <c r="K126" s="58"/>
    </row>
    <row r="127" spans="1:11" x14ac:dyDescent="0.25">
      <c r="A127" s="21">
        <v>111</v>
      </c>
      <c r="B127" s="7" t="s">
        <v>133</v>
      </c>
      <c r="C127" s="6">
        <v>44.6</v>
      </c>
      <c r="D127" s="10" t="s">
        <v>309</v>
      </c>
      <c r="E127" s="16">
        <v>3.613</v>
      </c>
      <c r="F127" s="16">
        <v>3.673</v>
      </c>
      <c r="G127" s="13">
        <f t="shared" si="5"/>
        <v>5.1588000000000044E-2</v>
      </c>
      <c r="H127" s="15">
        <f t="shared" si="6"/>
        <v>5.9101481256366932E-2</v>
      </c>
      <c r="I127" s="13">
        <f t="shared" si="7"/>
        <v>0.11068948125636698</v>
      </c>
      <c r="J127" s="2"/>
      <c r="K127" s="58"/>
    </row>
    <row r="128" spans="1:11" x14ac:dyDescent="0.25">
      <c r="A128" s="21">
        <v>112</v>
      </c>
      <c r="B128" s="7" t="s">
        <v>134</v>
      </c>
      <c r="C128" s="6">
        <v>72.8</v>
      </c>
      <c r="D128" s="10" t="s">
        <v>309</v>
      </c>
      <c r="E128" s="16">
        <v>20.683</v>
      </c>
      <c r="F128" s="16">
        <v>21.131</v>
      </c>
      <c r="G128" s="13">
        <f t="shared" si="5"/>
        <v>0.38519040000000032</v>
      </c>
      <c r="H128" s="15">
        <f t="shared" si="6"/>
        <v>9.6470579270482332E-2</v>
      </c>
      <c r="I128" s="13">
        <f t="shared" si="7"/>
        <v>0.48166097927048268</v>
      </c>
      <c r="J128" s="2"/>
      <c r="K128" s="58"/>
    </row>
    <row r="129" spans="1:11" x14ac:dyDescent="0.25">
      <c r="A129" s="21">
        <v>113</v>
      </c>
      <c r="B129" s="7" t="s">
        <v>135</v>
      </c>
      <c r="C129" s="6">
        <v>48.9</v>
      </c>
      <c r="D129" s="10" t="s">
        <v>309</v>
      </c>
      <c r="E129" s="16">
        <v>5.5650000000000004</v>
      </c>
      <c r="F129" s="16">
        <v>5.9459999999999997</v>
      </c>
      <c r="G129" s="13">
        <f t="shared" si="5"/>
        <v>0.32758379999999943</v>
      </c>
      <c r="H129" s="15">
        <f t="shared" si="6"/>
        <v>6.4799606130859708E-2</v>
      </c>
      <c r="I129" s="13">
        <f t="shared" si="7"/>
        <v>0.39238340613085915</v>
      </c>
      <c r="J129" s="2"/>
      <c r="K129" s="58"/>
    </row>
    <row r="130" spans="1:11" x14ac:dyDescent="0.25">
      <c r="A130" s="21">
        <v>114</v>
      </c>
      <c r="B130" s="7" t="s">
        <v>136</v>
      </c>
      <c r="C130" s="6">
        <v>96.9</v>
      </c>
      <c r="D130" s="10" t="s">
        <v>309</v>
      </c>
      <c r="E130" s="16">
        <v>13.079000000000001</v>
      </c>
      <c r="F130" s="16">
        <v>14.007999999999999</v>
      </c>
      <c r="G130" s="13">
        <f t="shared" si="5"/>
        <v>0.79875419999999875</v>
      </c>
      <c r="H130" s="15">
        <f t="shared" si="6"/>
        <v>0.12840658147403489</v>
      </c>
      <c r="I130" s="13">
        <f t="shared" si="7"/>
        <v>0.92716078147403369</v>
      </c>
      <c r="J130" s="2"/>
      <c r="K130" s="58"/>
    </row>
    <row r="131" spans="1:11" x14ac:dyDescent="0.25">
      <c r="A131" s="21">
        <v>115</v>
      </c>
      <c r="B131" s="7" t="s">
        <v>137</v>
      </c>
      <c r="C131" s="6">
        <v>77.099999999999994</v>
      </c>
      <c r="D131" s="10" t="s">
        <v>309</v>
      </c>
      <c r="E131" s="16">
        <v>11.489000000000001</v>
      </c>
      <c r="F131" s="16">
        <v>11.489000000000001</v>
      </c>
      <c r="G131" s="13">
        <f t="shared" si="5"/>
        <v>0</v>
      </c>
      <c r="H131" s="15">
        <f t="shared" si="6"/>
        <v>0.1021687041449751</v>
      </c>
      <c r="I131" s="13">
        <f t="shared" si="7"/>
        <v>0.1021687041449751</v>
      </c>
      <c r="J131" s="2"/>
      <c r="K131" s="58"/>
    </row>
    <row r="132" spans="1:11" x14ac:dyDescent="0.25">
      <c r="A132" s="21">
        <v>116</v>
      </c>
      <c r="B132" s="7" t="s">
        <v>138</v>
      </c>
      <c r="C132" s="6">
        <v>45.3</v>
      </c>
      <c r="D132" s="10" t="s">
        <v>309</v>
      </c>
      <c r="E132" s="16">
        <v>7.7039999999999997</v>
      </c>
      <c r="F132" s="16">
        <v>8.2210000000000001</v>
      </c>
      <c r="G132" s="13">
        <f t="shared" si="5"/>
        <v>0.44451660000000032</v>
      </c>
      <c r="H132" s="15">
        <f t="shared" si="6"/>
        <v>6.0029082980121565E-2</v>
      </c>
      <c r="I132" s="13">
        <f>G132+H132</f>
        <v>0.50454568298012192</v>
      </c>
      <c r="J132" s="2"/>
      <c r="K132" s="58"/>
    </row>
    <row r="133" spans="1:11" x14ac:dyDescent="0.25">
      <c r="A133" s="21">
        <v>117</v>
      </c>
      <c r="B133" s="7" t="s">
        <v>139</v>
      </c>
      <c r="C133" s="6">
        <v>74.099999999999994</v>
      </c>
      <c r="D133" s="10" t="s">
        <v>309</v>
      </c>
      <c r="E133" s="16">
        <v>7.899</v>
      </c>
      <c r="F133" s="16">
        <v>8.2750000000000004</v>
      </c>
      <c r="G133" s="13">
        <f t="shared" si="5"/>
        <v>0.32328480000000032</v>
      </c>
      <c r="H133" s="15">
        <f t="shared" si="6"/>
        <v>9.8193268186026653E-2</v>
      </c>
      <c r="I133" s="13">
        <f t="shared" si="7"/>
        <v>0.42147806818602696</v>
      </c>
      <c r="J133" s="2"/>
      <c r="K133" s="58"/>
    </row>
    <row r="134" spans="1:11" x14ac:dyDescent="0.25">
      <c r="A134" s="21">
        <v>118</v>
      </c>
      <c r="B134" s="7" t="s">
        <v>140</v>
      </c>
      <c r="C134" s="6">
        <v>48.8</v>
      </c>
      <c r="D134" s="10" t="s">
        <v>309</v>
      </c>
      <c r="E134" s="16">
        <v>2.1080000000000001</v>
      </c>
      <c r="F134" s="16">
        <v>2.11</v>
      </c>
      <c r="G134" s="13">
        <f t="shared" si="5"/>
        <v>1.7195999999998106E-3</v>
      </c>
      <c r="H134" s="15">
        <f t="shared" si="6"/>
        <v>6.4667091598894749E-2</v>
      </c>
      <c r="I134" s="13">
        <f>G134+H134</f>
        <v>6.6386691598894557E-2</v>
      </c>
      <c r="J134" s="2"/>
      <c r="K134" s="58"/>
    </row>
    <row r="135" spans="1:11" x14ac:dyDescent="0.25">
      <c r="A135" s="21">
        <v>119</v>
      </c>
      <c r="B135" s="7" t="s">
        <v>141</v>
      </c>
      <c r="C135" s="6">
        <v>98.1</v>
      </c>
      <c r="D135" s="10" t="s">
        <v>309</v>
      </c>
      <c r="E135" s="16">
        <v>12.499000000000001</v>
      </c>
      <c r="F135" s="16">
        <v>12.864000000000001</v>
      </c>
      <c r="G135" s="13">
        <f t="shared" si="5"/>
        <v>0.31382700000000019</v>
      </c>
      <c r="H135" s="15">
        <f t="shared" si="6"/>
        <v>0.12999675585761425</v>
      </c>
      <c r="I135" s="13">
        <f>G135+H135</f>
        <v>0.44382375585761447</v>
      </c>
      <c r="J135" s="2"/>
      <c r="K135" s="58"/>
    </row>
    <row r="136" spans="1:11" x14ac:dyDescent="0.25">
      <c r="A136" s="21">
        <v>120</v>
      </c>
      <c r="B136" s="7" t="s">
        <v>142</v>
      </c>
      <c r="C136" s="6">
        <v>76.8</v>
      </c>
      <c r="D136" s="10" t="s">
        <v>309</v>
      </c>
      <c r="E136" s="16">
        <v>9.2460000000000004</v>
      </c>
      <c r="F136" s="16">
        <v>9.6039999999999992</v>
      </c>
      <c r="G136" s="13">
        <f t="shared" si="5"/>
        <v>0.30780839999999893</v>
      </c>
      <c r="H136" s="15">
        <f t="shared" si="6"/>
        <v>0.10177116054908027</v>
      </c>
      <c r="I136" s="13">
        <f t="shared" si="7"/>
        <v>0.40957956054907918</v>
      </c>
      <c r="J136" s="2"/>
      <c r="K136" s="58"/>
    </row>
    <row r="137" spans="1:11" x14ac:dyDescent="0.25">
      <c r="A137" s="21">
        <v>121</v>
      </c>
      <c r="B137" s="7" t="s">
        <v>143</v>
      </c>
      <c r="C137" s="6">
        <v>44.9</v>
      </c>
      <c r="D137" s="10" t="s">
        <v>309</v>
      </c>
      <c r="E137" s="16">
        <v>2.6749999999999998</v>
      </c>
      <c r="F137" s="16">
        <v>2.7709999999999999</v>
      </c>
      <c r="G137" s="13">
        <f t="shared" si="5"/>
        <v>8.2540800000000081E-2</v>
      </c>
      <c r="H137" s="15">
        <f t="shared" si="6"/>
        <v>5.9499024852261773E-2</v>
      </c>
      <c r="I137" s="13">
        <f>G137+H137</f>
        <v>0.14203982485226185</v>
      </c>
      <c r="J137" s="2"/>
      <c r="K137" s="58"/>
    </row>
    <row r="138" spans="1:11" x14ac:dyDescent="0.25">
      <c r="A138" s="21">
        <v>122</v>
      </c>
      <c r="B138" s="7" t="s">
        <v>144</v>
      </c>
      <c r="C138" s="6">
        <v>73.400000000000006</v>
      </c>
      <c r="D138" s="10" t="s">
        <v>309</v>
      </c>
      <c r="E138" s="16">
        <v>7.8959999999999999</v>
      </c>
      <c r="F138" s="16">
        <v>8.0869999999999997</v>
      </c>
      <c r="G138" s="13">
        <f t="shared" si="5"/>
        <v>0.16422179999999986</v>
      </c>
      <c r="H138" s="15">
        <f t="shared" si="6"/>
        <v>9.7265666462272041E-2</v>
      </c>
      <c r="I138" s="13">
        <f t="shared" si="7"/>
        <v>0.26148746646227189</v>
      </c>
      <c r="J138" s="2"/>
      <c r="K138" s="58"/>
    </row>
    <row r="139" spans="1:11" x14ac:dyDescent="0.25">
      <c r="A139" s="21">
        <v>123</v>
      </c>
      <c r="B139" s="7" t="s">
        <v>145</v>
      </c>
      <c r="C139" s="6">
        <v>48.7</v>
      </c>
      <c r="D139" s="10" t="s">
        <v>309</v>
      </c>
      <c r="E139" s="16">
        <v>6.3869999999999996</v>
      </c>
      <c r="F139" s="16">
        <v>6.4480000000000004</v>
      </c>
      <c r="G139" s="13">
        <f t="shared" si="5"/>
        <v>5.2447800000000717E-2</v>
      </c>
      <c r="H139" s="15">
        <f t="shared" si="6"/>
        <v>6.4534577066929805E-2</v>
      </c>
      <c r="I139" s="13">
        <f t="shared" si="7"/>
        <v>0.11698237706693052</v>
      </c>
      <c r="J139" s="2"/>
      <c r="K139" s="58"/>
    </row>
    <row r="140" spans="1:11" x14ac:dyDescent="0.25">
      <c r="A140" s="21">
        <v>124</v>
      </c>
      <c r="B140" s="7" t="s">
        <v>146</v>
      </c>
      <c r="C140" s="6">
        <v>98</v>
      </c>
      <c r="D140" s="10" t="s">
        <v>309</v>
      </c>
      <c r="E140" s="16">
        <v>5.5739999999999998</v>
      </c>
      <c r="F140" s="16">
        <v>5.6719999999999997</v>
      </c>
      <c r="G140" s="13">
        <f t="shared" si="5"/>
        <v>8.4260399999999888E-2</v>
      </c>
      <c r="H140" s="15">
        <f t="shared" si="6"/>
        <v>0.1298642413256493</v>
      </c>
      <c r="I140" s="13">
        <f>G140+H140</f>
        <v>0.21412464132564918</v>
      </c>
      <c r="J140" s="2"/>
      <c r="K140" s="58"/>
    </row>
    <row r="141" spans="1:11" x14ac:dyDescent="0.25">
      <c r="A141" s="21">
        <v>125</v>
      </c>
      <c r="B141" s="7" t="s">
        <v>147</v>
      </c>
      <c r="C141" s="6">
        <v>76.599999999999994</v>
      </c>
      <c r="D141" s="10" t="s">
        <v>309</v>
      </c>
      <c r="E141" s="16">
        <v>15.465999999999999</v>
      </c>
      <c r="F141" s="16">
        <v>15.465999999999999</v>
      </c>
      <c r="G141" s="13">
        <f t="shared" si="5"/>
        <v>0</v>
      </c>
      <c r="H141" s="15">
        <f t="shared" si="6"/>
        <v>0.10150613148515036</v>
      </c>
      <c r="I141" s="13">
        <f>G141+H141</f>
        <v>0.10150613148515036</v>
      </c>
      <c r="J141" s="2"/>
      <c r="K141" s="58"/>
    </row>
    <row r="142" spans="1:11" x14ac:dyDescent="0.25">
      <c r="A142" s="21">
        <v>126</v>
      </c>
      <c r="B142" s="7" t="s">
        <v>148</v>
      </c>
      <c r="C142" s="6">
        <v>44.8</v>
      </c>
      <c r="D142" s="10" t="s">
        <v>309</v>
      </c>
      <c r="E142" s="16">
        <v>4.0410000000000004</v>
      </c>
      <c r="F142" s="16">
        <v>4.0439999999999996</v>
      </c>
      <c r="G142" s="13">
        <f t="shared" si="5"/>
        <v>2.5793999999993342E-3</v>
      </c>
      <c r="H142" s="15">
        <f t="shared" si="6"/>
        <v>5.9366510320296821E-2</v>
      </c>
      <c r="I142" s="13">
        <f t="shared" si="7"/>
        <v>6.1945910320296158E-2</v>
      </c>
      <c r="J142" s="2"/>
      <c r="K142" s="58"/>
    </row>
    <row r="143" spans="1:11" x14ac:dyDescent="0.25">
      <c r="A143" s="21">
        <v>127</v>
      </c>
      <c r="B143" s="7" t="s">
        <v>149</v>
      </c>
      <c r="C143" s="6">
        <v>73.400000000000006</v>
      </c>
      <c r="D143" s="10" t="s">
        <v>310</v>
      </c>
      <c r="E143" s="24">
        <v>14445</v>
      </c>
      <c r="F143" s="24">
        <v>14717</v>
      </c>
      <c r="G143" s="13">
        <f>(F143-E143)* 0.00086</f>
        <v>0.23391999999999999</v>
      </c>
      <c r="H143" s="15">
        <f t="shared" si="6"/>
        <v>9.7265666462272041E-2</v>
      </c>
      <c r="I143" s="13">
        <f>G143+H143</f>
        <v>0.33118566646227204</v>
      </c>
      <c r="J143" s="2"/>
      <c r="K143" s="58"/>
    </row>
    <row r="144" spans="1:11" x14ac:dyDescent="0.25">
      <c r="A144" s="21">
        <v>128</v>
      </c>
      <c r="B144" s="7" t="s">
        <v>150</v>
      </c>
      <c r="C144" s="6">
        <v>49.2</v>
      </c>
      <c r="D144" s="10" t="s">
        <v>309</v>
      </c>
      <c r="E144" s="16">
        <v>11.53</v>
      </c>
      <c r="F144" s="16">
        <v>11.53</v>
      </c>
      <c r="G144" s="13">
        <f t="shared" si="5"/>
        <v>0</v>
      </c>
      <c r="H144" s="15">
        <f t="shared" si="6"/>
        <v>6.5197149726754555E-2</v>
      </c>
      <c r="I144" s="13">
        <f>G144+H144</f>
        <v>6.5197149726754555E-2</v>
      </c>
      <c r="J144" s="2"/>
      <c r="K144" s="58"/>
    </row>
    <row r="145" spans="1:11" x14ac:dyDescent="0.25">
      <c r="A145" s="21">
        <v>129</v>
      </c>
      <c r="B145" s="7" t="s">
        <v>151</v>
      </c>
      <c r="C145" s="6">
        <v>97.8</v>
      </c>
      <c r="D145" s="10" t="s">
        <v>310</v>
      </c>
      <c r="E145" s="24">
        <v>10909</v>
      </c>
      <c r="F145" s="24">
        <v>10909</v>
      </c>
      <c r="G145" s="13">
        <f>(F145-E145)* 0.00086</f>
        <v>0</v>
      </c>
      <c r="H145" s="15">
        <f t="shared" si="6"/>
        <v>0.12959921226171942</v>
      </c>
      <c r="I145" s="13">
        <f t="shared" si="7"/>
        <v>0.12959921226171942</v>
      </c>
      <c r="J145" s="2"/>
      <c r="K145" s="58"/>
    </row>
    <row r="146" spans="1:11" x14ac:dyDescent="0.25">
      <c r="A146" s="21">
        <v>130</v>
      </c>
      <c r="B146" s="7" t="s">
        <v>152</v>
      </c>
      <c r="C146" s="6">
        <v>76.3</v>
      </c>
      <c r="D146" s="10" t="s">
        <v>309</v>
      </c>
      <c r="E146" s="16">
        <v>11.87</v>
      </c>
      <c r="F146" s="16">
        <v>11.87</v>
      </c>
      <c r="G146" s="13">
        <f t="shared" si="5"/>
        <v>0</v>
      </c>
      <c r="H146" s="15">
        <f t="shared" ref="H146:H209" si="8">$G$11/$C$303*C146</f>
        <v>0.10110858788925553</v>
      </c>
      <c r="I146" s="13">
        <f t="shared" si="7"/>
        <v>0.10110858788925553</v>
      </c>
      <c r="J146" s="2"/>
      <c r="K146" s="58"/>
    </row>
    <row r="147" spans="1:11" x14ac:dyDescent="0.25">
      <c r="A147" s="21">
        <v>131</v>
      </c>
      <c r="B147" s="7" t="s">
        <v>153</v>
      </c>
      <c r="C147" s="6">
        <v>44.2</v>
      </c>
      <c r="D147" s="10" t="s">
        <v>309</v>
      </c>
      <c r="E147" s="16">
        <v>5.4740000000000002</v>
      </c>
      <c r="F147" s="16">
        <v>5.6210000000000004</v>
      </c>
      <c r="G147" s="13">
        <f t="shared" si="5"/>
        <v>0.12639060000000021</v>
      </c>
      <c r="H147" s="15">
        <f t="shared" si="8"/>
        <v>5.857142312850714E-2</v>
      </c>
      <c r="I147" s="13">
        <f t="shared" si="7"/>
        <v>0.18496202312850735</v>
      </c>
      <c r="J147" s="2"/>
      <c r="K147" s="58"/>
    </row>
    <row r="148" spans="1:11" x14ac:dyDescent="0.25">
      <c r="A148" s="21">
        <v>132</v>
      </c>
      <c r="B148" s="7" t="s">
        <v>154</v>
      </c>
      <c r="C148" s="6">
        <v>73.3</v>
      </c>
      <c r="D148" s="10" t="s">
        <v>309</v>
      </c>
      <c r="E148" s="16">
        <v>6.9939999999999998</v>
      </c>
      <c r="F148" s="16">
        <v>6.9950000000000001</v>
      </c>
      <c r="G148" s="13">
        <f t="shared" ref="G148:G187" si="9">(F148-E148)*0.8598</f>
        <v>8.5980000000028718E-4</v>
      </c>
      <c r="H148" s="15">
        <f t="shared" si="8"/>
        <v>9.7133151930307082E-2</v>
      </c>
      <c r="I148" s="13">
        <f t="shared" si="7"/>
        <v>9.7992951930307368E-2</v>
      </c>
      <c r="J148" s="76"/>
      <c r="K148" s="58"/>
    </row>
    <row r="149" spans="1:11" x14ac:dyDescent="0.25">
      <c r="A149" s="21">
        <v>133</v>
      </c>
      <c r="B149" s="7" t="s">
        <v>155</v>
      </c>
      <c r="C149" s="6">
        <v>49.5</v>
      </c>
      <c r="D149" s="10" t="s">
        <v>309</v>
      </c>
      <c r="E149" s="16">
        <v>3.5</v>
      </c>
      <c r="F149" s="16">
        <v>3.5</v>
      </c>
      <c r="G149" s="13">
        <f t="shared" si="9"/>
        <v>0</v>
      </c>
      <c r="H149" s="15">
        <f t="shared" si="8"/>
        <v>6.5594693322649389E-2</v>
      </c>
      <c r="I149" s="13">
        <f>G149+H149</f>
        <v>6.5594693322649389E-2</v>
      </c>
      <c r="J149" s="76"/>
      <c r="K149" s="58"/>
    </row>
    <row r="150" spans="1:11" x14ac:dyDescent="0.25">
      <c r="A150" s="21">
        <v>134</v>
      </c>
      <c r="B150" s="7" t="s">
        <v>156</v>
      </c>
      <c r="C150" s="6">
        <v>97.2</v>
      </c>
      <c r="D150" s="10" t="s">
        <v>309</v>
      </c>
      <c r="E150" s="16">
        <v>12.932</v>
      </c>
      <c r="F150" s="16">
        <v>13.013</v>
      </c>
      <c r="G150" s="13">
        <f t="shared" si="9"/>
        <v>6.9643799999999589E-2</v>
      </c>
      <c r="H150" s="15">
        <f t="shared" si="8"/>
        <v>0.12880412506992972</v>
      </c>
      <c r="I150" s="13">
        <f t="shared" si="7"/>
        <v>0.19844792506992931</v>
      </c>
      <c r="J150" s="76"/>
      <c r="K150" s="58"/>
    </row>
    <row r="151" spans="1:11" x14ac:dyDescent="0.25">
      <c r="A151" s="21">
        <v>135</v>
      </c>
      <c r="B151" s="7" t="s">
        <v>157</v>
      </c>
      <c r="C151" s="6">
        <v>76.7</v>
      </c>
      <c r="D151" s="10" t="s">
        <v>309</v>
      </c>
      <c r="E151" s="16">
        <v>15.811999999999999</v>
      </c>
      <c r="F151" s="16">
        <v>16.085000000000001</v>
      </c>
      <c r="G151" s="13">
        <f t="shared" si="9"/>
        <v>0.23472540000000125</v>
      </c>
      <c r="H151" s="15">
        <f t="shared" si="8"/>
        <v>0.10163864601711532</v>
      </c>
      <c r="I151" s="13">
        <f t="shared" si="7"/>
        <v>0.33636404601711656</v>
      </c>
      <c r="J151" s="76"/>
      <c r="K151" s="58"/>
    </row>
    <row r="152" spans="1:11" x14ac:dyDescent="0.25">
      <c r="A152" s="21">
        <v>136</v>
      </c>
      <c r="B152" s="7" t="s">
        <v>158</v>
      </c>
      <c r="C152" s="6">
        <v>44.4</v>
      </c>
      <c r="D152" s="10" t="s">
        <v>309</v>
      </c>
      <c r="E152" s="16">
        <v>5.8019999999999996</v>
      </c>
      <c r="F152" s="16">
        <v>5.8220000000000001</v>
      </c>
      <c r="G152" s="13">
        <f t="shared" si="9"/>
        <v>1.7196000000000398E-2</v>
      </c>
      <c r="H152" s="15">
        <f t="shared" si="8"/>
        <v>5.8836452192437029E-2</v>
      </c>
      <c r="I152" s="13">
        <f t="shared" si="7"/>
        <v>7.6032452192437427E-2</v>
      </c>
      <c r="J152" s="2"/>
      <c r="K152" s="58"/>
    </row>
    <row r="153" spans="1:11" x14ac:dyDescent="0.25">
      <c r="A153" s="21">
        <v>137</v>
      </c>
      <c r="B153" s="7" t="s">
        <v>159</v>
      </c>
      <c r="C153" s="6">
        <v>71.599999999999994</v>
      </c>
      <c r="D153" s="10" t="s">
        <v>309</v>
      </c>
      <c r="E153" s="16">
        <v>12.467000000000001</v>
      </c>
      <c r="F153" s="16">
        <v>13.212999999999999</v>
      </c>
      <c r="G153" s="13">
        <f t="shared" si="9"/>
        <v>0.64141079999999884</v>
      </c>
      <c r="H153" s="15">
        <f t="shared" si="8"/>
        <v>9.4880404886902955E-2</v>
      </c>
      <c r="I153" s="13">
        <f>G153+H153</f>
        <v>0.73629120488690181</v>
      </c>
      <c r="J153" s="2"/>
      <c r="K153" s="58"/>
    </row>
    <row r="154" spans="1:11" x14ac:dyDescent="0.25">
      <c r="A154" s="21">
        <v>138</v>
      </c>
      <c r="B154" s="7" t="s">
        <v>160</v>
      </c>
      <c r="C154" s="6">
        <v>49.1</v>
      </c>
      <c r="D154" s="10" t="s">
        <v>309</v>
      </c>
      <c r="E154" s="16">
        <v>3.9420000000000002</v>
      </c>
      <c r="F154" s="16">
        <v>3.9460000000000002</v>
      </c>
      <c r="G154" s="13">
        <f t="shared" si="9"/>
        <v>3.4392000000000029E-3</v>
      </c>
      <c r="H154" s="15">
        <f t="shared" si="8"/>
        <v>6.5064635194789597E-2</v>
      </c>
      <c r="I154" s="13">
        <f t="shared" ref="I154:I157" si="10">G154+H154</f>
        <v>6.85038351947896E-2</v>
      </c>
      <c r="J154" s="2"/>
      <c r="K154" s="58"/>
    </row>
    <row r="155" spans="1:11" x14ac:dyDescent="0.25">
      <c r="A155" s="21">
        <v>139</v>
      </c>
      <c r="B155" s="7" t="s">
        <v>161</v>
      </c>
      <c r="C155" s="6">
        <v>97.3</v>
      </c>
      <c r="D155" s="10" t="s">
        <v>309</v>
      </c>
      <c r="E155" s="16">
        <v>9.8000000000000007</v>
      </c>
      <c r="F155" s="16">
        <v>9.8780000000000001</v>
      </c>
      <c r="G155" s="13">
        <f t="shared" si="9"/>
        <v>6.7064399999999483E-2</v>
      </c>
      <c r="H155" s="15">
        <f t="shared" si="8"/>
        <v>0.12893663960189466</v>
      </c>
      <c r="I155" s="13">
        <f t="shared" si="10"/>
        <v>0.19600103960189413</v>
      </c>
      <c r="J155" s="2"/>
      <c r="K155" s="58"/>
    </row>
    <row r="156" spans="1:11" x14ac:dyDescent="0.25">
      <c r="A156" s="21">
        <v>140</v>
      </c>
      <c r="B156" s="7" t="s">
        <v>162</v>
      </c>
      <c r="C156" s="6">
        <v>77</v>
      </c>
      <c r="D156" s="10" t="s">
        <v>309</v>
      </c>
      <c r="E156" s="16">
        <v>18.196999999999999</v>
      </c>
      <c r="F156" s="16">
        <v>18.748000000000001</v>
      </c>
      <c r="G156" s="13">
        <f t="shared" si="9"/>
        <v>0.47374980000000166</v>
      </c>
      <c r="H156" s="15">
        <f t="shared" si="8"/>
        <v>0.10203618961301017</v>
      </c>
      <c r="I156" s="13">
        <f t="shared" si="10"/>
        <v>0.57578598961301186</v>
      </c>
      <c r="J156" s="2"/>
      <c r="K156" s="58"/>
    </row>
    <row r="157" spans="1:11" x14ac:dyDescent="0.25">
      <c r="A157" s="21">
        <v>141</v>
      </c>
      <c r="B157" s="7" t="s">
        <v>163</v>
      </c>
      <c r="C157" s="6">
        <v>44.6</v>
      </c>
      <c r="D157" s="10" t="s">
        <v>309</v>
      </c>
      <c r="E157" s="16">
        <v>8.1270000000000007</v>
      </c>
      <c r="F157" s="16">
        <v>8.33</v>
      </c>
      <c r="G157" s="13">
        <f t="shared" si="9"/>
        <v>0.17453939999999948</v>
      </c>
      <c r="H157" s="15">
        <f t="shared" si="8"/>
        <v>5.9101481256366932E-2</v>
      </c>
      <c r="I157" s="13">
        <f t="shared" si="10"/>
        <v>0.23364088125636642</v>
      </c>
      <c r="J157" s="2"/>
      <c r="K157" s="58"/>
    </row>
    <row r="158" spans="1:11" x14ac:dyDescent="0.25">
      <c r="A158" s="21">
        <v>142</v>
      </c>
      <c r="B158" s="7" t="s">
        <v>164</v>
      </c>
      <c r="C158" s="6">
        <v>72.5</v>
      </c>
      <c r="D158" s="10" t="s">
        <v>309</v>
      </c>
      <c r="E158" s="16">
        <v>9.0030000000000001</v>
      </c>
      <c r="F158" s="16">
        <v>9.0030000000000001</v>
      </c>
      <c r="G158" s="13">
        <f t="shared" si="9"/>
        <v>0</v>
      </c>
      <c r="H158" s="15">
        <f t="shared" si="8"/>
        <v>9.6073035674587498E-2</v>
      </c>
      <c r="I158" s="13">
        <f>G158+H158</f>
        <v>9.6073035674587498E-2</v>
      </c>
      <c r="J158" s="2"/>
      <c r="K158" s="58"/>
    </row>
    <row r="159" spans="1:11" x14ac:dyDescent="0.25">
      <c r="A159" s="21">
        <v>143</v>
      </c>
      <c r="B159" s="7" t="s">
        <v>165</v>
      </c>
      <c r="C159" s="6">
        <v>49</v>
      </c>
      <c r="D159" s="10" t="s">
        <v>310</v>
      </c>
      <c r="E159" s="24">
        <v>9285</v>
      </c>
      <c r="F159" s="24">
        <v>9523</v>
      </c>
      <c r="G159" s="13">
        <f>(F159-E159)* 0.00086</f>
        <v>0.20468</v>
      </c>
      <c r="H159" s="15">
        <f t="shared" si="8"/>
        <v>6.4932120662824652E-2</v>
      </c>
      <c r="I159" s="13">
        <f t="shared" ref="I159:I222" si="11">G159+H159</f>
        <v>0.26961212066282464</v>
      </c>
      <c r="J159" s="2"/>
      <c r="K159" s="58"/>
    </row>
    <row r="160" spans="1:11" x14ac:dyDescent="0.25">
      <c r="A160" s="21">
        <v>144</v>
      </c>
      <c r="B160" s="7" t="s">
        <v>166</v>
      </c>
      <c r="C160" s="6">
        <v>96.9</v>
      </c>
      <c r="D160" s="10" t="s">
        <v>309</v>
      </c>
      <c r="E160" s="16">
        <v>19.058</v>
      </c>
      <c r="F160" s="16">
        <v>19.713999999999999</v>
      </c>
      <c r="G160" s="13">
        <f t="shared" si="9"/>
        <v>0.564028799999999</v>
      </c>
      <c r="H160" s="15">
        <f t="shared" si="8"/>
        <v>0.12840658147403489</v>
      </c>
      <c r="I160" s="13">
        <f>G160+H160</f>
        <v>0.69243538147403383</v>
      </c>
      <c r="J160" s="2"/>
      <c r="K160" s="58"/>
    </row>
    <row r="161" spans="1:11" x14ac:dyDescent="0.25">
      <c r="A161" s="21">
        <v>145</v>
      </c>
      <c r="B161" s="7" t="s">
        <v>167</v>
      </c>
      <c r="C161" s="6">
        <v>108.8</v>
      </c>
      <c r="D161" s="10" t="s">
        <v>309</v>
      </c>
      <c r="E161" s="16">
        <v>19.484000000000002</v>
      </c>
      <c r="F161" s="16">
        <v>20.225000000000001</v>
      </c>
      <c r="G161" s="13">
        <f t="shared" si="9"/>
        <v>0.63711179999999967</v>
      </c>
      <c r="H161" s="15">
        <f t="shared" si="8"/>
        <v>0.14417581077786371</v>
      </c>
      <c r="I161" s="13">
        <f t="shared" si="11"/>
        <v>0.78128761077786335</v>
      </c>
      <c r="J161" s="2"/>
      <c r="K161" s="58"/>
    </row>
    <row r="162" spans="1:11" x14ac:dyDescent="0.25">
      <c r="A162" s="21">
        <v>146</v>
      </c>
      <c r="B162" s="7" t="s">
        <v>168</v>
      </c>
      <c r="C162" s="6">
        <v>43.6</v>
      </c>
      <c r="D162" s="10" t="s">
        <v>309</v>
      </c>
      <c r="E162" s="16">
        <v>11.364000000000001</v>
      </c>
      <c r="F162" s="16">
        <v>11.895</v>
      </c>
      <c r="G162" s="13">
        <f t="shared" si="9"/>
        <v>0.45655379999999895</v>
      </c>
      <c r="H162" s="15">
        <f t="shared" si="8"/>
        <v>5.7776335936717445E-2</v>
      </c>
      <c r="I162" s="13">
        <f t="shared" si="11"/>
        <v>0.51433013593671639</v>
      </c>
      <c r="J162" s="2"/>
      <c r="K162" s="58"/>
    </row>
    <row r="163" spans="1:11" x14ac:dyDescent="0.25">
      <c r="A163" s="21">
        <v>147</v>
      </c>
      <c r="B163" s="7" t="s">
        <v>169</v>
      </c>
      <c r="C163" s="6">
        <v>66.099999999999994</v>
      </c>
      <c r="D163" s="10" t="s">
        <v>309</v>
      </c>
      <c r="E163" s="16">
        <v>17.619</v>
      </c>
      <c r="F163" s="16">
        <v>17.783999999999999</v>
      </c>
      <c r="G163" s="13">
        <f t="shared" si="9"/>
        <v>0.14186699999999927</v>
      </c>
      <c r="H163" s="15">
        <f t="shared" si="8"/>
        <v>8.7592105628830796E-2</v>
      </c>
      <c r="I163" s="13">
        <f>G163+H163</f>
        <v>0.22945910562883007</v>
      </c>
      <c r="J163" s="2"/>
      <c r="K163" s="58"/>
    </row>
    <row r="164" spans="1:11" x14ac:dyDescent="0.25">
      <c r="A164" s="21">
        <v>148</v>
      </c>
      <c r="B164" s="7" t="s">
        <v>170</v>
      </c>
      <c r="C164" s="6">
        <v>107</v>
      </c>
      <c r="D164" s="10" t="s">
        <v>309</v>
      </c>
      <c r="E164" s="16">
        <v>14.164</v>
      </c>
      <c r="F164" s="16">
        <v>14.593999999999999</v>
      </c>
      <c r="G164" s="13">
        <f t="shared" si="9"/>
        <v>0.36971399999999977</v>
      </c>
      <c r="H164" s="15">
        <f t="shared" si="8"/>
        <v>0.14179054920249465</v>
      </c>
      <c r="I164" s="13">
        <f t="shared" si="11"/>
        <v>0.51150454920249444</v>
      </c>
      <c r="J164" s="2"/>
      <c r="K164" s="58"/>
    </row>
    <row r="165" spans="1:11" x14ac:dyDescent="0.25">
      <c r="A165" s="21">
        <v>149</v>
      </c>
      <c r="B165" s="7" t="s">
        <v>171</v>
      </c>
      <c r="C165" s="6">
        <v>43.9</v>
      </c>
      <c r="D165" s="10" t="s">
        <v>309</v>
      </c>
      <c r="E165" s="16">
        <v>4.4580000000000002</v>
      </c>
      <c r="F165" s="16">
        <v>4.4610000000000003</v>
      </c>
      <c r="G165" s="13">
        <f t="shared" si="9"/>
        <v>2.5794000000000979E-3</v>
      </c>
      <c r="H165" s="15">
        <f t="shared" si="8"/>
        <v>5.8173879532612285E-2</v>
      </c>
      <c r="I165" s="13">
        <f>G165+H165</f>
        <v>6.0753279532612385E-2</v>
      </c>
      <c r="J165" s="2"/>
      <c r="K165" s="58"/>
    </row>
    <row r="166" spans="1:11" x14ac:dyDescent="0.25">
      <c r="A166" s="21">
        <v>150</v>
      </c>
      <c r="B166" s="7" t="s">
        <v>172</v>
      </c>
      <c r="C166" s="6">
        <v>65.599999999999994</v>
      </c>
      <c r="D166" s="10" t="s">
        <v>309</v>
      </c>
      <c r="E166" s="16">
        <v>9.8070000000000004</v>
      </c>
      <c r="F166" s="16">
        <v>9.8070000000000004</v>
      </c>
      <c r="G166" s="13">
        <f t="shared" si="9"/>
        <v>0</v>
      </c>
      <c r="H166" s="15">
        <f t="shared" si="8"/>
        <v>8.692953296900606E-2</v>
      </c>
      <c r="I166" s="13">
        <f>G166+H166</f>
        <v>8.692953296900606E-2</v>
      </c>
      <c r="J166" s="2"/>
      <c r="K166" s="58"/>
    </row>
    <row r="167" spans="1:11" x14ac:dyDescent="0.25">
      <c r="A167" s="21">
        <v>151</v>
      </c>
      <c r="B167" s="7" t="s">
        <v>173</v>
      </c>
      <c r="C167" s="6">
        <v>108.7</v>
      </c>
      <c r="D167" s="10" t="s">
        <v>309</v>
      </c>
      <c r="E167" s="16">
        <v>16.329999999999998</v>
      </c>
      <c r="F167" s="16">
        <v>17.405999999999999</v>
      </c>
      <c r="G167" s="13">
        <f t="shared" si="9"/>
        <v>0.92514480000000043</v>
      </c>
      <c r="H167" s="15">
        <f t="shared" si="8"/>
        <v>0.14404329624589876</v>
      </c>
      <c r="I167" s="13">
        <f t="shared" si="11"/>
        <v>1.0691880962458993</v>
      </c>
      <c r="J167" s="2"/>
      <c r="K167" s="58"/>
    </row>
    <row r="168" spans="1:11" x14ac:dyDescent="0.25">
      <c r="A168" s="21">
        <v>152</v>
      </c>
      <c r="B168" s="7" t="s">
        <v>174</v>
      </c>
      <c r="C168" s="6">
        <v>43.5</v>
      </c>
      <c r="D168" s="10" t="s">
        <v>309</v>
      </c>
      <c r="E168" s="16">
        <v>4.1779999999999999</v>
      </c>
      <c r="F168" s="16">
        <v>4.2670000000000003</v>
      </c>
      <c r="G168" s="13">
        <f t="shared" si="9"/>
        <v>7.6522200000000359E-2</v>
      </c>
      <c r="H168" s="15">
        <f t="shared" si="8"/>
        <v>5.7643821404752493E-2</v>
      </c>
      <c r="I168" s="13">
        <f>G168+H168</f>
        <v>0.13416602140475287</v>
      </c>
      <c r="J168" s="2"/>
      <c r="K168" s="58"/>
    </row>
    <row r="169" spans="1:11" x14ac:dyDescent="0.25">
      <c r="A169" s="21">
        <v>153</v>
      </c>
      <c r="B169" s="7" t="s">
        <v>175</v>
      </c>
      <c r="C169" s="6">
        <v>65.8</v>
      </c>
      <c r="D169" s="10" t="s">
        <v>309</v>
      </c>
      <c r="E169" s="16">
        <v>11.055999999999999</v>
      </c>
      <c r="F169" s="16">
        <v>11.196</v>
      </c>
      <c r="G169" s="13">
        <f t="shared" si="9"/>
        <v>0.12037200000000049</v>
      </c>
      <c r="H169" s="15">
        <f t="shared" si="8"/>
        <v>8.7194562032935963E-2</v>
      </c>
      <c r="I169" s="13">
        <f t="shared" si="11"/>
        <v>0.20756656203293644</v>
      </c>
      <c r="J169" s="2"/>
      <c r="K169" s="58"/>
    </row>
    <row r="170" spans="1:11" x14ac:dyDescent="0.25">
      <c r="A170" s="21">
        <v>154</v>
      </c>
      <c r="B170" s="7" t="s">
        <v>176</v>
      </c>
      <c r="C170" s="6">
        <v>108.7</v>
      </c>
      <c r="D170" s="10" t="s">
        <v>309</v>
      </c>
      <c r="E170" s="16">
        <v>23.484999999999999</v>
      </c>
      <c r="F170" s="16">
        <v>24.056999999999999</v>
      </c>
      <c r="G170" s="13">
        <f t="shared" si="9"/>
        <v>0.49180559999999929</v>
      </c>
      <c r="H170" s="15">
        <f t="shared" si="8"/>
        <v>0.14404329624589876</v>
      </c>
      <c r="I170" s="13">
        <f t="shared" si="11"/>
        <v>0.63584889624589802</v>
      </c>
      <c r="J170" s="2"/>
      <c r="K170" s="58"/>
    </row>
    <row r="171" spans="1:11" x14ac:dyDescent="0.25">
      <c r="A171" s="21">
        <v>155</v>
      </c>
      <c r="B171" s="7" t="s">
        <v>177</v>
      </c>
      <c r="C171" s="6">
        <v>43.5</v>
      </c>
      <c r="D171" s="10" t="s">
        <v>309</v>
      </c>
      <c r="E171" s="16">
        <v>9.9649999999999999</v>
      </c>
      <c r="F171" s="16">
        <v>10.305</v>
      </c>
      <c r="G171" s="13">
        <f t="shared" si="9"/>
        <v>0.29233199999999987</v>
      </c>
      <c r="H171" s="15">
        <f t="shared" si="8"/>
        <v>5.7643821404752493E-2</v>
      </c>
      <c r="I171" s="13">
        <f t="shared" si="11"/>
        <v>0.34997582140475236</v>
      </c>
      <c r="J171" s="2"/>
      <c r="K171" s="58"/>
    </row>
    <row r="172" spans="1:11" x14ac:dyDescent="0.25">
      <c r="A172" s="21">
        <v>156</v>
      </c>
      <c r="B172" s="7" t="s">
        <v>178</v>
      </c>
      <c r="C172" s="6">
        <v>66.099999999999994</v>
      </c>
      <c r="D172" s="10" t="s">
        <v>309</v>
      </c>
      <c r="E172" s="16">
        <v>4.4829999999999997</v>
      </c>
      <c r="F172" s="16">
        <v>4.4829999999999997</v>
      </c>
      <c r="G172" s="13">
        <f t="shared" si="9"/>
        <v>0</v>
      </c>
      <c r="H172" s="15">
        <f t="shared" si="8"/>
        <v>8.7592105628830796E-2</v>
      </c>
      <c r="I172" s="13">
        <f t="shared" si="11"/>
        <v>8.7592105628830796E-2</v>
      </c>
      <c r="J172" s="2"/>
      <c r="K172" s="58"/>
    </row>
    <row r="173" spans="1:11" x14ac:dyDescent="0.25">
      <c r="A173" s="21">
        <v>157</v>
      </c>
      <c r="B173" s="7" t="s">
        <v>179</v>
      </c>
      <c r="C173" s="6">
        <v>108.8</v>
      </c>
      <c r="D173" s="10" t="s">
        <v>309</v>
      </c>
      <c r="E173" s="16">
        <v>17.408999999999999</v>
      </c>
      <c r="F173" s="16">
        <v>17.408999999999999</v>
      </c>
      <c r="G173" s="13">
        <f t="shared" si="9"/>
        <v>0</v>
      </c>
      <c r="H173" s="15">
        <f t="shared" si="8"/>
        <v>0.14417581077786371</v>
      </c>
      <c r="I173" s="13">
        <f t="shared" si="11"/>
        <v>0.14417581077786371</v>
      </c>
      <c r="J173" s="2"/>
      <c r="K173" s="58"/>
    </row>
    <row r="174" spans="1:11" x14ac:dyDescent="0.25">
      <c r="A174" s="21">
        <v>158</v>
      </c>
      <c r="B174" s="7" t="s">
        <v>180</v>
      </c>
      <c r="C174" s="6">
        <v>43.1</v>
      </c>
      <c r="D174" s="10" t="s">
        <v>309</v>
      </c>
      <c r="E174" s="16">
        <v>4.6740000000000004</v>
      </c>
      <c r="F174" s="16">
        <v>4.6740000000000004</v>
      </c>
      <c r="G174" s="13">
        <f t="shared" si="9"/>
        <v>0</v>
      </c>
      <c r="H174" s="15">
        <f t="shared" si="8"/>
        <v>5.7113763276892708E-2</v>
      </c>
      <c r="I174" s="13">
        <f t="shared" si="11"/>
        <v>5.7113763276892708E-2</v>
      </c>
      <c r="J174" s="2"/>
      <c r="K174" s="58"/>
    </row>
    <row r="175" spans="1:11" x14ac:dyDescent="0.25">
      <c r="A175" s="21">
        <v>159</v>
      </c>
      <c r="B175" s="7" t="s">
        <v>181</v>
      </c>
      <c r="C175" s="6">
        <v>66.099999999999994</v>
      </c>
      <c r="D175" s="10" t="s">
        <v>309</v>
      </c>
      <c r="E175" s="16">
        <v>16.832000000000001</v>
      </c>
      <c r="F175" s="16">
        <v>17.331</v>
      </c>
      <c r="G175" s="13">
        <f t="shared" si="9"/>
        <v>0.42904019999999893</v>
      </c>
      <c r="H175" s="15">
        <f t="shared" si="8"/>
        <v>8.7592105628830796E-2</v>
      </c>
      <c r="I175" s="13">
        <f>G175+H175</f>
        <v>0.51663230562882978</v>
      </c>
      <c r="J175" s="2"/>
      <c r="K175" s="58"/>
    </row>
    <row r="176" spans="1:11" x14ac:dyDescent="0.25">
      <c r="A176" s="21">
        <v>160</v>
      </c>
      <c r="B176" s="7" t="s">
        <v>182</v>
      </c>
      <c r="C176" s="6">
        <v>109.1</v>
      </c>
      <c r="D176" s="10" t="s">
        <v>309</v>
      </c>
      <c r="E176" s="16">
        <v>12.327</v>
      </c>
      <c r="F176" s="16">
        <v>12.901</v>
      </c>
      <c r="G176" s="13">
        <f t="shared" si="9"/>
        <v>0.49352519999999989</v>
      </c>
      <c r="H176" s="15">
        <f t="shared" si="8"/>
        <v>0.14457335437375854</v>
      </c>
      <c r="I176" s="13">
        <f t="shared" si="11"/>
        <v>0.6380985543737584</v>
      </c>
      <c r="J176" s="2"/>
      <c r="K176" s="58"/>
    </row>
    <row r="177" spans="1:11" x14ac:dyDescent="0.25">
      <c r="A177" s="21">
        <v>161</v>
      </c>
      <c r="B177" s="7" t="s">
        <v>183</v>
      </c>
      <c r="C177" s="6">
        <v>43.1</v>
      </c>
      <c r="D177" s="10" t="s">
        <v>309</v>
      </c>
      <c r="E177" s="16">
        <v>9.8789999999999996</v>
      </c>
      <c r="F177" s="16">
        <v>10.417</v>
      </c>
      <c r="G177" s="13">
        <f t="shared" si="9"/>
        <v>0.46257240000000022</v>
      </c>
      <c r="H177" s="15">
        <f t="shared" si="8"/>
        <v>5.7113763276892708E-2</v>
      </c>
      <c r="I177" s="13">
        <f t="shared" si="11"/>
        <v>0.51968616327689288</v>
      </c>
      <c r="J177" s="2"/>
      <c r="K177" s="58"/>
    </row>
    <row r="178" spans="1:11" x14ac:dyDescent="0.25">
      <c r="A178" s="21">
        <v>162</v>
      </c>
      <c r="B178" s="7" t="s">
        <v>184</v>
      </c>
      <c r="C178" s="6">
        <v>65.8</v>
      </c>
      <c r="D178" s="10" t="s">
        <v>309</v>
      </c>
      <c r="E178" s="16">
        <v>6.63</v>
      </c>
      <c r="F178" s="16">
        <v>6.63</v>
      </c>
      <c r="G178" s="13">
        <f t="shared" si="9"/>
        <v>0</v>
      </c>
      <c r="H178" s="15">
        <f t="shared" si="8"/>
        <v>8.7194562032935963E-2</v>
      </c>
      <c r="I178" s="13">
        <f>G178+H178</f>
        <v>8.7194562032935963E-2</v>
      </c>
      <c r="J178" s="2"/>
      <c r="K178" s="58"/>
    </row>
    <row r="179" spans="1:11" x14ac:dyDescent="0.25">
      <c r="A179" s="21">
        <v>163</v>
      </c>
      <c r="B179" s="7" t="s">
        <v>185</v>
      </c>
      <c r="C179" s="6">
        <v>109.9</v>
      </c>
      <c r="D179" s="10" t="s">
        <v>309</v>
      </c>
      <c r="E179" s="16">
        <v>14.763</v>
      </c>
      <c r="F179" s="16">
        <v>14.782999999999999</v>
      </c>
      <c r="G179" s="13">
        <f t="shared" si="9"/>
        <v>1.7195999999999635E-2</v>
      </c>
      <c r="H179" s="15">
        <f t="shared" si="8"/>
        <v>0.14563347062947815</v>
      </c>
      <c r="I179" s="13">
        <f t="shared" si="11"/>
        <v>0.16282947062947778</v>
      </c>
      <c r="J179" s="2"/>
      <c r="K179" s="58"/>
    </row>
    <row r="180" spans="1:11" x14ac:dyDescent="0.25">
      <c r="A180" s="21">
        <v>164</v>
      </c>
      <c r="B180" s="7" t="s">
        <v>186</v>
      </c>
      <c r="C180" s="6">
        <v>43.8</v>
      </c>
      <c r="D180" s="10" t="s">
        <v>309</v>
      </c>
      <c r="E180" s="16">
        <v>6.4649999999999999</v>
      </c>
      <c r="F180" s="16">
        <v>6.7789999999999999</v>
      </c>
      <c r="G180" s="13">
        <f t="shared" si="9"/>
        <v>0.26997720000000003</v>
      </c>
      <c r="H180" s="15">
        <f t="shared" si="8"/>
        <v>5.8041365000647341E-2</v>
      </c>
      <c r="I180" s="13">
        <f t="shared" si="11"/>
        <v>0.32801856500064736</v>
      </c>
      <c r="J180" s="2"/>
      <c r="K180" s="58"/>
    </row>
    <row r="181" spans="1:11" x14ac:dyDescent="0.25">
      <c r="A181" s="21">
        <v>165</v>
      </c>
      <c r="B181" s="7" t="s">
        <v>187</v>
      </c>
      <c r="C181" s="6">
        <v>65.900000000000006</v>
      </c>
      <c r="D181" s="10" t="s">
        <v>309</v>
      </c>
      <c r="E181" s="16">
        <v>2.3980000000000001</v>
      </c>
      <c r="F181" s="16">
        <v>2.4079999999999999</v>
      </c>
      <c r="G181" s="13">
        <f t="shared" si="9"/>
        <v>8.5979999999998176E-3</v>
      </c>
      <c r="H181" s="15">
        <f t="shared" si="8"/>
        <v>8.7327076564900921E-2</v>
      </c>
      <c r="I181" s="13">
        <f t="shared" si="11"/>
        <v>9.5925076564900735E-2</v>
      </c>
      <c r="J181" s="2"/>
      <c r="K181" s="58"/>
    </row>
    <row r="182" spans="1:11" x14ac:dyDescent="0.25">
      <c r="A182" s="21">
        <v>166</v>
      </c>
      <c r="B182" s="7" t="s">
        <v>188</v>
      </c>
      <c r="C182" s="6">
        <v>109.5</v>
      </c>
      <c r="D182" s="10" t="s">
        <v>309</v>
      </c>
      <c r="E182" s="16">
        <v>29.641999999999999</v>
      </c>
      <c r="F182" s="16">
        <v>29.643000000000001</v>
      </c>
      <c r="G182" s="13">
        <f t="shared" si="9"/>
        <v>8.5980000000105078E-4</v>
      </c>
      <c r="H182" s="15">
        <f t="shared" si="8"/>
        <v>0.14510341250161835</v>
      </c>
      <c r="I182" s="13">
        <f t="shared" si="11"/>
        <v>0.14596321250161939</v>
      </c>
      <c r="J182" s="2"/>
      <c r="K182" s="58"/>
    </row>
    <row r="183" spans="1:11" x14ac:dyDescent="0.25">
      <c r="A183" s="21">
        <v>167</v>
      </c>
      <c r="B183" s="7" t="s">
        <v>189</v>
      </c>
      <c r="C183" s="6">
        <v>43.1</v>
      </c>
      <c r="D183" s="10" t="s">
        <v>309</v>
      </c>
      <c r="E183" s="16">
        <v>6.141</v>
      </c>
      <c r="F183" s="16">
        <v>6.141</v>
      </c>
      <c r="G183" s="13">
        <f t="shared" si="9"/>
        <v>0</v>
      </c>
      <c r="H183" s="15">
        <f t="shared" si="8"/>
        <v>5.7113763276892708E-2</v>
      </c>
      <c r="I183" s="13">
        <f t="shared" si="11"/>
        <v>5.7113763276892708E-2</v>
      </c>
      <c r="J183" s="2"/>
      <c r="K183" s="58"/>
    </row>
    <row r="184" spans="1:11" x14ac:dyDescent="0.25">
      <c r="A184" s="21">
        <v>168</v>
      </c>
      <c r="B184" s="7" t="s">
        <v>190</v>
      </c>
      <c r="C184" s="6">
        <v>66</v>
      </c>
      <c r="D184" s="10" t="s">
        <v>309</v>
      </c>
      <c r="E184" s="16">
        <v>12.335000000000001</v>
      </c>
      <c r="F184" s="16">
        <v>12.718999999999999</v>
      </c>
      <c r="G184" s="13">
        <f t="shared" si="9"/>
        <v>0.33016319999999877</v>
      </c>
      <c r="H184" s="15">
        <f t="shared" si="8"/>
        <v>8.7459591096865852E-2</v>
      </c>
      <c r="I184" s="13">
        <f>G184+H184</f>
        <v>0.41762279109686462</v>
      </c>
      <c r="J184" s="2"/>
      <c r="K184" s="58"/>
    </row>
    <row r="185" spans="1:11" x14ac:dyDescent="0.25">
      <c r="A185" s="21">
        <v>169</v>
      </c>
      <c r="B185" s="7" t="s">
        <v>191</v>
      </c>
      <c r="C185" s="6">
        <v>109.6</v>
      </c>
      <c r="D185" s="10" t="s">
        <v>309</v>
      </c>
      <c r="E185" s="16">
        <v>10.736000000000001</v>
      </c>
      <c r="F185" s="16">
        <v>11.637</v>
      </c>
      <c r="G185" s="13">
        <f t="shared" si="9"/>
        <v>0.77467979999999981</v>
      </c>
      <c r="H185" s="15">
        <f t="shared" si="8"/>
        <v>0.14523592703358329</v>
      </c>
      <c r="I185" s="13">
        <f>G185+H185</f>
        <v>0.91991572703358315</v>
      </c>
      <c r="J185" s="2"/>
      <c r="K185" s="58"/>
    </row>
    <row r="186" spans="1:11" x14ac:dyDescent="0.25">
      <c r="A186" s="21">
        <v>170</v>
      </c>
      <c r="B186" s="7" t="s">
        <v>192</v>
      </c>
      <c r="C186" s="6">
        <v>43</v>
      </c>
      <c r="D186" s="10" t="s">
        <v>309</v>
      </c>
      <c r="E186" s="16">
        <v>11.233000000000001</v>
      </c>
      <c r="F186" s="16">
        <v>11.53</v>
      </c>
      <c r="G186" s="13">
        <f t="shared" si="9"/>
        <v>0.25536059999999899</v>
      </c>
      <c r="H186" s="15">
        <f t="shared" si="8"/>
        <v>5.6981248744927757E-2</v>
      </c>
      <c r="I186" s="13">
        <f t="shared" si="11"/>
        <v>0.31234184874492676</v>
      </c>
      <c r="J186" s="2"/>
      <c r="K186" s="58"/>
    </row>
    <row r="187" spans="1:11" x14ac:dyDescent="0.25">
      <c r="A187" s="21">
        <v>171</v>
      </c>
      <c r="B187" s="7" t="s">
        <v>193</v>
      </c>
      <c r="C187" s="6">
        <v>65.900000000000006</v>
      </c>
      <c r="D187" s="10" t="s">
        <v>309</v>
      </c>
      <c r="E187" s="16">
        <v>12.308999999999999</v>
      </c>
      <c r="F187" s="16">
        <v>12.816000000000001</v>
      </c>
      <c r="G187" s="13">
        <f t="shared" si="9"/>
        <v>0.43591860000000127</v>
      </c>
      <c r="H187" s="15">
        <f t="shared" si="8"/>
        <v>8.7327076564900921E-2</v>
      </c>
      <c r="I187" s="13">
        <f t="shared" si="11"/>
        <v>0.52324567656490217</v>
      </c>
      <c r="J187" s="2"/>
      <c r="K187" s="58"/>
    </row>
    <row r="188" spans="1:11" x14ac:dyDescent="0.25">
      <c r="A188" s="21">
        <v>172</v>
      </c>
      <c r="B188" s="7" t="s">
        <v>194</v>
      </c>
      <c r="C188" s="6">
        <v>110</v>
      </c>
      <c r="D188" s="10" t="s">
        <v>310</v>
      </c>
      <c r="E188" s="24">
        <v>9553</v>
      </c>
      <c r="F188" s="24">
        <v>10260</v>
      </c>
      <c r="G188" s="13">
        <f>(F188-E188)* 0.00086</f>
        <v>0.60802</v>
      </c>
      <c r="H188" s="15">
        <f t="shared" si="8"/>
        <v>0.1457659851614431</v>
      </c>
      <c r="I188" s="13">
        <f>G188+H188</f>
        <v>0.75378598516144313</v>
      </c>
      <c r="J188" s="2"/>
      <c r="K188" s="58"/>
    </row>
    <row r="189" spans="1:11" x14ac:dyDescent="0.25">
      <c r="A189" s="21">
        <v>173</v>
      </c>
      <c r="B189" s="7" t="s">
        <v>195</v>
      </c>
      <c r="C189" s="6">
        <v>42.8</v>
      </c>
      <c r="D189" s="10" t="s">
        <v>310</v>
      </c>
      <c r="E189" s="24">
        <v>3057</v>
      </c>
      <c r="F189" s="24">
        <v>3095</v>
      </c>
      <c r="G189" s="13">
        <f>(F189-E189)* 0.00086</f>
        <v>3.2680000000000001E-2</v>
      </c>
      <c r="H189" s="15">
        <f t="shared" si="8"/>
        <v>5.6716219680997854E-2</v>
      </c>
      <c r="I189" s="13">
        <f>G189+H189</f>
        <v>8.9396219680997854E-2</v>
      </c>
      <c r="J189" s="2"/>
      <c r="K189" s="58"/>
    </row>
    <row r="190" spans="1:11" x14ac:dyDescent="0.25">
      <c r="A190" s="21">
        <v>174</v>
      </c>
      <c r="B190" s="7" t="s">
        <v>196</v>
      </c>
      <c r="C190" s="6">
        <v>66.099999999999994</v>
      </c>
      <c r="D190" s="10" t="s">
        <v>310</v>
      </c>
      <c r="E190" s="24">
        <v>5535</v>
      </c>
      <c r="F190" s="24">
        <v>5535</v>
      </c>
      <c r="G190" s="13">
        <f t="shared" ref="G190:G207" si="12">(F190-E190)* 0.00086</f>
        <v>0</v>
      </c>
      <c r="H190" s="15">
        <f t="shared" si="8"/>
        <v>8.7592105628830796E-2</v>
      </c>
      <c r="I190" s="13">
        <f t="shared" si="11"/>
        <v>8.7592105628830796E-2</v>
      </c>
      <c r="J190" s="2"/>
      <c r="K190" s="58"/>
    </row>
    <row r="191" spans="1:11" x14ac:dyDescent="0.25">
      <c r="A191" s="21">
        <v>175</v>
      </c>
      <c r="B191" s="7" t="s">
        <v>197</v>
      </c>
      <c r="C191" s="6">
        <v>109.9</v>
      </c>
      <c r="D191" s="10" t="s">
        <v>310</v>
      </c>
      <c r="E191" s="24">
        <v>20148</v>
      </c>
      <c r="F191" s="24">
        <v>20552</v>
      </c>
      <c r="G191" s="13">
        <f t="shared" si="12"/>
        <v>0.34743999999999997</v>
      </c>
      <c r="H191" s="15">
        <f t="shared" si="8"/>
        <v>0.14563347062947815</v>
      </c>
      <c r="I191" s="13">
        <f t="shared" si="11"/>
        <v>0.49307347062947815</v>
      </c>
      <c r="J191" s="76"/>
      <c r="K191" s="77"/>
    </row>
    <row r="192" spans="1:11" x14ac:dyDescent="0.25">
      <c r="A192" s="21">
        <v>176</v>
      </c>
      <c r="B192" s="7" t="s">
        <v>198</v>
      </c>
      <c r="C192" s="6">
        <v>43.1</v>
      </c>
      <c r="D192" s="10" t="s">
        <v>310</v>
      </c>
      <c r="E192" s="24">
        <v>3214</v>
      </c>
      <c r="F192" s="24">
        <v>3214</v>
      </c>
      <c r="G192" s="13">
        <f t="shared" si="12"/>
        <v>0</v>
      </c>
      <c r="H192" s="15">
        <f t="shared" si="8"/>
        <v>5.7113763276892708E-2</v>
      </c>
      <c r="I192" s="13">
        <f t="shared" si="11"/>
        <v>5.7113763276892708E-2</v>
      </c>
      <c r="J192" s="76"/>
      <c r="K192" s="77"/>
    </row>
    <row r="193" spans="1:11" x14ac:dyDescent="0.25">
      <c r="A193" s="21">
        <v>177</v>
      </c>
      <c r="B193" s="7" t="s">
        <v>199</v>
      </c>
      <c r="C193" s="6">
        <v>65.8</v>
      </c>
      <c r="D193" s="10" t="s">
        <v>310</v>
      </c>
      <c r="E193" s="24">
        <v>5120</v>
      </c>
      <c r="F193" s="24">
        <v>5120</v>
      </c>
      <c r="G193" s="13">
        <f t="shared" si="12"/>
        <v>0</v>
      </c>
      <c r="H193" s="15">
        <f t="shared" si="8"/>
        <v>8.7194562032935963E-2</v>
      </c>
      <c r="I193" s="13">
        <f t="shared" si="11"/>
        <v>8.7194562032935963E-2</v>
      </c>
      <c r="J193" s="76"/>
      <c r="K193" s="77"/>
    </row>
    <row r="194" spans="1:11" x14ac:dyDescent="0.25">
      <c r="A194" s="21">
        <v>178</v>
      </c>
      <c r="B194" s="7" t="s">
        <v>200</v>
      </c>
      <c r="C194" s="6">
        <v>108</v>
      </c>
      <c r="D194" s="10" t="s">
        <v>310</v>
      </c>
      <c r="E194" s="24">
        <v>12218</v>
      </c>
      <c r="F194" s="24">
        <v>12707</v>
      </c>
      <c r="G194" s="13">
        <f t="shared" si="12"/>
        <v>0.42053999999999997</v>
      </c>
      <c r="H194" s="15">
        <f t="shared" si="8"/>
        <v>0.14311569452214412</v>
      </c>
      <c r="I194" s="13">
        <f t="shared" si="11"/>
        <v>0.56365569452214404</v>
      </c>
      <c r="J194" s="76"/>
      <c r="K194" s="77"/>
    </row>
    <row r="195" spans="1:11" x14ac:dyDescent="0.25">
      <c r="A195" s="21">
        <v>179</v>
      </c>
      <c r="B195" s="7" t="s">
        <v>201</v>
      </c>
      <c r="C195" s="6">
        <v>43</v>
      </c>
      <c r="D195" s="10" t="s">
        <v>310</v>
      </c>
      <c r="E195" s="24">
        <v>4326</v>
      </c>
      <c r="F195" s="24">
        <v>4331</v>
      </c>
      <c r="G195" s="13">
        <f t="shared" si="12"/>
        <v>4.3E-3</v>
      </c>
      <c r="H195" s="15">
        <f t="shared" si="8"/>
        <v>5.6981248744927757E-2</v>
      </c>
      <c r="I195" s="13">
        <f>G195+H195</f>
        <v>6.1281248744927755E-2</v>
      </c>
      <c r="J195" s="76"/>
      <c r="K195" s="77"/>
    </row>
    <row r="196" spans="1:11" x14ac:dyDescent="0.25">
      <c r="A196" s="21">
        <v>180</v>
      </c>
      <c r="B196" s="17" t="s">
        <v>202</v>
      </c>
      <c r="C196" s="6">
        <v>66.3</v>
      </c>
      <c r="D196" s="10" t="s">
        <v>310</v>
      </c>
      <c r="E196" s="24">
        <v>7018</v>
      </c>
      <c r="F196" s="24">
        <v>7665</v>
      </c>
      <c r="G196" s="13">
        <f t="shared" si="12"/>
        <v>0.55642000000000003</v>
      </c>
      <c r="H196" s="15">
        <f t="shared" si="8"/>
        <v>8.7857134692760699E-2</v>
      </c>
      <c r="I196" s="13">
        <f>G196+H196</f>
        <v>0.64427713469276071</v>
      </c>
      <c r="J196" s="76"/>
      <c r="K196" s="77"/>
    </row>
    <row r="197" spans="1:11" x14ac:dyDescent="0.25">
      <c r="A197" s="21">
        <v>181</v>
      </c>
      <c r="B197" s="7" t="s">
        <v>203</v>
      </c>
      <c r="C197" s="6">
        <v>110.9</v>
      </c>
      <c r="D197" s="10" t="s">
        <v>310</v>
      </c>
      <c r="E197" s="24">
        <v>10343</v>
      </c>
      <c r="F197" s="24">
        <v>10343</v>
      </c>
      <c r="G197" s="13">
        <f t="shared" si="12"/>
        <v>0</v>
      </c>
      <c r="H197" s="15">
        <f t="shared" si="8"/>
        <v>0.14695861594912762</v>
      </c>
      <c r="I197" s="13">
        <f t="shared" si="11"/>
        <v>0.14695861594912762</v>
      </c>
      <c r="J197" s="76"/>
      <c r="K197" s="77"/>
    </row>
    <row r="198" spans="1:11" x14ac:dyDescent="0.25">
      <c r="A198" s="21">
        <v>182</v>
      </c>
      <c r="B198" s="7" t="s">
        <v>204</v>
      </c>
      <c r="C198" s="6">
        <v>42.6</v>
      </c>
      <c r="D198" s="10" t="s">
        <v>310</v>
      </c>
      <c r="E198" s="24">
        <v>10001</v>
      </c>
      <c r="F198" s="24">
        <v>10435</v>
      </c>
      <c r="G198" s="13">
        <f t="shared" si="12"/>
        <v>0.37324000000000002</v>
      </c>
      <c r="H198" s="15">
        <f t="shared" si="8"/>
        <v>5.6451190617067964E-2</v>
      </c>
      <c r="I198" s="13">
        <f>G198+H198</f>
        <v>0.42969119061706795</v>
      </c>
      <c r="J198" s="76"/>
      <c r="K198" s="77"/>
    </row>
    <row r="199" spans="1:11" x14ac:dyDescent="0.25">
      <c r="A199" s="21">
        <v>183</v>
      </c>
      <c r="B199" s="7" t="s">
        <v>205</v>
      </c>
      <c r="C199" s="6">
        <v>65.3</v>
      </c>
      <c r="D199" s="10" t="s">
        <v>310</v>
      </c>
      <c r="E199" s="24">
        <v>14522</v>
      </c>
      <c r="F199" s="24">
        <v>14816</v>
      </c>
      <c r="G199" s="13">
        <f t="shared" si="12"/>
        <v>0.25284000000000001</v>
      </c>
      <c r="H199" s="15">
        <f t="shared" si="8"/>
        <v>8.6531989373111212E-2</v>
      </c>
      <c r="I199" s="13">
        <f t="shared" si="11"/>
        <v>0.33937198937311119</v>
      </c>
      <c r="J199" s="76"/>
      <c r="K199" s="77"/>
    </row>
    <row r="200" spans="1:11" x14ac:dyDescent="0.25">
      <c r="A200" s="21">
        <v>184</v>
      </c>
      <c r="B200" s="7" t="s">
        <v>206</v>
      </c>
      <c r="C200" s="6">
        <v>110</v>
      </c>
      <c r="D200" s="10" t="s">
        <v>310</v>
      </c>
      <c r="E200" s="24">
        <v>25729</v>
      </c>
      <c r="F200" s="24">
        <v>25729</v>
      </c>
      <c r="G200" s="13">
        <f t="shared" si="12"/>
        <v>0</v>
      </c>
      <c r="H200" s="15">
        <f t="shared" si="8"/>
        <v>0.1457659851614431</v>
      </c>
      <c r="I200" s="13">
        <f t="shared" si="11"/>
        <v>0.1457659851614431</v>
      </c>
      <c r="J200" s="2"/>
      <c r="K200" s="58"/>
    </row>
    <row r="201" spans="1:11" x14ac:dyDescent="0.25">
      <c r="A201" s="21">
        <v>185</v>
      </c>
      <c r="B201" s="7" t="s">
        <v>207</v>
      </c>
      <c r="C201" s="6">
        <v>42.6</v>
      </c>
      <c r="D201" s="10" t="s">
        <v>310</v>
      </c>
      <c r="E201" s="24">
        <v>7340</v>
      </c>
      <c r="F201" s="24">
        <v>7717</v>
      </c>
      <c r="G201" s="13">
        <f t="shared" si="12"/>
        <v>0.32422000000000001</v>
      </c>
      <c r="H201" s="15">
        <f t="shared" si="8"/>
        <v>5.6451190617067964E-2</v>
      </c>
      <c r="I201" s="13">
        <f>G201+H201</f>
        <v>0.380671190617068</v>
      </c>
      <c r="J201" s="2"/>
      <c r="K201" s="58"/>
    </row>
    <row r="202" spans="1:11" x14ac:dyDescent="0.25">
      <c r="A202" s="21">
        <v>186</v>
      </c>
      <c r="B202" s="7" t="s">
        <v>208</v>
      </c>
      <c r="C202" s="6">
        <v>65.3</v>
      </c>
      <c r="D202" s="10" t="s">
        <v>310</v>
      </c>
      <c r="E202" s="24">
        <v>15928</v>
      </c>
      <c r="F202" s="24">
        <v>16418</v>
      </c>
      <c r="G202" s="13">
        <f t="shared" si="12"/>
        <v>0.4214</v>
      </c>
      <c r="H202" s="15">
        <f t="shared" si="8"/>
        <v>8.6531989373111212E-2</v>
      </c>
      <c r="I202" s="13">
        <f t="shared" ref="I202:I204" si="13">G202+H202</f>
        <v>0.50793198937311124</v>
      </c>
      <c r="J202" s="2"/>
      <c r="K202" s="58"/>
    </row>
    <row r="203" spans="1:11" x14ac:dyDescent="0.25">
      <c r="A203" s="21">
        <v>187</v>
      </c>
      <c r="B203" s="7" t="s">
        <v>209</v>
      </c>
      <c r="C203" s="6">
        <v>109.9</v>
      </c>
      <c r="D203" s="10" t="s">
        <v>310</v>
      </c>
      <c r="E203" s="24">
        <v>22271</v>
      </c>
      <c r="F203" s="24">
        <v>23225</v>
      </c>
      <c r="G203" s="13">
        <f t="shared" si="12"/>
        <v>0.82043999999999995</v>
      </c>
      <c r="H203" s="15">
        <f t="shared" si="8"/>
        <v>0.14563347062947815</v>
      </c>
      <c r="I203" s="13">
        <f t="shared" si="13"/>
        <v>0.96607347062947813</v>
      </c>
      <c r="J203" s="2"/>
      <c r="K203" s="58"/>
    </row>
    <row r="204" spans="1:11" x14ac:dyDescent="0.25">
      <c r="A204" s="21">
        <v>188</v>
      </c>
      <c r="B204" s="7" t="s">
        <v>210</v>
      </c>
      <c r="C204" s="6">
        <v>42.8</v>
      </c>
      <c r="D204" s="10" t="s">
        <v>310</v>
      </c>
      <c r="E204" s="24">
        <v>9001</v>
      </c>
      <c r="F204" s="24">
        <v>9132</v>
      </c>
      <c r="G204" s="13">
        <f t="shared" si="12"/>
        <v>0.11266</v>
      </c>
      <c r="H204" s="15">
        <f t="shared" si="8"/>
        <v>5.6716219680997854E-2</v>
      </c>
      <c r="I204" s="13">
        <f t="shared" si="13"/>
        <v>0.16937621968099786</v>
      </c>
      <c r="J204" s="2"/>
      <c r="K204" s="58"/>
    </row>
    <row r="205" spans="1:11" x14ac:dyDescent="0.25">
      <c r="A205" s="21">
        <v>189</v>
      </c>
      <c r="B205" s="7" t="s">
        <v>211</v>
      </c>
      <c r="C205" s="6">
        <v>65.5</v>
      </c>
      <c r="D205" s="10" t="s">
        <v>310</v>
      </c>
      <c r="E205" s="24">
        <v>4324</v>
      </c>
      <c r="F205" s="24">
        <v>4326</v>
      </c>
      <c r="G205" s="13">
        <f t="shared" si="12"/>
        <v>1.72E-3</v>
      </c>
      <c r="H205" s="15">
        <f t="shared" si="8"/>
        <v>8.6797018437041115E-2</v>
      </c>
      <c r="I205" s="13">
        <f t="shared" si="11"/>
        <v>8.8517018437041114E-2</v>
      </c>
      <c r="J205" s="76"/>
      <c r="K205" s="58"/>
    </row>
    <row r="206" spans="1:11" x14ac:dyDescent="0.25">
      <c r="A206" s="21">
        <v>190</v>
      </c>
      <c r="B206" s="9" t="s">
        <v>212</v>
      </c>
      <c r="C206" s="6">
        <v>109.5</v>
      </c>
      <c r="D206" s="10" t="s">
        <v>310</v>
      </c>
      <c r="E206" s="24">
        <v>14987</v>
      </c>
      <c r="F206" s="24">
        <v>15267</v>
      </c>
      <c r="G206" s="13">
        <f t="shared" si="12"/>
        <v>0.24079999999999999</v>
      </c>
      <c r="H206" s="15">
        <f t="shared" si="8"/>
        <v>0.14510341250161835</v>
      </c>
      <c r="I206" s="13">
        <f t="shared" si="11"/>
        <v>0.3859034125016183</v>
      </c>
      <c r="J206" s="76"/>
      <c r="K206" s="58"/>
    </row>
    <row r="207" spans="1:11" x14ac:dyDescent="0.25">
      <c r="A207" s="21">
        <v>191</v>
      </c>
      <c r="B207" s="7" t="s">
        <v>213</v>
      </c>
      <c r="C207" s="6">
        <v>43</v>
      </c>
      <c r="D207" s="10" t="s">
        <v>310</v>
      </c>
      <c r="E207" s="24">
        <v>8056</v>
      </c>
      <c r="F207" s="24">
        <v>8272</v>
      </c>
      <c r="G207" s="13">
        <f t="shared" si="12"/>
        <v>0.18576000000000001</v>
      </c>
      <c r="H207" s="15">
        <f t="shared" si="8"/>
        <v>5.6981248744927757E-2</v>
      </c>
      <c r="I207" s="13">
        <f t="shared" si="11"/>
        <v>0.24274124874492775</v>
      </c>
      <c r="J207" s="76"/>
      <c r="K207" s="58"/>
    </row>
    <row r="208" spans="1:11" x14ac:dyDescent="0.25">
      <c r="A208" s="21">
        <v>192</v>
      </c>
      <c r="B208" s="7" t="s">
        <v>214</v>
      </c>
      <c r="C208" s="6">
        <v>65.3</v>
      </c>
      <c r="D208" s="10" t="s">
        <v>310</v>
      </c>
      <c r="E208" s="24">
        <v>12626</v>
      </c>
      <c r="F208" s="24">
        <v>13067</v>
      </c>
      <c r="G208" s="13">
        <f>(F208-E208)* 0.00086</f>
        <v>0.37925999999999999</v>
      </c>
      <c r="H208" s="15">
        <f t="shared" si="8"/>
        <v>8.6531989373111212E-2</v>
      </c>
      <c r="I208" s="13">
        <f t="shared" si="11"/>
        <v>0.46579198937311117</v>
      </c>
      <c r="J208" s="76"/>
      <c r="K208" s="58"/>
    </row>
    <row r="209" spans="1:11" x14ac:dyDescent="0.25">
      <c r="A209" s="21">
        <v>196</v>
      </c>
      <c r="B209" s="7" t="s">
        <v>215</v>
      </c>
      <c r="C209" s="6">
        <v>52.8</v>
      </c>
      <c r="D209" s="10" t="s">
        <v>309</v>
      </c>
      <c r="E209" s="16">
        <v>7.2850000000000001</v>
      </c>
      <c r="F209" s="16">
        <v>7.4850000000000003</v>
      </c>
      <c r="G209" s="13">
        <f>(F209-E209)*0.8598</f>
        <v>0.17196000000000017</v>
      </c>
      <c r="H209" s="15">
        <f t="shared" si="8"/>
        <v>6.9967672877492684E-2</v>
      </c>
      <c r="I209" s="13">
        <f t="shared" si="11"/>
        <v>0.24192767287749284</v>
      </c>
      <c r="J209" s="76"/>
      <c r="K209" s="58"/>
    </row>
    <row r="210" spans="1:11" x14ac:dyDescent="0.25">
      <c r="A210" s="21">
        <v>197</v>
      </c>
      <c r="B210" s="7" t="s">
        <v>216</v>
      </c>
      <c r="C210" s="6">
        <v>51.2</v>
      </c>
      <c r="D210" s="10" t="s">
        <v>309</v>
      </c>
      <c r="E210" s="16">
        <v>10.375999999999999</v>
      </c>
      <c r="F210" s="16">
        <v>10.992000000000001</v>
      </c>
      <c r="G210" s="13">
        <f t="shared" ref="G210:G273" si="14">(F210-E210)*0.8598</f>
        <v>0.52963680000000124</v>
      </c>
      <c r="H210" s="15">
        <f t="shared" ref="H210:H273" si="15">$G$11/$C$303*C210</f>
        <v>6.7847440366053516E-2</v>
      </c>
      <c r="I210" s="13">
        <f t="shared" si="11"/>
        <v>0.59748424036605474</v>
      </c>
      <c r="J210" s="2"/>
      <c r="K210" s="58"/>
    </row>
    <row r="211" spans="1:11" x14ac:dyDescent="0.25">
      <c r="A211" s="21">
        <v>198</v>
      </c>
      <c r="B211" s="7" t="s">
        <v>217</v>
      </c>
      <c r="C211" s="6">
        <v>113.6</v>
      </c>
      <c r="D211" s="10" t="s">
        <v>309</v>
      </c>
      <c r="E211" s="16">
        <v>34.93</v>
      </c>
      <c r="F211" s="16">
        <v>36.125999999999998</v>
      </c>
      <c r="G211" s="13">
        <f t="shared" si="14"/>
        <v>1.0283207999999981</v>
      </c>
      <c r="H211" s="15">
        <f t="shared" si="15"/>
        <v>0.15053650831218121</v>
      </c>
      <c r="I211" s="13">
        <f t="shared" si="11"/>
        <v>1.1788573083121794</v>
      </c>
      <c r="J211" s="2"/>
      <c r="K211" s="58"/>
    </row>
    <row r="212" spans="1:11" x14ac:dyDescent="0.25">
      <c r="A212" s="21">
        <v>199</v>
      </c>
      <c r="B212" s="7" t="s">
        <v>218</v>
      </c>
      <c r="C212" s="6">
        <v>106.7</v>
      </c>
      <c r="D212" s="10" t="s">
        <v>309</v>
      </c>
      <c r="E212" s="16">
        <v>22.959</v>
      </c>
      <c r="F212" s="16">
        <v>22.959</v>
      </c>
      <c r="G212" s="13">
        <f t="shared" si="14"/>
        <v>0</v>
      </c>
      <c r="H212" s="15">
        <f t="shared" si="15"/>
        <v>0.14139300560659981</v>
      </c>
      <c r="I212" s="13">
        <f t="shared" si="11"/>
        <v>0.14139300560659981</v>
      </c>
      <c r="J212" s="2"/>
      <c r="K212" s="58"/>
    </row>
    <row r="213" spans="1:11" x14ac:dyDescent="0.25">
      <c r="A213" s="21">
        <v>200</v>
      </c>
      <c r="B213" s="7" t="s">
        <v>219</v>
      </c>
      <c r="C213" s="6">
        <v>92.7</v>
      </c>
      <c r="D213" s="10" t="s">
        <v>309</v>
      </c>
      <c r="E213" s="16">
        <v>7.9809999999999999</v>
      </c>
      <c r="F213" s="16">
        <v>7.9870000000000001</v>
      </c>
      <c r="G213" s="13">
        <f t="shared" si="14"/>
        <v>5.1588000000001959E-3</v>
      </c>
      <c r="H213" s="15">
        <f t="shared" si="15"/>
        <v>0.12284097113150705</v>
      </c>
      <c r="I213" s="13">
        <f t="shared" si="11"/>
        <v>0.12799977113150723</v>
      </c>
      <c r="J213" s="2"/>
      <c r="K213" s="58"/>
    </row>
    <row r="214" spans="1:11" x14ac:dyDescent="0.25">
      <c r="A214" s="21">
        <v>201</v>
      </c>
      <c r="B214" s="7" t="s">
        <v>220</v>
      </c>
      <c r="C214" s="6">
        <v>81.8</v>
      </c>
      <c r="D214" s="10" t="s">
        <v>309</v>
      </c>
      <c r="E214" s="16">
        <v>18.439</v>
      </c>
      <c r="F214" s="16">
        <v>18.937000000000001</v>
      </c>
      <c r="G214" s="13">
        <f t="shared" si="14"/>
        <v>0.42818040000000096</v>
      </c>
      <c r="H214" s="15">
        <f t="shared" si="15"/>
        <v>0.10839688714732768</v>
      </c>
      <c r="I214" s="13">
        <f t="shared" si="11"/>
        <v>0.53657728714732866</v>
      </c>
      <c r="J214" s="2"/>
      <c r="K214" s="58"/>
    </row>
    <row r="215" spans="1:11" x14ac:dyDescent="0.25">
      <c r="A215" s="21">
        <v>202</v>
      </c>
      <c r="B215" s="7" t="s">
        <v>221</v>
      </c>
      <c r="C215" s="6">
        <v>52.3</v>
      </c>
      <c r="D215" s="10" t="s">
        <v>309</v>
      </c>
      <c r="E215" s="16">
        <v>4.4219999999999997</v>
      </c>
      <c r="F215" s="16">
        <v>4.5449999999999999</v>
      </c>
      <c r="G215" s="13">
        <f t="shared" si="14"/>
        <v>0.10575540000000019</v>
      </c>
      <c r="H215" s="15">
        <f t="shared" si="15"/>
        <v>6.9305100217667934E-2</v>
      </c>
      <c r="I215" s="13">
        <f t="shared" si="11"/>
        <v>0.17506050021766811</v>
      </c>
      <c r="J215" s="2"/>
      <c r="K215" s="58"/>
    </row>
    <row r="216" spans="1:11" x14ac:dyDescent="0.25">
      <c r="A216" s="21">
        <v>203</v>
      </c>
      <c r="B216" s="7" t="s">
        <v>222</v>
      </c>
      <c r="C216" s="6">
        <v>51.3</v>
      </c>
      <c r="D216" s="10" t="s">
        <v>309</v>
      </c>
      <c r="E216" s="16">
        <v>9.1739999999999995</v>
      </c>
      <c r="F216" s="16">
        <v>9.4250000000000007</v>
      </c>
      <c r="G216" s="13">
        <f t="shared" si="14"/>
        <v>0.21580980000000105</v>
      </c>
      <c r="H216" s="15">
        <f t="shared" si="15"/>
        <v>6.797995489801846E-2</v>
      </c>
      <c r="I216" s="13">
        <f t="shared" si="11"/>
        <v>0.2837897548980195</v>
      </c>
      <c r="J216" s="2"/>
      <c r="K216" s="58"/>
    </row>
    <row r="217" spans="1:11" x14ac:dyDescent="0.25">
      <c r="A217" s="21">
        <v>204</v>
      </c>
      <c r="B217" s="7" t="s">
        <v>223</v>
      </c>
      <c r="C217" s="6">
        <v>113.7</v>
      </c>
      <c r="D217" s="10" t="s">
        <v>309</v>
      </c>
      <c r="E217" s="16">
        <v>36.994999999999997</v>
      </c>
      <c r="F217" s="16">
        <v>38.438000000000002</v>
      </c>
      <c r="G217" s="13">
        <f t="shared" si="14"/>
        <v>1.2406914000000042</v>
      </c>
      <c r="H217" s="15">
        <f t="shared" si="15"/>
        <v>0.15066902284414618</v>
      </c>
      <c r="I217" s="13">
        <f t="shared" si="11"/>
        <v>1.3913604228441505</v>
      </c>
      <c r="J217" s="2"/>
      <c r="K217" s="58"/>
    </row>
    <row r="218" spans="1:11" x14ac:dyDescent="0.25">
      <c r="A218" s="21">
        <v>205</v>
      </c>
      <c r="B218" s="7" t="s">
        <v>224</v>
      </c>
      <c r="C218" s="6">
        <v>107</v>
      </c>
      <c r="D218" s="10" t="s">
        <v>309</v>
      </c>
      <c r="E218" s="16">
        <v>16.155000000000001</v>
      </c>
      <c r="F218" s="16">
        <v>16.535</v>
      </c>
      <c r="G218" s="13">
        <f t="shared" si="14"/>
        <v>0.32672399999999913</v>
      </c>
      <c r="H218" s="15">
        <f t="shared" si="15"/>
        <v>0.14179054920249465</v>
      </c>
      <c r="I218" s="13">
        <f t="shared" si="11"/>
        <v>0.4685145492024938</v>
      </c>
      <c r="J218" s="2"/>
      <c r="K218" s="58"/>
    </row>
    <row r="219" spans="1:11" x14ac:dyDescent="0.25">
      <c r="A219" s="21">
        <v>206</v>
      </c>
      <c r="B219" s="7" t="s">
        <v>225</v>
      </c>
      <c r="C219" s="6">
        <v>92.7</v>
      </c>
      <c r="D219" s="10" t="s">
        <v>309</v>
      </c>
      <c r="E219" s="16">
        <v>18.016999999999999</v>
      </c>
      <c r="F219" s="16">
        <v>18.434000000000001</v>
      </c>
      <c r="G219" s="13">
        <f t="shared" si="14"/>
        <v>0.35853660000000137</v>
      </c>
      <c r="H219" s="15">
        <f t="shared" si="15"/>
        <v>0.12284097113150705</v>
      </c>
      <c r="I219" s="13">
        <f t="shared" si="11"/>
        <v>0.48137757113150842</v>
      </c>
      <c r="J219" s="2"/>
      <c r="K219" s="58"/>
    </row>
    <row r="220" spans="1:11" x14ac:dyDescent="0.25">
      <c r="A220" s="21">
        <v>207</v>
      </c>
      <c r="B220" s="7" t="s">
        <v>226</v>
      </c>
      <c r="C220" s="6">
        <v>81</v>
      </c>
      <c r="D220" s="10" t="s">
        <v>309</v>
      </c>
      <c r="E220" s="16">
        <v>14.398</v>
      </c>
      <c r="F220" s="16">
        <v>15.01</v>
      </c>
      <c r="G220" s="13">
        <f t="shared" si="14"/>
        <v>0.52619760000000004</v>
      </c>
      <c r="H220" s="15">
        <f t="shared" si="15"/>
        <v>0.10733677089160809</v>
      </c>
      <c r="I220" s="13">
        <f t="shared" si="11"/>
        <v>0.63353437089160813</v>
      </c>
      <c r="J220" s="2"/>
      <c r="K220" s="58"/>
    </row>
    <row r="221" spans="1:11" x14ac:dyDescent="0.25">
      <c r="A221" s="21">
        <v>208</v>
      </c>
      <c r="B221" s="7" t="s">
        <v>227</v>
      </c>
      <c r="C221" s="6">
        <v>53.2</v>
      </c>
      <c r="D221" s="10" t="s">
        <v>309</v>
      </c>
      <c r="E221" s="16">
        <v>7.48</v>
      </c>
      <c r="F221" s="16">
        <v>7.6020000000000003</v>
      </c>
      <c r="G221" s="13">
        <f t="shared" si="14"/>
        <v>0.10489559999999991</v>
      </c>
      <c r="H221" s="15">
        <f t="shared" si="15"/>
        <v>7.0497731005352476E-2</v>
      </c>
      <c r="I221" s="13">
        <f t="shared" si="11"/>
        <v>0.17539333100535237</v>
      </c>
      <c r="J221" s="2"/>
      <c r="K221" s="58"/>
    </row>
    <row r="222" spans="1:11" x14ac:dyDescent="0.25">
      <c r="A222" s="21">
        <v>209</v>
      </c>
      <c r="B222" s="7" t="s">
        <v>228</v>
      </c>
      <c r="C222" s="6">
        <v>51.1</v>
      </c>
      <c r="D222" s="10" t="s">
        <v>309</v>
      </c>
      <c r="E222" s="16">
        <v>15.898</v>
      </c>
      <c r="F222" s="16">
        <v>16.577999999999999</v>
      </c>
      <c r="G222" s="13">
        <f t="shared" si="14"/>
        <v>0.58466399999999974</v>
      </c>
      <c r="H222" s="15">
        <f t="shared" si="15"/>
        <v>6.7714925834088571E-2</v>
      </c>
      <c r="I222" s="13">
        <f t="shared" si="11"/>
        <v>0.6523789258340883</v>
      </c>
      <c r="J222" s="2"/>
      <c r="K222" s="58"/>
    </row>
    <row r="223" spans="1:11" x14ac:dyDescent="0.25">
      <c r="A223" s="21">
        <v>210</v>
      </c>
      <c r="B223" s="7" t="s">
        <v>229</v>
      </c>
      <c r="C223" s="6">
        <v>113.8</v>
      </c>
      <c r="D223" s="10" t="s">
        <v>309</v>
      </c>
      <c r="E223" s="16">
        <v>28.431999999999999</v>
      </c>
      <c r="F223" s="16">
        <v>29.053999999999998</v>
      </c>
      <c r="G223" s="13">
        <f t="shared" si="14"/>
        <v>0.53479559999999993</v>
      </c>
      <c r="H223" s="15">
        <f t="shared" si="15"/>
        <v>0.15080153737611113</v>
      </c>
      <c r="I223" s="13">
        <f t="shared" ref="I223:I280" si="16">G223+H223</f>
        <v>0.68559713737611105</v>
      </c>
      <c r="J223" s="2"/>
      <c r="K223" s="58"/>
    </row>
    <row r="224" spans="1:11" x14ac:dyDescent="0.25">
      <c r="A224" s="21">
        <v>211</v>
      </c>
      <c r="B224" s="7" t="s">
        <v>230</v>
      </c>
      <c r="C224" s="6">
        <v>106.9</v>
      </c>
      <c r="D224" s="10" t="s">
        <v>309</v>
      </c>
      <c r="E224" s="16">
        <v>5.16</v>
      </c>
      <c r="F224" s="16">
        <v>5.76</v>
      </c>
      <c r="G224" s="13">
        <f t="shared" si="14"/>
        <v>0.51587999999999967</v>
      </c>
      <c r="H224" s="15">
        <f t="shared" si="15"/>
        <v>0.1416580346705297</v>
      </c>
      <c r="I224" s="13">
        <f t="shared" si="16"/>
        <v>0.6575380346705294</v>
      </c>
      <c r="J224" s="2"/>
      <c r="K224" s="58"/>
    </row>
    <row r="225" spans="1:11" x14ac:dyDescent="0.25">
      <c r="A225" s="21">
        <v>212</v>
      </c>
      <c r="B225" s="7" t="s">
        <v>231</v>
      </c>
      <c r="C225" s="6">
        <v>93.2</v>
      </c>
      <c r="D225" s="10" t="s">
        <v>309</v>
      </c>
      <c r="E225" s="16">
        <v>16.324000000000002</v>
      </c>
      <c r="F225" s="16">
        <v>16.841000000000001</v>
      </c>
      <c r="G225" s="13">
        <f t="shared" si="14"/>
        <v>0.44451659999999954</v>
      </c>
      <c r="H225" s="15">
        <f t="shared" si="15"/>
        <v>0.12350354379133179</v>
      </c>
      <c r="I225" s="13">
        <f t="shared" si="16"/>
        <v>0.56802014379133137</v>
      </c>
      <c r="J225" s="2"/>
      <c r="K225" s="58"/>
    </row>
    <row r="226" spans="1:11" x14ac:dyDescent="0.25">
      <c r="A226" s="21">
        <v>213</v>
      </c>
      <c r="B226" s="7" t="s">
        <v>232</v>
      </c>
      <c r="C226" s="6">
        <v>80.7</v>
      </c>
      <c r="D226" s="10" t="s">
        <v>309</v>
      </c>
      <c r="E226" s="16">
        <v>5.93</v>
      </c>
      <c r="F226" s="16">
        <v>5.9560000000000004</v>
      </c>
      <c r="G226" s="13">
        <f t="shared" si="14"/>
        <v>2.2354800000000594E-2</v>
      </c>
      <c r="H226" s="15">
        <f t="shared" si="15"/>
        <v>0.10693922729571326</v>
      </c>
      <c r="I226" s="13">
        <f t="shared" si="16"/>
        <v>0.12929402729571385</v>
      </c>
      <c r="J226" s="2"/>
      <c r="K226" s="58"/>
    </row>
    <row r="227" spans="1:11" x14ac:dyDescent="0.25">
      <c r="A227" s="21">
        <v>214</v>
      </c>
      <c r="B227" s="7" t="s">
        <v>233</v>
      </c>
      <c r="C227" s="6">
        <v>52.5</v>
      </c>
      <c r="D227" s="10" t="s">
        <v>309</v>
      </c>
      <c r="E227" s="16">
        <v>8.5990000000000002</v>
      </c>
      <c r="F227" s="16">
        <v>8.8719999999999999</v>
      </c>
      <c r="G227" s="13">
        <f t="shared" si="14"/>
        <v>0.23472539999999972</v>
      </c>
      <c r="H227" s="15">
        <f t="shared" si="15"/>
        <v>6.9570129281597837E-2</v>
      </c>
      <c r="I227" s="13">
        <f t="shared" si="16"/>
        <v>0.30429552928159753</v>
      </c>
      <c r="J227" s="2"/>
      <c r="K227" s="58"/>
    </row>
    <row r="228" spans="1:11" x14ac:dyDescent="0.25">
      <c r="A228" s="21">
        <v>215</v>
      </c>
      <c r="B228" s="7" t="s">
        <v>234</v>
      </c>
      <c r="C228" s="6">
        <v>51</v>
      </c>
      <c r="D228" s="10" t="s">
        <v>309</v>
      </c>
      <c r="E228" s="16">
        <v>0.45700000000000002</v>
      </c>
      <c r="F228" s="16">
        <v>0.45700000000000002</v>
      </c>
      <c r="G228" s="13">
        <f t="shared" si="14"/>
        <v>0</v>
      </c>
      <c r="H228" s="15">
        <f t="shared" si="15"/>
        <v>6.7582411302123613E-2</v>
      </c>
      <c r="I228" s="13">
        <f t="shared" si="16"/>
        <v>6.7582411302123613E-2</v>
      </c>
      <c r="J228" s="58"/>
      <c r="K228" s="58"/>
    </row>
    <row r="229" spans="1:11" x14ac:dyDescent="0.25">
      <c r="A229" s="21">
        <v>216</v>
      </c>
      <c r="B229" s="7" t="s">
        <v>235</v>
      </c>
      <c r="C229" s="6">
        <v>113.9</v>
      </c>
      <c r="D229" s="10" t="s">
        <v>309</v>
      </c>
      <c r="E229" s="16">
        <v>37.701999999999998</v>
      </c>
      <c r="F229" s="16">
        <v>39.331000000000003</v>
      </c>
      <c r="G229" s="13">
        <f t="shared" si="14"/>
        <v>1.4006142000000041</v>
      </c>
      <c r="H229" s="15">
        <f t="shared" si="15"/>
        <v>0.15093405190807607</v>
      </c>
      <c r="I229" s="13">
        <f t="shared" si="16"/>
        <v>1.5515482519080801</v>
      </c>
      <c r="J229" s="2"/>
      <c r="K229" s="58"/>
    </row>
    <row r="230" spans="1:11" x14ac:dyDescent="0.25">
      <c r="A230" s="21">
        <v>217</v>
      </c>
      <c r="B230" s="7" t="s">
        <v>236</v>
      </c>
      <c r="C230" s="6">
        <v>106.5</v>
      </c>
      <c r="D230" s="10" t="s">
        <v>309</v>
      </c>
      <c r="E230" s="16">
        <v>11.997999999999999</v>
      </c>
      <c r="F230" s="16">
        <v>12.756</v>
      </c>
      <c r="G230" s="13">
        <f t="shared" si="14"/>
        <v>0.65172840000000076</v>
      </c>
      <c r="H230" s="15">
        <f t="shared" si="15"/>
        <v>0.1411279765426699</v>
      </c>
      <c r="I230" s="13">
        <f t="shared" si="16"/>
        <v>0.7928563765426706</v>
      </c>
      <c r="J230" s="2"/>
      <c r="K230" s="58"/>
    </row>
    <row r="231" spans="1:11" x14ac:dyDescent="0.25">
      <c r="A231" s="21">
        <v>218</v>
      </c>
      <c r="B231" s="7" t="s">
        <v>237</v>
      </c>
      <c r="C231" s="6">
        <v>92.6</v>
      </c>
      <c r="D231" s="10" t="s">
        <v>309</v>
      </c>
      <c r="E231" s="16">
        <v>12.468999999999999</v>
      </c>
      <c r="F231" s="16">
        <v>12.471</v>
      </c>
      <c r="G231" s="13">
        <f t="shared" si="14"/>
        <v>1.7196000000005744E-3</v>
      </c>
      <c r="H231" s="15">
        <f t="shared" si="15"/>
        <v>0.12270845659954209</v>
      </c>
      <c r="I231" s="13">
        <f t="shared" si="16"/>
        <v>0.12442805659954266</v>
      </c>
      <c r="J231" s="2"/>
      <c r="K231" s="58"/>
    </row>
    <row r="232" spans="1:11" x14ac:dyDescent="0.25">
      <c r="A232" s="21">
        <v>219</v>
      </c>
      <c r="B232" s="7" t="s">
        <v>238</v>
      </c>
      <c r="C232" s="6">
        <v>81.400000000000006</v>
      </c>
      <c r="D232" s="10" t="s">
        <v>309</v>
      </c>
      <c r="E232" s="16">
        <v>11.832000000000001</v>
      </c>
      <c r="F232" s="16">
        <v>12.246</v>
      </c>
      <c r="G232" s="13">
        <f t="shared" si="14"/>
        <v>0.35595719999999975</v>
      </c>
      <c r="H232" s="15">
        <f t="shared" si="15"/>
        <v>0.1078668290194679</v>
      </c>
      <c r="I232" s="13">
        <f t="shared" si="16"/>
        <v>0.46382402901946762</v>
      </c>
      <c r="J232" s="2"/>
      <c r="K232" s="58"/>
    </row>
    <row r="233" spans="1:11" x14ac:dyDescent="0.25">
      <c r="A233" s="21">
        <v>220</v>
      </c>
      <c r="B233" s="7" t="s">
        <v>239</v>
      </c>
      <c r="C233" s="6">
        <v>52.9</v>
      </c>
      <c r="D233" s="10" t="s">
        <v>309</v>
      </c>
      <c r="E233" s="16">
        <v>9.5809999999999995</v>
      </c>
      <c r="F233" s="16">
        <v>9.5820000000000007</v>
      </c>
      <c r="G233" s="13">
        <f t="shared" si="14"/>
        <v>8.5980000000105078E-4</v>
      </c>
      <c r="H233" s="15">
        <f t="shared" si="15"/>
        <v>7.0100187409457629E-2</v>
      </c>
      <c r="I233" s="13">
        <f t="shared" si="16"/>
        <v>7.0959987409458677E-2</v>
      </c>
      <c r="J233" s="2"/>
      <c r="K233" s="58"/>
    </row>
    <row r="234" spans="1:11" x14ac:dyDescent="0.25">
      <c r="A234" s="21">
        <v>221</v>
      </c>
      <c r="B234" s="7" t="s">
        <v>240</v>
      </c>
      <c r="C234" s="6">
        <v>51.4</v>
      </c>
      <c r="D234" s="10" t="s">
        <v>309</v>
      </c>
      <c r="E234" s="16">
        <v>13.289</v>
      </c>
      <c r="F234" s="16">
        <v>13.499000000000001</v>
      </c>
      <c r="G234" s="13">
        <f t="shared" si="14"/>
        <v>0.18055800000000075</v>
      </c>
      <c r="H234" s="15">
        <f t="shared" si="15"/>
        <v>6.8112469429983405E-2</v>
      </c>
      <c r="I234" s="13">
        <f t="shared" si="16"/>
        <v>0.24867046942998416</v>
      </c>
      <c r="J234" s="2"/>
      <c r="K234" s="58"/>
    </row>
    <row r="235" spans="1:11" x14ac:dyDescent="0.25">
      <c r="A235" s="21">
        <v>222</v>
      </c>
      <c r="B235" s="7" t="s">
        <v>241</v>
      </c>
      <c r="C235" s="6">
        <v>115</v>
      </c>
      <c r="D235" s="10" t="s">
        <v>309</v>
      </c>
      <c r="E235" s="16">
        <v>7.9660000000000002</v>
      </c>
      <c r="F235" s="16">
        <v>7.9660000000000002</v>
      </c>
      <c r="G235" s="13">
        <f t="shared" si="14"/>
        <v>0</v>
      </c>
      <c r="H235" s="15">
        <f t="shared" si="15"/>
        <v>0.15239171175969052</v>
      </c>
      <c r="I235" s="13">
        <f t="shared" si="16"/>
        <v>0.15239171175969052</v>
      </c>
      <c r="J235" s="76"/>
      <c r="K235" s="58"/>
    </row>
    <row r="236" spans="1:11" x14ac:dyDescent="0.25">
      <c r="A236" s="21">
        <v>223</v>
      </c>
      <c r="B236" s="7" t="s">
        <v>242</v>
      </c>
      <c r="C236" s="6">
        <v>106.7</v>
      </c>
      <c r="D236" s="10" t="s">
        <v>309</v>
      </c>
      <c r="E236" s="16">
        <v>16.593</v>
      </c>
      <c r="F236" s="16">
        <v>16.731999999999999</v>
      </c>
      <c r="G236" s="13">
        <f t="shared" si="14"/>
        <v>0.11951219999999944</v>
      </c>
      <c r="H236" s="15">
        <f t="shared" si="15"/>
        <v>0.14139300560659981</v>
      </c>
      <c r="I236" s="13">
        <f t="shared" si="16"/>
        <v>0.26090520560659924</v>
      </c>
      <c r="J236" s="76"/>
      <c r="K236" s="77"/>
    </row>
    <row r="237" spans="1:11" x14ac:dyDescent="0.25">
      <c r="A237" s="21">
        <v>224</v>
      </c>
      <c r="B237" s="7" t="s">
        <v>243</v>
      </c>
      <c r="C237" s="6">
        <v>92.4</v>
      </c>
      <c r="D237" s="10" t="s">
        <v>309</v>
      </c>
      <c r="E237" s="16">
        <v>8.3650000000000002</v>
      </c>
      <c r="F237" s="16">
        <v>8.3650000000000002</v>
      </c>
      <c r="G237" s="13">
        <f t="shared" si="14"/>
        <v>0</v>
      </c>
      <c r="H237" s="15">
        <f t="shared" si="15"/>
        <v>0.1224434275356122</v>
      </c>
      <c r="I237" s="13">
        <f t="shared" si="16"/>
        <v>0.1224434275356122</v>
      </c>
      <c r="J237" s="76"/>
      <c r="K237" s="77"/>
    </row>
    <row r="238" spans="1:11" x14ac:dyDescent="0.25">
      <c r="A238" s="21">
        <v>225</v>
      </c>
      <c r="B238" s="7" t="s">
        <v>244</v>
      </c>
      <c r="C238" s="6">
        <v>81.2</v>
      </c>
      <c r="D238" s="10" t="s">
        <v>309</v>
      </c>
      <c r="E238" s="16">
        <v>12.458</v>
      </c>
      <c r="F238" s="16">
        <v>12.564</v>
      </c>
      <c r="G238" s="13">
        <f t="shared" si="14"/>
        <v>9.1138799999999895E-2</v>
      </c>
      <c r="H238" s="15">
        <f t="shared" si="15"/>
        <v>0.10760179995553799</v>
      </c>
      <c r="I238" s="13">
        <f t="shared" si="16"/>
        <v>0.19874059995553789</v>
      </c>
      <c r="J238" s="76"/>
      <c r="K238" s="77"/>
    </row>
    <row r="239" spans="1:11" x14ac:dyDescent="0.25">
      <c r="A239" s="21">
        <v>226</v>
      </c>
      <c r="B239" s="7" t="s">
        <v>245</v>
      </c>
      <c r="C239" s="6">
        <v>52.7</v>
      </c>
      <c r="D239" s="10" t="s">
        <v>309</v>
      </c>
      <c r="E239" s="16">
        <v>5.008</v>
      </c>
      <c r="F239" s="16">
        <v>5.14</v>
      </c>
      <c r="G239" s="13">
        <f t="shared" si="14"/>
        <v>0.11349359999999972</v>
      </c>
      <c r="H239" s="15">
        <f t="shared" si="15"/>
        <v>6.983515834552774E-2</v>
      </c>
      <c r="I239" s="13">
        <f t="shared" si="16"/>
        <v>0.18332875834552748</v>
      </c>
      <c r="J239" s="76"/>
      <c r="K239" s="58"/>
    </row>
    <row r="240" spans="1:11" x14ac:dyDescent="0.25">
      <c r="A240" s="21">
        <v>227</v>
      </c>
      <c r="B240" s="7" t="s">
        <v>246</v>
      </c>
      <c r="C240" s="6">
        <v>51.5</v>
      </c>
      <c r="D240" s="10" t="s">
        <v>309</v>
      </c>
      <c r="E240" s="16">
        <v>9.6690000000000005</v>
      </c>
      <c r="F240" s="16">
        <v>9.6690000000000005</v>
      </c>
      <c r="G240" s="13">
        <f t="shared" si="14"/>
        <v>0</v>
      </c>
      <c r="H240" s="15">
        <f t="shared" si="15"/>
        <v>6.8244983961948363E-2</v>
      </c>
      <c r="I240" s="13">
        <f t="shared" si="16"/>
        <v>6.8244983961948363E-2</v>
      </c>
      <c r="J240" s="76"/>
      <c r="K240" s="58"/>
    </row>
    <row r="241" spans="1:11" x14ac:dyDescent="0.25">
      <c r="A241" s="21">
        <v>228</v>
      </c>
      <c r="B241" s="7" t="s">
        <v>247</v>
      </c>
      <c r="C241" s="6">
        <v>113.5</v>
      </c>
      <c r="D241" s="10" t="s">
        <v>309</v>
      </c>
      <c r="E241" s="16">
        <v>38.341999999999999</v>
      </c>
      <c r="F241" s="16">
        <v>38.988</v>
      </c>
      <c r="G241" s="13">
        <f t="shared" si="14"/>
        <v>0.55543080000000067</v>
      </c>
      <c r="H241" s="15">
        <f t="shared" si="15"/>
        <v>0.15040399378021629</v>
      </c>
      <c r="I241" s="13">
        <f t="shared" si="16"/>
        <v>0.70583479378021696</v>
      </c>
      <c r="J241" s="76"/>
      <c r="K241" s="58"/>
    </row>
    <row r="242" spans="1:11" x14ac:dyDescent="0.25">
      <c r="A242" s="21">
        <v>229</v>
      </c>
      <c r="B242" s="7" t="s">
        <v>248</v>
      </c>
      <c r="C242" s="6">
        <v>107.4</v>
      </c>
      <c r="D242" s="10" t="s">
        <v>309</v>
      </c>
      <c r="E242" s="16">
        <v>18.305</v>
      </c>
      <c r="F242" s="16">
        <v>18.719000000000001</v>
      </c>
      <c r="G242" s="13">
        <f t="shared" si="14"/>
        <v>0.35595720000000125</v>
      </c>
      <c r="H242" s="15">
        <f t="shared" si="15"/>
        <v>0.14232060733035445</v>
      </c>
      <c r="I242" s="13">
        <f t="shared" si="16"/>
        <v>0.4982778073303557</v>
      </c>
      <c r="J242" s="76"/>
      <c r="K242" s="58"/>
    </row>
    <row r="243" spans="1:11" x14ac:dyDescent="0.25">
      <c r="A243" s="21">
        <v>230</v>
      </c>
      <c r="B243" s="7" t="s">
        <v>249</v>
      </c>
      <c r="C243" s="6">
        <v>93</v>
      </c>
      <c r="D243" s="10" t="s">
        <v>309</v>
      </c>
      <c r="E243" s="16">
        <v>16.562000000000001</v>
      </c>
      <c r="F243" s="16">
        <v>16.568999999999999</v>
      </c>
      <c r="G243" s="13">
        <f t="shared" si="14"/>
        <v>6.0185999999981914E-3</v>
      </c>
      <c r="H243" s="15">
        <f t="shared" si="15"/>
        <v>0.12323851472740188</v>
      </c>
      <c r="I243" s="13">
        <f t="shared" si="16"/>
        <v>0.12925711472740006</v>
      </c>
      <c r="J243" s="2"/>
      <c r="K243" s="58"/>
    </row>
    <row r="244" spans="1:11" x14ac:dyDescent="0.25">
      <c r="A244" s="21">
        <v>231</v>
      </c>
      <c r="B244" s="7" t="s">
        <v>250</v>
      </c>
      <c r="C244" s="6">
        <v>80.900000000000006</v>
      </c>
      <c r="D244" s="10" t="s">
        <v>309</v>
      </c>
      <c r="E244" s="16">
        <v>20.856000000000002</v>
      </c>
      <c r="F244" s="16">
        <v>21.553999999999998</v>
      </c>
      <c r="G244" s="13">
        <f t="shared" si="14"/>
        <v>0.60014039999999724</v>
      </c>
      <c r="H244" s="15">
        <f t="shared" si="15"/>
        <v>0.10720425635964316</v>
      </c>
      <c r="I244" s="13">
        <f t="shared" si="16"/>
        <v>0.70734465635964039</v>
      </c>
      <c r="J244" s="2"/>
      <c r="K244" s="58"/>
    </row>
    <row r="245" spans="1:11" x14ac:dyDescent="0.25">
      <c r="A245" s="21">
        <v>232</v>
      </c>
      <c r="B245" s="7" t="s">
        <v>251</v>
      </c>
      <c r="C245" s="6">
        <v>52.5</v>
      </c>
      <c r="D245" s="10" t="s">
        <v>309</v>
      </c>
      <c r="E245" s="16">
        <v>13.714</v>
      </c>
      <c r="F245" s="16">
        <v>14.308999999999999</v>
      </c>
      <c r="G245" s="13">
        <f t="shared" si="14"/>
        <v>0.51158099999999906</v>
      </c>
      <c r="H245" s="15">
        <f t="shared" si="15"/>
        <v>6.9570129281597837E-2</v>
      </c>
      <c r="I245" s="13">
        <f t="shared" si="16"/>
        <v>0.58115112928159696</v>
      </c>
      <c r="J245" s="2"/>
      <c r="K245" s="58"/>
    </row>
    <row r="246" spans="1:11" x14ac:dyDescent="0.25">
      <c r="A246" s="21">
        <v>233</v>
      </c>
      <c r="B246" s="7" t="s">
        <v>252</v>
      </c>
      <c r="C246" s="6">
        <v>50.7</v>
      </c>
      <c r="D246" s="10" t="s">
        <v>309</v>
      </c>
      <c r="E246" s="16">
        <v>10.926</v>
      </c>
      <c r="F246" s="16">
        <v>11.599</v>
      </c>
      <c r="G246" s="13">
        <f t="shared" si="14"/>
        <v>0.57864540000000009</v>
      </c>
      <c r="H246" s="15">
        <f t="shared" si="15"/>
        <v>6.7184867706228779E-2</v>
      </c>
      <c r="I246" s="13">
        <f t="shared" si="16"/>
        <v>0.64583026770622887</v>
      </c>
      <c r="J246" s="2"/>
      <c r="K246" s="58"/>
    </row>
    <row r="247" spans="1:11" x14ac:dyDescent="0.25">
      <c r="A247" s="21">
        <v>234</v>
      </c>
      <c r="B247" s="7" t="s">
        <v>253</v>
      </c>
      <c r="C247" s="6">
        <v>113.8</v>
      </c>
      <c r="D247" s="10" t="s">
        <v>309</v>
      </c>
      <c r="E247" s="16">
        <v>17.526</v>
      </c>
      <c r="F247" s="16">
        <v>18.297999999999998</v>
      </c>
      <c r="G247" s="13">
        <f t="shared" si="14"/>
        <v>0.66376559999999873</v>
      </c>
      <c r="H247" s="15">
        <f t="shared" si="15"/>
        <v>0.15080153737611113</v>
      </c>
      <c r="I247" s="13">
        <f t="shared" si="16"/>
        <v>0.81456713737610986</v>
      </c>
      <c r="J247" s="2"/>
      <c r="K247" s="58"/>
    </row>
    <row r="248" spans="1:11" x14ac:dyDescent="0.25">
      <c r="A248" s="21">
        <v>235</v>
      </c>
      <c r="B248" s="7" t="s">
        <v>254</v>
      </c>
      <c r="C248" s="6">
        <v>106.4</v>
      </c>
      <c r="D248" s="10" t="s">
        <v>309</v>
      </c>
      <c r="E248" s="16">
        <v>11.683</v>
      </c>
      <c r="F248" s="16">
        <v>12.464</v>
      </c>
      <c r="G248" s="13">
        <f t="shared" si="14"/>
        <v>0.67150380000000054</v>
      </c>
      <c r="H248" s="15">
        <f t="shared" si="15"/>
        <v>0.14099546201070495</v>
      </c>
      <c r="I248" s="13">
        <f t="shared" si="16"/>
        <v>0.81249926201070544</v>
      </c>
      <c r="J248" s="2"/>
      <c r="K248" s="58"/>
    </row>
    <row r="249" spans="1:11" x14ac:dyDescent="0.25">
      <c r="A249" s="21">
        <v>236</v>
      </c>
      <c r="B249" s="7" t="s">
        <v>255</v>
      </c>
      <c r="C249" s="6">
        <v>93.5</v>
      </c>
      <c r="D249" s="10" t="s">
        <v>309</v>
      </c>
      <c r="E249" s="16">
        <v>13.913</v>
      </c>
      <c r="F249" s="16">
        <v>14.077999999999999</v>
      </c>
      <c r="G249" s="13">
        <f t="shared" si="14"/>
        <v>0.14186699999999927</v>
      </c>
      <c r="H249" s="15">
        <f t="shared" si="15"/>
        <v>0.12390108738722663</v>
      </c>
      <c r="I249" s="13">
        <f t="shared" si="16"/>
        <v>0.2657680873872259</v>
      </c>
      <c r="J249" s="2"/>
      <c r="K249" s="58"/>
    </row>
    <row r="250" spans="1:11" x14ac:dyDescent="0.25">
      <c r="A250" s="21">
        <v>237</v>
      </c>
      <c r="B250" s="7" t="s">
        <v>256</v>
      </c>
      <c r="C250" s="6">
        <v>80.3</v>
      </c>
      <c r="D250" s="10" t="s">
        <v>309</v>
      </c>
      <c r="E250" s="16">
        <v>5.9340000000000002</v>
      </c>
      <c r="F250" s="16">
        <v>5.9340000000000002</v>
      </c>
      <c r="G250" s="13">
        <f t="shared" si="14"/>
        <v>0</v>
      </c>
      <c r="H250" s="15">
        <f t="shared" si="15"/>
        <v>0.10640916916785345</v>
      </c>
      <c r="I250" s="13">
        <f t="shared" si="16"/>
        <v>0.10640916916785345</v>
      </c>
      <c r="J250" s="2"/>
      <c r="K250" s="58"/>
    </row>
    <row r="251" spans="1:11" x14ac:dyDescent="0.25">
      <c r="A251" s="21">
        <v>238</v>
      </c>
      <c r="B251" s="7" t="s">
        <v>257</v>
      </c>
      <c r="C251" s="6">
        <v>52.4</v>
      </c>
      <c r="D251" s="10" t="s">
        <v>309</v>
      </c>
      <c r="E251" s="16">
        <v>4.0449999999999999</v>
      </c>
      <c r="F251" s="16">
        <v>4.8159999999999998</v>
      </c>
      <c r="G251" s="13">
        <f t="shared" si="14"/>
        <v>0.66290579999999988</v>
      </c>
      <c r="H251" s="15">
        <f t="shared" si="15"/>
        <v>6.9437614749632892E-2</v>
      </c>
      <c r="I251" s="13">
        <f t="shared" si="16"/>
        <v>0.73234341474963283</v>
      </c>
      <c r="J251" s="2"/>
      <c r="K251" s="58"/>
    </row>
    <row r="252" spans="1:11" x14ac:dyDescent="0.25">
      <c r="A252" s="21">
        <v>239</v>
      </c>
      <c r="B252" s="7" t="s">
        <v>258</v>
      </c>
      <c r="C252" s="6">
        <v>50.9</v>
      </c>
      <c r="D252" s="10" t="s">
        <v>309</v>
      </c>
      <c r="E252" s="16">
        <v>11.6</v>
      </c>
      <c r="F252" s="16">
        <v>12.24</v>
      </c>
      <c r="G252" s="13">
        <f t="shared" si="14"/>
        <v>0.55027200000000054</v>
      </c>
      <c r="H252" s="15">
        <f t="shared" si="15"/>
        <v>6.7449896770158668E-2</v>
      </c>
      <c r="I252" s="13">
        <f t="shared" si="16"/>
        <v>0.61772189677015921</v>
      </c>
      <c r="J252" s="2"/>
      <c r="K252" s="58"/>
    </row>
    <row r="253" spans="1:11" x14ac:dyDescent="0.25">
      <c r="A253" s="21">
        <v>240</v>
      </c>
      <c r="B253" s="7" t="s">
        <v>259</v>
      </c>
      <c r="C253" s="6">
        <v>114.5</v>
      </c>
      <c r="D253" s="10" t="s">
        <v>309</v>
      </c>
      <c r="E253" s="16">
        <v>32.76</v>
      </c>
      <c r="F253" s="16">
        <v>33.942999999999998</v>
      </c>
      <c r="G253" s="13">
        <f t="shared" si="14"/>
        <v>1.0171433999999999</v>
      </c>
      <c r="H253" s="15">
        <f t="shared" si="15"/>
        <v>0.15172913909986577</v>
      </c>
      <c r="I253" s="13">
        <f t="shared" si="16"/>
        <v>1.1688725390998658</v>
      </c>
      <c r="J253" s="76"/>
      <c r="K253" s="58"/>
    </row>
    <row r="254" spans="1:11" x14ac:dyDescent="0.25">
      <c r="A254" s="21">
        <v>241</v>
      </c>
      <c r="B254" s="7" t="s">
        <v>260</v>
      </c>
      <c r="C254" s="6">
        <v>106.5</v>
      </c>
      <c r="D254" s="10" t="s">
        <v>309</v>
      </c>
      <c r="E254" s="16">
        <v>9.9610000000000003</v>
      </c>
      <c r="F254" s="16">
        <v>9.9610000000000003</v>
      </c>
      <c r="G254" s="13">
        <f>(F254-E254)*0.8598</f>
        <v>0</v>
      </c>
      <c r="H254" s="15">
        <f t="shared" si="15"/>
        <v>0.1411279765426699</v>
      </c>
      <c r="I254" s="13">
        <f t="shared" si="16"/>
        <v>0.1411279765426699</v>
      </c>
      <c r="J254" s="76"/>
      <c r="K254" s="58"/>
    </row>
    <row r="255" spans="1:11" x14ac:dyDescent="0.25">
      <c r="A255" s="21">
        <v>242</v>
      </c>
      <c r="B255" s="7" t="s">
        <v>261</v>
      </c>
      <c r="C255" s="6">
        <v>93.5</v>
      </c>
      <c r="D255" s="10" t="s">
        <v>309</v>
      </c>
      <c r="E255" s="16">
        <v>17.963999999999999</v>
      </c>
      <c r="F255" s="16">
        <v>18.280999999999999</v>
      </c>
      <c r="G255" s="13">
        <f>(F255-E255)*0.8598</f>
        <v>0.27255660000000015</v>
      </c>
      <c r="H255" s="15">
        <f t="shared" si="15"/>
        <v>0.12390108738722663</v>
      </c>
      <c r="I255" s="13">
        <f t="shared" si="16"/>
        <v>0.39645768738722675</v>
      </c>
      <c r="J255" s="76"/>
      <c r="K255" s="58"/>
    </row>
    <row r="256" spans="1:11" x14ac:dyDescent="0.25">
      <c r="A256" s="21">
        <v>243</v>
      </c>
      <c r="B256" s="7" t="s">
        <v>262</v>
      </c>
      <c r="C256" s="6">
        <v>80.5</v>
      </c>
      <c r="D256" s="10" t="s">
        <v>309</v>
      </c>
      <c r="E256" s="16">
        <v>6.992</v>
      </c>
      <c r="F256" s="16">
        <v>7.0350000000000001</v>
      </c>
      <c r="G256" s="13">
        <f t="shared" si="14"/>
        <v>3.6971400000000126E-2</v>
      </c>
      <c r="H256" s="15">
        <f t="shared" si="15"/>
        <v>0.10667419823178335</v>
      </c>
      <c r="I256" s="13">
        <f t="shared" si="16"/>
        <v>0.14364559823178347</v>
      </c>
      <c r="J256" s="76"/>
      <c r="K256" s="58"/>
    </row>
    <row r="257" spans="1:11" x14ac:dyDescent="0.25">
      <c r="A257" s="21">
        <v>244</v>
      </c>
      <c r="B257" s="7" t="s">
        <v>263</v>
      </c>
      <c r="C257" s="6">
        <v>52.7</v>
      </c>
      <c r="D257" s="10" t="s">
        <v>309</v>
      </c>
      <c r="E257" s="16">
        <v>8.0690000000000008</v>
      </c>
      <c r="F257" s="16">
        <v>8.0690000000000008</v>
      </c>
      <c r="G257" s="13">
        <f t="shared" si="14"/>
        <v>0</v>
      </c>
      <c r="H257" s="15">
        <f t="shared" si="15"/>
        <v>6.983515834552774E-2</v>
      </c>
      <c r="I257" s="13">
        <f t="shared" si="16"/>
        <v>6.983515834552774E-2</v>
      </c>
      <c r="J257" s="76"/>
      <c r="K257" s="58"/>
    </row>
    <row r="258" spans="1:11" x14ac:dyDescent="0.25">
      <c r="A258" s="21">
        <v>245</v>
      </c>
      <c r="B258" s="7" t="s">
        <v>264</v>
      </c>
      <c r="C258" s="6">
        <v>50.3</v>
      </c>
      <c r="D258" s="10" t="s">
        <v>309</v>
      </c>
      <c r="E258" s="16">
        <v>8.4640000000000004</v>
      </c>
      <c r="F258" s="16">
        <v>8.4640000000000004</v>
      </c>
      <c r="G258" s="13">
        <f t="shared" si="14"/>
        <v>0</v>
      </c>
      <c r="H258" s="15">
        <f t="shared" si="15"/>
        <v>6.6654809578368973E-2</v>
      </c>
      <c r="I258" s="13">
        <f t="shared" si="16"/>
        <v>6.6654809578368973E-2</v>
      </c>
      <c r="J258" s="76"/>
      <c r="K258" s="58"/>
    </row>
    <row r="259" spans="1:11" x14ac:dyDescent="0.25">
      <c r="A259" s="21">
        <v>246</v>
      </c>
      <c r="B259" s="7" t="s">
        <v>265</v>
      </c>
      <c r="C259" s="6">
        <v>113.9</v>
      </c>
      <c r="D259" s="10" t="s">
        <v>309</v>
      </c>
      <c r="E259" s="16">
        <v>25.088000000000001</v>
      </c>
      <c r="F259" s="16">
        <v>25.876000000000001</v>
      </c>
      <c r="G259" s="13">
        <f t="shared" si="14"/>
        <v>0.67752240000000019</v>
      </c>
      <c r="H259" s="15">
        <f t="shared" si="15"/>
        <v>0.15093405190807607</v>
      </c>
      <c r="I259" s="13">
        <f t="shared" si="16"/>
        <v>0.82845645190807626</v>
      </c>
      <c r="J259" s="76"/>
      <c r="K259" s="58"/>
    </row>
    <row r="260" spans="1:11" x14ac:dyDescent="0.25">
      <c r="A260" s="21">
        <v>247</v>
      </c>
      <c r="B260" s="7" t="s">
        <v>266</v>
      </c>
      <c r="C260" s="6">
        <v>106.3</v>
      </c>
      <c r="D260" s="10" t="s">
        <v>309</v>
      </c>
      <c r="E260" s="16">
        <v>16.126000000000001</v>
      </c>
      <c r="F260" s="16">
        <v>16.126000000000001</v>
      </c>
      <c r="G260" s="13">
        <f t="shared" si="14"/>
        <v>0</v>
      </c>
      <c r="H260" s="15">
        <f t="shared" si="15"/>
        <v>0.14086294747874001</v>
      </c>
      <c r="I260" s="13">
        <f t="shared" si="16"/>
        <v>0.14086294747874001</v>
      </c>
      <c r="J260" s="2"/>
      <c r="K260" s="58"/>
    </row>
    <row r="261" spans="1:11" x14ac:dyDescent="0.25">
      <c r="A261" s="21">
        <v>248</v>
      </c>
      <c r="B261" s="7" t="s">
        <v>267</v>
      </c>
      <c r="C261" s="6">
        <v>92.5</v>
      </c>
      <c r="D261" s="10" t="s">
        <v>309</v>
      </c>
      <c r="E261" s="16">
        <v>18.274000000000001</v>
      </c>
      <c r="F261" s="16">
        <v>18.594000000000001</v>
      </c>
      <c r="G261" s="13">
        <f t="shared" si="14"/>
        <v>0.27513600000000027</v>
      </c>
      <c r="H261" s="15">
        <f t="shared" si="15"/>
        <v>0.12257594206757715</v>
      </c>
      <c r="I261" s="13">
        <f t="shared" si="16"/>
        <v>0.39771194206757743</v>
      </c>
      <c r="J261" s="2"/>
      <c r="K261" s="58"/>
    </row>
    <row r="262" spans="1:11" x14ac:dyDescent="0.25">
      <c r="A262" s="21">
        <v>249</v>
      </c>
      <c r="B262" s="7" t="s">
        <v>268</v>
      </c>
      <c r="C262" s="6">
        <v>85.1</v>
      </c>
      <c r="D262" s="10" t="s">
        <v>309</v>
      </c>
      <c r="E262" s="16">
        <v>10.529</v>
      </c>
      <c r="F262" s="16">
        <v>10.608000000000001</v>
      </c>
      <c r="G262" s="13">
        <f t="shared" si="14"/>
        <v>6.7924200000000531E-2</v>
      </c>
      <c r="H262" s="15">
        <f t="shared" si="15"/>
        <v>0.11276986670217097</v>
      </c>
      <c r="I262" s="13">
        <f t="shared" si="16"/>
        <v>0.1806940667021715</v>
      </c>
      <c r="J262" s="2"/>
      <c r="K262" s="58"/>
    </row>
    <row r="263" spans="1:11" x14ac:dyDescent="0.25">
      <c r="A263" s="21">
        <v>250</v>
      </c>
      <c r="B263" s="7" t="s">
        <v>269</v>
      </c>
      <c r="C263" s="6">
        <v>52.4</v>
      </c>
      <c r="D263" s="10" t="s">
        <v>309</v>
      </c>
      <c r="E263" s="16">
        <v>13.317</v>
      </c>
      <c r="F263" s="16">
        <v>13.486000000000001</v>
      </c>
      <c r="G263" s="13">
        <f t="shared" si="14"/>
        <v>0.14530620000000041</v>
      </c>
      <c r="H263" s="15">
        <f t="shared" si="15"/>
        <v>6.9437614749632892E-2</v>
      </c>
      <c r="I263" s="13">
        <f t="shared" si="16"/>
        <v>0.2147438147496333</v>
      </c>
      <c r="J263" s="2"/>
      <c r="K263" s="58"/>
    </row>
    <row r="264" spans="1:11" x14ac:dyDescent="0.25">
      <c r="A264" s="21">
        <v>251</v>
      </c>
      <c r="B264" s="7" t="s">
        <v>270</v>
      </c>
      <c r="C264" s="6">
        <v>50.9</v>
      </c>
      <c r="D264" s="10" t="s">
        <v>309</v>
      </c>
      <c r="E264" s="16">
        <v>14.933</v>
      </c>
      <c r="F264" s="16">
        <v>15.035</v>
      </c>
      <c r="G264" s="13">
        <f t="shared" si="14"/>
        <v>8.7699600000000266E-2</v>
      </c>
      <c r="H264" s="15">
        <f t="shared" si="15"/>
        <v>6.7449896770158668E-2</v>
      </c>
      <c r="I264" s="13">
        <f t="shared" si="16"/>
        <v>0.15514949677015893</v>
      </c>
      <c r="J264" s="2"/>
      <c r="K264" s="58"/>
    </row>
    <row r="265" spans="1:11" x14ac:dyDescent="0.25">
      <c r="A265" s="21">
        <v>252</v>
      </c>
      <c r="B265" s="7" t="s">
        <v>271</v>
      </c>
      <c r="C265" s="6">
        <v>113.9</v>
      </c>
      <c r="D265" s="10" t="s">
        <v>309</v>
      </c>
      <c r="E265" s="16">
        <v>24.72</v>
      </c>
      <c r="F265" s="16">
        <v>24.923999999999999</v>
      </c>
      <c r="G265" s="13">
        <f t="shared" si="14"/>
        <v>0.17539920000000053</v>
      </c>
      <c r="H265" s="15">
        <f t="shared" si="15"/>
        <v>0.15093405190807607</v>
      </c>
      <c r="I265" s="13">
        <f t="shared" si="16"/>
        <v>0.3263332519080766</v>
      </c>
      <c r="J265" s="2"/>
      <c r="K265" s="58"/>
    </row>
    <row r="266" spans="1:11" x14ac:dyDescent="0.25">
      <c r="A266" s="21">
        <v>253</v>
      </c>
      <c r="B266" s="7" t="s">
        <v>272</v>
      </c>
      <c r="C266" s="6">
        <v>106.8</v>
      </c>
      <c r="D266" s="10" t="s">
        <v>309</v>
      </c>
      <c r="E266" s="16">
        <v>6.1840000000000002</v>
      </c>
      <c r="F266" s="16">
        <v>6.1840000000000002</v>
      </c>
      <c r="G266" s="13">
        <f t="shared" si="14"/>
        <v>0</v>
      </c>
      <c r="H266" s="15">
        <f t="shared" si="15"/>
        <v>0.14152552013856476</v>
      </c>
      <c r="I266" s="13">
        <f t="shared" si="16"/>
        <v>0.14152552013856476</v>
      </c>
      <c r="J266" s="2"/>
      <c r="K266" s="58"/>
    </row>
    <row r="267" spans="1:11" x14ac:dyDescent="0.25">
      <c r="A267" s="21">
        <v>254</v>
      </c>
      <c r="B267" s="7" t="s">
        <v>273</v>
      </c>
      <c r="C267" s="6">
        <v>92.5</v>
      </c>
      <c r="D267" s="10" t="s">
        <v>309</v>
      </c>
      <c r="E267" s="16">
        <v>11.689</v>
      </c>
      <c r="F267" s="16">
        <v>11.689</v>
      </c>
      <c r="G267" s="13">
        <f t="shared" si="14"/>
        <v>0</v>
      </c>
      <c r="H267" s="15">
        <f t="shared" si="15"/>
        <v>0.12257594206757715</v>
      </c>
      <c r="I267" s="13">
        <f t="shared" si="16"/>
        <v>0.12257594206757715</v>
      </c>
      <c r="J267" s="2"/>
      <c r="K267" s="58"/>
    </row>
    <row r="268" spans="1:11" x14ac:dyDescent="0.25">
      <c r="A268" s="21">
        <v>255</v>
      </c>
      <c r="B268" s="7" t="s">
        <v>274</v>
      </c>
      <c r="C268" s="6">
        <v>81</v>
      </c>
      <c r="D268" s="10" t="s">
        <v>309</v>
      </c>
      <c r="E268" s="16">
        <v>11.991</v>
      </c>
      <c r="F268" s="16">
        <v>12.057</v>
      </c>
      <c r="G268" s="13">
        <f t="shared" si="14"/>
        <v>5.6746800000000625E-2</v>
      </c>
      <c r="H268" s="15">
        <f t="shared" si="15"/>
        <v>0.10733677089160809</v>
      </c>
      <c r="I268" s="13">
        <f t="shared" si="16"/>
        <v>0.16408357089160872</v>
      </c>
      <c r="J268" s="2"/>
      <c r="K268" s="58"/>
    </row>
    <row r="269" spans="1:11" x14ac:dyDescent="0.25">
      <c r="A269" s="21">
        <v>256</v>
      </c>
      <c r="B269" s="7" t="s">
        <v>275</v>
      </c>
      <c r="C269" s="6">
        <v>52.2</v>
      </c>
      <c r="D269" s="10" t="s">
        <v>309</v>
      </c>
      <c r="E269" s="16">
        <v>7.7210000000000001</v>
      </c>
      <c r="F269" s="16">
        <v>7.9509999999999996</v>
      </c>
      <c r="G269" s="13">
        <f t="shared" si="14"/>
        <v>0.1977539999999996</v>
      </c>
      <c r="H269" s="15">
        <f t="shared" si="15"/>
        <v>6.9172585685703003E-2</v>
      </c>
      <c r="I269" s="13">
        <f t="shared" si="16"/>
        <v>0.2669265856857026</v>
      </c>
      <c r="J269" s="2"/>
      <c r="K269" s="58"/>
    </row>
    <row r="270" spans="1:11" x14ac:dyDescent="0.25">
      <c r="A270" s="21">
        <v>257</v>
      </c>
      <c r="B270" s="7" t="s">
        <v>276</v>
      </c>
      <c r="C270" s="6">
        <v>50.7</v>
      </c>
      <c r="D270" s="10" t="s">
        <v>309</v>
      </c>
      <c r="E270" s="16">
        <v>7.0919999999999996</v>
      </c>
      <c r="F270" s="16">
        <v>7.7210000000000001</v>
      </c>
      <c r="G270" s="13">
        <f t="shared" si="14"/>
        <v>0.54081420000000036</v>
      </c>
      <c r="H270" s="15">
        <f t="shared" si="15"/>
        <v>6.7184867706228779E-2</v>
      </c>
      <c r="I270" s="13">
        <f t="shared" si="16"/>
        <v>0.60799906770622913</v>
      </c>
      <c r="J270" s="2"/>
      <c r="K270" s="58"/>
    </row>
    <row r="271" spans="1:11" x14ac:dyDescent="0.25">
      <c r="A271" s="21">
        <v>258</v>
      </c>
      <c r="B271" s="7" t="s">
        <v>277</v>
      </c>
      <c r="C271" s="6">
        <v>113.9</v>
      </c>
      <c r="D271" s="10" t="s">
        <v>309</v>
      </c>
      <c r="E271" s="16">
        <v>21.779</v>
      </c>
      <c r="F271" s="16">
        <v>22.497</v>
      </c>
      <c r="G271" s="13">
        <f t="shared" si="14"/>
        <v>0.61733640000000001</v>
      </c>
      <c r="H271" s="15">
        <f t="shared" si="15"/>
        <v>0.15093405190807607</v>
      </c>
      <c r="I271" s="13">
        <f t="shared" si="16"/>
        <v>0.76827045190807608</v>
      </c>
      <c r="J271" s="2"/>
      <c r="K271" s="58"/>
    </row>
    <row r="272" spans="1:11" x14ac:dyDescent="0.25">
      <c r="A272" s="21">
        <v>259</v>
      </c>
      <c r="B272" s="7" t="s">
        <v>278</v>
      </c>
      <c r="C272" s="6">
        <v>106.9</v>
      </c>
      <c r="D272" s="10" t="s">
        <v>309</v>
      </c>
      <c r="E272" s="16">
        <v>10.776</v>
      </c>
      <c r="F272" s="16">
        <v>10.788</v>
      </c>
      <c r="G272" s="13">
        <f t="shared" si="14"/>
        <v>1.0317600000000392E-2</v>
      </c>
      <c r="H272" s="15">
        <f t="shared" si="15"/>
        <v>0.1416580346705297</v>
      </c>
      <c r="I272" s="13">
        <f t="shared" si="16"/>
        <v>0.1519756346705301</v>
      </c>
      <c r="J272" s="2"/>
      <c r="K272" s="58"/>
    </row>
    <row r="273" spans="1:11" x14ac:dyDescent="0.25">
      <c r="A273" s="21">
        <v>260</v>
      </c>
      <c r="B273" s="7" t="s">
        <v>279</v>
      </c>
      <c r="C273" s="6">
        <v>92.5</v>
      </c>
      <c r="D273" s="10" t="s">
        <v>309</v>
      </c>
      <c r="E273" s="16">
        <v>5.9390000000000001</v>
      </c>
      <c r="F273" s="16">
        <v>6.0910000000000002</v>
      </c>
      <c r="G273" s="13">
        <f t="shared" si="14"/>
        <v>0.13068960000000013</v>
      </c>
      <c r="H273" s="15">
        <f t="shared" si="15"/>
        <v>0.12257594206757715</v>
      </c>
      <c r="I273" s="13">
        <f t="shared" si="16"/>
        <v>0.25326554206757729</v>
      </c>
      <c r="J273" s="2"/>
      <c r="K273" s="58"/>
    </row>
    <row r="274" spans="1:11" x14ac:dyDescent="0.25">
      <c r="A274" s="21">
        <v>261</v>
      </c>
      <c r="B274" s="7" t="s">
        <v>280</v>
      </c>
      <c r="C274" s="6">
        <v>80.900000000000006</v>
      </c>
      <c r="D274" s="10" t="s">
        <v>309</v>
      </c>
      <c r="E274" s="16">
        <v>17.452999999999999</v>
      </c>
      <c r="F274" s="16">
        <v>18.158000000000001</v>
      </c>
      <c r="G274" s="13">
        <f t="shared" ref="G274:G301" si="17">(F274-E274)*0.8598</f>
        <v>0.60615900000000156</v>
      </c>
      <c r="H274" s="15">
        <f t="shared" ref="H274:H301" si="18">$G$11/$C$303*C274</f>
        <v>0.10720425635964316</v>
      </c>
      <c r="I274" s="13">
        <f t="shared" si="16"/>
        <v>0.7133632563596447</v>
      </c>
      <c r="J274" s="2"/>
      <c r="K274" s="58"/>
    </row>
    <row r="275" spans="1:11" x14ac:dyDescent="0.25">
      <c r="A275" s="21">
        <v>262</v>
      </c>
      <c r="B275" s="7" t="s">
        <v>281</v>
      </c>
      <c r="C275" s="6">
        <v>52.1</v>
      </c>
      <c r="D275" s="10" t="s">
        <v>309</v>
      </c>
      <c r="E275" s="16">
        <v>2.0179999999999998</v>
      </c>
      <c r="F275" s="16">
        <v>2.024</v>
      </c>
      <c r="G275" s="13">
        <f t="shared" si="17"/>
        <v>5.1588000000001959E-3</v>
      </c>
      <c r="H275" s="15">
        <f t="shared" si="18"/>
        <v>6.9040071153738045E-2</v>
      </c>
      <c r="I275" s="13">
        <f t="shared" si="16"/>
        <v>7.4198871153738244E-2</v>
      </c>
      <c r="J275" s="2"/>
      <c r="K275" s="58"/>
    </row>
    <row r="276" spans="1:11" x14ac:dyDescent="0.25">
      <c r="A276" s="21">
        <v>263</v>
      </c>
      <c r="B276" s="7" t="s">
        <v>282</v>
      </c>
      <c r="C276" s="6">
        <v>50.6</v>
      </c>
      <c r="D276" s="10" t="s">
        <v>309</v>
      </c>
      <c r="E276" s="16">
        <v>2.2050000000000001</v>
      </c>
      <c r="F276" s="16">
        <v>2.2050000000000001</v>
      </c>
      <c r="G276" s="13">
        <f t="shared" si="17"/>
        <v>0</v>
      </c>
      <c r="H276" s="15">
        <f t="shared" si="18"/>
        <v>6.7052353174263821E-2</v>
      </c>
      <c r="I276" s="13">
        <f t="shared" si="16"/>
        <v>6.7052353174263821E-2</v>
      </c>
      <c r="J276" s="2"/>
      <c r="K276" s="58"/>
    </row>
    <row r="277" spans="1:11" x14ac:dyDescent="0.25">
      <c r="A277" s="21">
        <v>264</v>
      </c>
      <c r="B277" s="7" t="s">
        <v>283</v>
      </c>
      <c r="C277" s="6">
        <v>114.3</v>
      </c>
      <c r="D277" s="10" t="s">
        <v>309</v>
      </c>
      <c r="E277" s="16">
        <v>22.690999999999999</v>
      </c>
      <c r="F277" s="16">
        <v>22.690999999999999</v>
      </c>
      <c r="G277" s="13">
        <f t="shared" si="17"/>
        <v>0</v>
      </c>
      <c r="H277" s="15">
        <f t="shared" si="18"/>
        <v>0.15146411003593588</v>
      </c>
      <c r="I277" s="13">
        <f t="shared" si="16"/>
        <v>0.15146411003593588</v>
      </c>
      <c r="J277" s="2"/>
      <c r="K277" s="58"/>
    </row>
    <row r="278" spans="1:11" x14ac:dyDescent="0.25">
      <c r="A278" s="21">
        <v>265</v>
      </c>
      <c r="B278" s="7" t="s">
        <v>284</v>
      </c>
      <c r="C278" s="6">
        <v>107</v>
      </c>
      <c r="D278" s="10" t="s">
        <v>309</v>
      </c>
      <c r="E278" s="16">
        <v>15.446</v>
      </c>
      <c r="F278" s="16">
        <v>16.029</v>
      </c>
      <c r="G278" s="13">
        <f t="shared" si="17"/>
        <v>0.50126340000000014</v>
      </c>
      <c r="H278" s="15">
        <f t="shared" si="18"/>
        <v>0.14179054920249465</v>
      </c>
      <c r="I278" s="13">
        <f t="shared" si="16"/>
        <v>0.64305394920249481</v>
      </c>
      <c r="J278" s="2"/>
      <c r="K278" s="58"/>
    </row>
    <row r="279" spans="1:11" x14ac:dyDescent="0.25">
      <c r="A279" s="21">
        <v>266</v>
      </c>
      <c r="B279" s="7" t="s">
        <v>285</v>
      </c>
      <c r="C279" s="6">
        <v>92.8</v>
      </c>
      <c r="D279" s="10" t="s">
        <v>309</v>
      </c>
      <c r="E279" s="16">
        <v>13.657</v>
      </c>
      <c r="F279" s="16">
        <v>13.657</v>
      </c>
      <c r="G279" s="13">
        <f t="shared" si="17"/>
        <v>0</v>
      </c>
      <c r="H279" s="15">
        <f t="shared" si="18"/>
        <v>0.12297348566347199</v>
      </c>
      <c r="I279" s="13">
        <f t="shared" si="16"/>
        <v>0.12297348566347199</v>
      </c>
      <c r="J279" s="2"/>
      <c r="K279" s="58"/>
    </row>
    <row r="280" spans="1:11" x14ac:dyDescent="0.25">
      <c r="A280" s="21">
        <v>267</v>
      </c>
      <c r="B280" s="7" t="s">
        <v>286</v>
      </c>
      <c r="C280" s="6">
        <v>80.3</v>
      </c>
      <c r="D280" s="10" t="s">
        <v>309</v>
      </c>
      <c r="E280" s="16">
        <v>11.09</v>
      </c>
      <c r="F280" s="16">
        <v>11.37</v>
      </c>
      <c r="G280" s="13">
        <f>(F280-E280)*0.8598</f>
        <v>0.24074399999999946</v>
      </c>
      <c r="H280" s="15">
        <f t="shared" si="18"/>
        <v>0.10640916916785345</v>
      </c>
      <c r="I280" s="13">
        <f t="shared" si="16"/>
        <v>0.34715316916785288</v>
      </c>
      <c r="J280" s="2"/>
      <c r="K280" s="58"/>
    </row>
    <row r="281" spans="1:11" x14ac:dyDescent="0.25">
      <c r="A281" s="21">
        <v>268</v>
      </c>
      <c r="B281" s="7" t="s">
        <v>287</v>
      </c>
      <c r="C281" s="6">
        <v>52</v>
      </c>
      <c r="D281" s="10" t="s">
        <v>309</v>
      </c>
      <c r="E281" s="16">
        <v>3.1360000000000001</v>
      </c>
      <c r="F281" s="16">
        <v>3.2269999999999999</v>
      </c>
      <c r="G281" s="13">
        <f>(F281-E281)*0.8598</f>
        <v>7.8241799999999778E-2</v>
      </c>
      <c r="H281" s="15">
        <f t="shared" si="18"/>
        <v>6.89075566217731E-2</v>
      </c>
      <c r="I281" s="13">
        <f>G281+H281</f>
        <v>0.14714935662177286</v>
      </c>
      <c r="J281" s="58"/>
      <c r="K281" s="2"/>
    </row>
    <row r="282" spans="1:11" x14ac:dyDescent="0.25">
      <c r="A282" s="21">
        <v>269</v>
      </c>
      <c r="B282" s="7" t="s">
        <v>288</v>
      </c>
      <c r="C282" s="6">
        <v>50.4</v>
      </c>
      <c r="D282" s="10" t="s">
        <v>309</v>
      </c>
      <c r="E282" s="16">
        <v>6.242</v>
      </c>
      <c r="F282" s="16">
        <v>6.3470000000000004</v>
      </c>
      <c r="G282" s="13">
        <f t="shared" si="17"/>
        <v>9.0279000000000373E-2</v>
      </c>
      <c r="H282" s="15">
        <f t="shared" si="18"/>
        <v>6.6787324110333932E-2</v>
      </c>
      <c r="I282" s="13">
        <f t="shared" ref="I282:I301" si="19">G282+H282</f>
        <v>0.1570663241103343</v>
      </c>
      <c r="J282" s="2"/>
      <c r="K282" s="58"/>
    </row>
    <row r="283" spans="1:11" x14ac:dyDescent="0.25">
      <c r="A283" s="21">
        <v>270</v>
      </c>
      <c r="B283" s="7" t="s">
        <v>289</v>
      </c>
      <c r="C283" s="6">
        <v>113.4</v>
      </c>
      <c r="D283" s="10" t="s">
        <v>309</v>
      </c>
      <c r="E283" s="16">
        <v>14.571999999999999</v>
      </c>
      <c r="F283" s="16">
        <v>14.637</v>
      </c>
      <c r="G283" s="13">
        <f t="shared" si="17"/>
        <v>5.5887000000001102E-2</v>
      </c>
      <c r="H283" s="15">
        <f t="shared" si="18"/>
        <v>0.15027147924825135</v>
      </c>
      <c r="I283" s="13">
        <f t="shared" si="19"/>
        <v>0.20615847924825245</v>
      </c>
      <c r="J283" s="2"/>
      <c r="K283" s="58"/>
    </row>
    <row r="284" spans="1:11" x14ac:dyDescent="0.25">
      <c r="A284" s="21">
        <v>271</v>
      </c>
      <c r="B284" s="7" t="s">
        <v>290</v>
      </c>
      <c r="C284" s="6">
        <v>106.2</v>
      </c>
      <c r="D284" s="10" t="s">
        <v>309</v>
      </c>
      <c r="E284" s="16">
        <v>10.819000000000001</v>
      </c>
      <c r="F284" s="16">
        <v>10.819000000000001</v>
      </c>
      <c r="G284" s="13">
        <f t="shared" si="17"/>
        <v>0</v>
      </c>
      <c r="H284" s="15">
        <f t="shared" si="18"/>
        <v>0.14073043294677506</v>
      </c>
      <c r="I284" s="13">
        <f t="shared" si="19"/>
        <v>0.14073043294677506</v>
      </c>
      <c r="J284" s="2"/>
      <c r="K284" s="58"/>
    </row>
    <row r="285" spans="1:11" x14ac:dyDescent="0.25">
      <c r="A285" s="21">
        <v>272</v>
      </c>
      <c r="B285" s="7" t="s">
        <v>291</v>
      </c>
      <c r="C285" s="6">
        <v>92.7</v>
      </c>
      <c r="D285" s="10" t="s">
        <v>309</v>
      </c>
      <c r="E285" s="16">
        <v>10.907</v>
      </c>
      <c r="F285" s="16">
        <v>10.907</v>
      </c>
      <c r="G285" s="13">
        <f t="shared" si="17"/>
        <v>0</v>
      </c>
      <c r="H285" s="15">
        <f t="shared" si="18"/>
        <v>0.12284097113150705</v>
      </c>
      <c r="I285" s="13">
        <f t="shared" si="19"/>
        <v>0.12284097113150705</v>
      </c>
      <c r="J285" s="2"/>
      <c r="K285" s="58"/>
    </row>
    <row r="286" spans="1:11" x14ac:dyDescent="0.25">
      <c r="A286" s="21">
        <v>273</v>
      </c>
      <c r="B286" s="7" t="s">
        <v>292</v>
      </c>
      <c r="C286" s="6">
        <v>81.5</v>
      </c>
      <c r="D286" s="10" t="s">
        <v>309</v>
      </c>
      <c r="E286" s="16">
        <v>15.276</v>
      </c>
      <c r="F286" s="16">
        <v>15.667999999999999</v>
      </c>
      <c r="G286" s="13">
        <f t="shared" si="17"/>
        <v>0.33704159999999955</v>
      </c>
      <c r="H286" s="15">
        <f t="shared" si="18"/>
        <v>0.10799934355143284</v>
      </c>
      <c r="I286" s="13">
        <f t="shared" si="19"/>
        <v>0.44504094355143242</v>
      </c>
      <c r="J286" s="2"/>
      <c r="K286" s="58"/>
    </row>
    <row r="287" spans="1:11" x14ac:dyDescent="0.25">
      <c r="A287" s="21">
        <v>274</v>
      </c>
      <c r="B287" s="7" t="s">
        <v>293</v>
      </c>
      <c r="C287" s="6">
        <v>52</v>
      </c>
      <c r="D287" s="10" t="s">
        <v>309</v>
      </c>
      <c r="E287" s="16">
        <v>13.523999999999999</v>
      </c>
      <c r="F287" s="16">
        <v>13.596</v>
      </c>
      <c r="G287" s="13">
        <f t="shared" si="17"/>
        <v>6.1905600000000817E-2</v>
      </c>
      <c r="H287" s="15">
        <f t="shared" si="18"/>
        <v>6.89075566217731E-2</v>
      </c>
      <c r="I287" s="13">
        <f t="shared" si="19"/>
        <v>0.13081315662177392</v>
      </c>
      <c r="J287" s="2"/>
      <c r="K287" s="58"/>
    </row>
    <row r="288" spans="1:11" x14ac:dyDescent="0.25">
      <c r="A288" s="21">
        <v>275</v>
      </c>
      <c r="B288" s="7" t="s">
        <v>294</v>
      </c>
      <c r="C288" s="6">
        <v>50.1</v>
      </c>
      <c r="D288" s="10" t="s">
        <v>309</v>
      </c>
      <c r="E288" s="16">
        <v>10.541</v>
      </c>
      <c r="F288" s="16">
        <v>11.065</v>
      </c>
      <c r="G288" s="13">
        <f t="shared" si="17"/>
        <v>0.45053519999999925</v>
      </c>
      <c r="H288" s="15">
        <f t="shared" si="18"/>
        <v>6.6389780514439084E-2</v>
      </c>
      <c r="I288" s="13">
        <f t="shared" si="19"/>
        <v>0.51692498051443836</v>
      </c>
      <c r="J288" s="2"/>
      <c r="K288" s="58"/>
    </row>
    <row r="289" spans="1:11" x14ac:dyDescent="0.25">
      <c r="A289" s="21">
        <v>276</v>
      </c>
      <c r="B289" s="7" t="s">
        <v>295</v>
      </c>
      <c r="C289" s="6">
        <v>113.9</v>
      </c>
      <c r="D289" s="10" t="s">
        <v>309</v>
      </c>
      <c r="E289" s="16">
        <v>26.282</v>
      </c>
      <c r="F289" s="16">
        <v>26.72</v>
      </c>
      <c r="G289" s="13">
        <f t="shared" si="17"/>
        <v>0.37659239999999899</v>
      </c>
      <c r="H289" s="15">
        <f t="shared" si="18"/>
        <v>0.15093405190807607</v>
      </c>
      <c r="I289" s="13">
        <f t="shared" si="19"/>
        <v>0.52752645190807512</v>
      </c>
      <c r="J289" s="2"/>
      <c r="K289" s="58"/>
    </row>
    <row r="290" spans="1:11" x14ac:dyDescent="0.25">
      <c r="A290" s="21">
        <v>277</v>
      </c>
      <c r="B290" s="7" t="s">
        <v>296</v>
      </c>
      <c r="C290" s="6">
        <v>107.4</v>
      </c>
      <c r="D290" s="10" t="s">
        <v>309</v>
      </c>
      <c r="E290" s="16">
        <v>27.419</v>
      </c>
      <c r="F290" s="16">
        <v>27.713999999999999</v>
      </c>
      <c r="G290" s="13">
        <f t="shared" si="17"/>
        <v>0.2536409999999984</v>
      </c>
      <c r="H290" s="15">
        <f t="shared" si="18"/>
        <v>0.14232060733035445</v>
      </c>
      <c r="I290" s="13">
        <f t="shared" si="19"/>
        <v>0.39596160733035285</v>
      </c>
      <c r="J290" s="2"/>
      <c r="K290" s="58"/>
    </row>
    <row r="291" spans="1:11" x14ac:dyDescent="0.25">
      <c r="A291" s="21">
        <v>278</v>
      </c>
      <c r="B291" s="7" t="s">
        <v>297</v>
      </c>
      <c r="C291" s="6">
        <v>92.6</v>
      </c>
      <c r="D291" s="10" t="s">
        <v>309</v>
      </c>
      <c r="E291" s="16">
        <v>7.0609999999999999</v>
      </c>
      <c r="F291" s="16">
        <v>7.0609999999999999</v>
      </c>
      <c r="G291" s="13">
        <f t="shared" si="17"/>
        <v>0</v>
      </c>
      <c r="H291" s="15">
        <f t="shared" si="18"/>
        <v>0.12270845659954209</v>
      </c>
      <c r="I291" s="13">
        <f t="shared" si="19"/>
        <v>0.12270845659954209</v>
      </c>
      <c r="J291" s="2"/>
      <c r="K291" s="58"/>
    </row>
    <row r="292" spans="1:11" x14ac:dyDescent="0.25">
      <c r="A292" s="21">
        <v>279</v>
      </c>
      <c r="B292" s="7" t="s">
        <v>298</v>
      </c>
      <c r="C292" s="6">
        <v>80.5</v>
      </c>
      <c r="D292" s="10" t="s">
        <v>309</v>
      </c>
      <c r="E292" s="16">
        <v>12.042999999999999</v>
      </c>
      <c r="F292" s="16">
        <v>12.042999999999999</v>
      </c>
      <c r="G292" s="13">
        <f t="shared" si="17"/>
        <v>0</v>
      </c>
      <c r="H292" s="15">
        <f t="shared" si="18"/>
        <v>0.10667419823178335</v>
      </c>
      <c r="I292" s="13">
        <f t="shared" si="19"/>
        <v>0.10667419823178335</v>
      </c>
      <c r="J292" s="2"/>
      <c r="K292" s="58"/>
    </row>
    <row r="293" spans="1:11" x14ac:dyDescent="0.25">
      <c r="A293" s="21">
        <v>280</v>
      </c>
      <c r="B293" s="7" t="s">
        <v>299</v>
      </c>
      <c r="C293" s="6">
        <v>52</v>
      </c>
      <c r="D293" s="10" t="s">
        <v>309</v>
      </c>
      <c r="E293" s="16">
        <v>8.0470000000000006</v>
      </c>
      <c r="F293" s="16">
        <v>8.173</v>
      </c>
      <c r="G293" s="13">
        <f t="shared" si="17"/>
        <v>0.10833479999999952</v>
      </c>
      <c r="H293" s="15">
        <f t="shared" si="18"/>
        <v>6.89075566217731E-2</v>
      </c>
      <c r="I293" s="13">
        <f t="shared" si="19"/>
        <v>0.17724235662177262</v>
      </c>
      <c r="J293" s="2"/>
      <c r="K293" s="58"/>
    </row>
    <row r="294" spans="1:11" x14ac:dyDescent="0.25">
      <c r="A294" s="21">
        <v>281</v>
      </c>
      <c r="B294" s="7" t="s">
        <v>300</v>
      </c>
      <c r="C294" s="6">
        <v>50.4</v>
      </c>
      <c r="D294" s="10" t="s">
        <v>309</v>
      </c>
      <c r="E294" s="16">
        <v>11.654999999999999</v>
      </c>
      <c r="F294" s="16">
        <v>11.976000000000001</v>
      </c>
      <c r="G294" s="13">
        <f t="shared" si="17"/>
        <v>0.27599580000000129</v>
      </c>
      <c r="H294" s="15">
        <f t="shared" si="18"/>
        <v>6.6787324110333932E-2</v>
      </c>
      <c r="I294" s="13">
        <f t="shared" si="19"/>
        <v>0.34278312411033524</v>
      </c>
      <c r="J294" s="2"/>
      <c r="K294" s="58"/>
    </row>
    <row r="295" spans="1:11" x14ac:dyDescent="0.25">
      <c r="A295" s="21">
        <v>282</v>
      </c>
      <c r="B295" s="7" t="s">
        <v>301</v>
      </c>
      <c r="C295" s="6">
        <v>113.7</v>
      </c>
      <c r="D295" s="10" t="s">
        <v>309</v>
      </c>
      <c r="E295" s="16">
        <v>31.280999999999999</v>
      </c>
      <c r="F295" s="16">
        <v>31.283000000000001</v>
      </c>
      <c r="G295" s="13">
        <f t="shared" si="17"/>
        <v>1.7196000000021016E-3</v>
      </c>
      <c r="H295" s="15">
        <f>$G$11/$C$303*C295</f>
        <v>0.15066902284414618</v>
      </c>
      <c r="I295" s="13">
        <f t="shared" si="19"/>
        <v>0.15238862284414828</v>
      </c>
      <c r="J295" s="2"/>
      <c r="K295" s="58"/>
    </row>
    <row r="296" spans="1:11" x14ac:dyDescent="0.25">
      <c r="A296" s="21">
        <v>283</v>
      </c>
      <c r="B296" s="7" t="s">
        <v>302</v>
      </c>
      <c r="C296" s="6">
        <v>106.2</v>
      </c>
      <c r="D296" s="10" t="s">
        <v>309</v>
      </c>
      <c r="E296" s="16">
        <v>8.8079999999999998</v>
      </c>
      <c r="F296" s="16">
        <v>8.8079999999999998</v>
      </c>
      <c r="G296" s="13">
        <f t="shared" si="17"/>
        <v>0</v>
      </c>
      <c r="H296" s="15">
        <f t="shared" si="18"/>
        <v>0.14073043294677506</v>
      </c>
      <c r="I296" s="13">
        <f t="shared" si="19"/>
        <v>0.14073043294677506</v>
      </c>
      <c r="J296" s="2"/>
      <c r="K296" s="58"/>
    </row>
    <row r="297" spans="1:11" x14ac:dyDescent="0.25">
      <c r="A297" s="21">
        <v>284</v>
      </c>
      <c r="B297" s="7" t="s">
        <v>303</v>
      </c>
      <c r="C297" s="6">
        <v>92</v>
      </c>
      <c r="D297" s="10" t="s">
        <v>309</v>
      </c>
      <c r="E297" s="16">
        <v>7.226</v>
      </c>
      <c r="F297" s="16">
        <v>7.226</v>
      </c>
      <c r="G297" s="13">
        <f t="shared" si="17"/>
        <v>0</v>
      </c>
      <c r="H297" s="15">
        <f t="shared" si="18"/>
        <v>0.12191336940775241</v>
      </c>
      <c r="I297" s="13">
        <f t="shared" si="19"/>
        <v>0.12191336940775241</v>
      </c>
      <c r="J297" s="2"/>
      <c r="K297" s="58"/>
    </row>
    <row r="298" spans="1:11" x14ac:dyDescent="0.25">
      <c r="A298" s="21">
        <v>285</v>
      </c>
      <c r="B298" s="7" t="s">
        <v>304</v>
      </c>
      <c r="C298" s="6">
        <v>79.7</v>
      </c>
      <c r="D298" s="10" t="s">
        <v>309</v>
      </c>
      <c r="E298" s="16">
        <v>12</v>
      </c>
      <c r="F298" s="16">
        <v>12.196</v>
      </c>
      <c r="G298" s="13">
        <f t="shared" si="17"/>
        <v>0.16852079999999978</v>
      </c>
      <c r="H298" s="15">
        <f>$G$11/$C$303*C298</f>
        <v>0.10561408197606377</v>
      </c>
      <c r="I298" s="13">
        <f t="shared" si="19"/>
        <v>0.27413488197606356</v>
      </c>
      <c r="J298" s="2"/>
      <c r="K298" s="58"/>
    </row>
    <row r="299" spans="1:11" x14ac:dyDescent="0.25">
      <c r="A299" s="21">
        <v>286</v>
      </c>
      <c r="B299" s="7" t="s">
        <v>305</v>
      </c>
      <c r="C299" s="6">
        <v>51.4</v>
      </c>
      <c r="D299" s="10" t="s">
        <v>309</v>
      </c>
      <c r="E299" s="16">
        <v>6.5730000000000004</v>
      </c>
      <c r="F299" s="16">
        <v>6.6079999999999997</v>
      </c>
      <c r="G299" s="13">
        <f t="shared" si="17"/>
        <v>3.009299999999936E-2</v>
      </c>
      <c r="H299" s="15">
        <f t="shared" si="18"/>
        <v>6.8112469429983405E-2</v>
      </c>
      <c r="I299" s="13">
        <f>G299+H299</f>
        <v>9.8205469429982761E-2</v>
      </c>
      <c r="J299" s="2"/>
      <c r="K299" s="58"/>
    </row>
    <row r="300" spans="1:11" x14ac:dyDescent="0.25">
      <c r="A300" s="21">
        <v>287</v>
      </c>
      <c r="B300" s="7" t="s">
        <v>306</v>
      </c>
      <c r="C300" s="6">
        <v>50.3</v>
      </c>
      <c r="D300" s="10" t="s">
        <v>309</v>
      </c>
      <c r="E300" s="16">
        <v>7.7469999999999999</v>
      </c>
      <c r="F300" s="16">
        <v>7.9989999999999997</v>
      </c>
      <c r="G300" s="13">
        <f t="shared" si="17"/>
        <v>0.21666959999999982</v>
      </c>
      <c r="H300" s="15">
        <f t="shared" si="18"/>
        <v>6.6654809578368973E-2</v>
      </c>
      <c r="I300" s="13">
        <f t="shared" si="19"/>
        <v>0.2833244095783688</v>
      </c>
      <c r="J300" s="2"/>
      <c r="K300" s="58"/>
    </row>
    <row r="301" spans="1:11" x14ac:dyDescent="0.25">
      <c r="A301" s="21">
        <v>288</v>
      </c>
      <c r="B301" s="7" t="s">
        <v>307</v>
      </c>
      <c r="C301" s="6">
        <v>114.8</v>
      </c>
      <c r="D301" s="10" t="s">
        <v>309</v>
      </c>
      <c r="E301" s="16">
        <v>28.234000000000002</v>
      </c>
      <c r="F301" s="16">
        <v>28.234000000000002</v>
      </c>
      <c r="G301" s="13">
        <f t="shared" si="17"/>
        <v>0</v>
      </c>
      <c r="H301" s="15">
        <f t="shared" si="18"/>
        <v>0.1521266826957606</v>
      </c>
      <c r="I301" s="13">
        <f t="shared" si="19"/>
        <v>0.1521266826957606</v>
      </c>
      <c r="J301" s="2"/>
      <c r="K301" s="58"/>
    </row>
    <row r="302" spans="1:11" ht="21.75" customHeight="1" x14ac:dyDescent="0.25">
      <c r="A302" s="21" t="s">
        <v>315</v>
      </c>
      <c r="B302" s="22" t="s">
        <v>311</v>
      </c>
      <c r="C302" s="63">
        <v>296.85000000000002</v>
      </c>
      <c r="D302" s="10" t="s">
        <v>309</v>
      </c>
      <c r="E302" s="16">
        <v>40.401000000000003</v>
      </c>
      <c r="F302" s="16">
        <v>41.398000000000003</v>
      </c>
      <c r="G302" s="13">
        <f>(F302-E302)*0.8598</f>
        <v>0.85722059999999989</v>
      </c>
      <c r="H302" s="15">
        <f>$G$11/$C$303*C302</f>
        <v>0.39336938813794897</v>
      </c>
      <c r="I302" s="13">
        <f>G302+H302</f>
        <v>1.250589988137949</v>
      </c>
      <c r="J302" s="2"/>
      <c r="K302" s="58"/>
    </row>
    <row r="303" spans="1:11" x14ac:dyDescent="0.25">
      <c r="A303" s="133" t="s">
        <v>3</v>
      </c>
      <c r="B303" s="134"/>
      <c r="C303" s="64">
        <f>SUM(C17:C302)</f>
        <v>20466.950000000008</v>
      </c>
      <c r="D303" s="23"/>
      <c r="E303" s="24"/>
      <c r="F303" s="24"/>
      <c r="G303" s="13">
        <f>SUM(G17:G302)</f>
        <v>69.674317000000016</v>
      </c>
      <c r="H303" s="13">
        <f>SUM(H17:H302)</f>
        <v>27.121682999999997</v>
      </c>
      <c r="I303" s="13">
        <f>SUM(I17:I302)</f>
        <v>96.796000000000006</v>
      </c>
      <c r="J303" s="2"/>
      <c r="K303" s="58"/>
    </row>
  </sheetData>
  <mergeCells count="22">
    <mergeCell ref="A303:B303"/>
    <mergeCell ref="E11:F11"/>
    <mergeCell ref="A13:D13"/>
    <mergeCell ref="E13:F13"/>
    <mergeCell ref="A14:D14"/>
    <mergeCell ref="E14:F14"/>
    <mergeCell ref="A12:D12"/>
    <mergeCell ref="E12:F12"/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  <mergeCell ref="A9:D9"/>
    <mergeCell ref="E9:F9"/>
    <mergeCell ref="A10:D11"/>
    <mergeCell ref="E10:F10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4"/>
  <sheetViews>
    <sheetView workbookViewId="0">
      <selection activeCell="K19" sqref="K19"/>
    </sheetView>
  </sheetViews>
  <sheetFormatPr defaultRowHeight="15" x14ac:dyDescent="0.25"/>
  <cols>
    <col min="2" max="2" width="15.28515625" customWidth="1"/>
  </cols>
  <sheetData>
    <row r="1" spans="1:11" ht="20.25" x14ac:dyDescent="0.3">
      <c r="A1" s="167" t="s">
        <v>10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ht="20.25" x14ac:dyDescent="0.3">
      <c r="A2" s="80"/>
      <c r="B2" s="81"/>
      <c r="C2" s="82"/>
      <c r="D2" s="81"/>
      <c r="E2" s="81"/>
      <c r="F2" s="83"/>
      <c r="G2" s="84"/>
      <c r="H2" s="85"/>
      <c r="I2" s="83"/>
      <c r="J2" s="86"/>
    </row>
    <row r="3" spans="1:11" ht="35.25" customHeight="1" x14ac:dyDescent="0.25">
      <c r="A3" s="153" t="s">
        <v>334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8.75" x14ac:dyDescent="0.25">
      <c r="A4" s="87"/>
      <c r="B4" s="87"/>
      <c r="C4" s="88"/>
      <c r="D4" s="87"/>
      <c r="E4" s="87"/>
      <c r="F4" s="89"/>
      <c r="G4" s="90"/>
      <c r="H4" s="89"/>
      <c r="I4" s="89"/>
      <c r="J4" s="91"/>
    </row>
    <row r="5" spans="1:11" x14ac:dyDescent="0.25">
      <c r="A5" s="155" t="s">
        <v>11</v>
      </c>
      <c r="B5" s="168"/>
      <c r="C5" s="168"/>
      <c r="D5" s="168"/>
      <c r="E5" s="168"/>
      <c r="F5" s="168"/>
      <c r="G5" s="156"/>
      <c r="H5" s="92"/>
      <c r="I5" s="169" t="s">
        <v>15</v>
      </c>
      <c r="J5" s="170"/>
    </row>
    <row r="6" spans="1:11" ht="72" x14ac:dyDescent="0.25">
      <c r="A6" s="158" t="s">
        <v>4</v>
      </c>
      <c r="B6" s="158"/>
      <c r="C6" s="158"/>
      <c r="D6" s="158"/>
      <c r="E6" s="158" t="s">
        <v>5</v>
      </c>
      <c r="F6" s="158"/>
      <c r="G6" s="67" t="s">
        <v>335</v>
      </c>
      <c r="H6" s="93"/>
      <c r="I6" s="171"/>
      <c r="J6" s="172"/>
    </row>
    <row r="7" spans="1:11" x14ac:dyDescent="0.25">
      <c r="A7" s="154" t="s">
        <v>18</v>
      </c>
      <c r="B7" s="154"/>
      <c r="C7" s="154"/>
      <c r="D7" s="154"/>
      <c r="E7" s="158" t="s">
        <v>6</v>
      </c>
      <c r="F7" s="158"/>
      <c r="G7" s="68">
        <f>G9+G13</f>
        <v>256.46600000000001</v>
      </c>
      <c r="H7" s="94"/>
      <c r="I7" s="171"/>
      <c r="J7" s="172"/>
    </row>
    <row r="8" spans="1:11" x14ac:dyDescent="0.25">
      <c r="A8" s="175" t="s">
        <v>7</v>
      </c>
      <c r="B8" s="176"/>
      <c r="C8" s="176"/>
      <c r="D8" s="177"/>
      <c r="E8" s="158"/>
      <c r="F8" s="158"/>
      <c r="G8" s="68"/>
      <c r="H8" s="94"/>
      <c r="I8" s="171"/>
      <c r="J8" s="172"/>
    </row>
    <row r="9" spans="1:11" x14ac:dyDescent="0.25">
      <c r="A9" s="154" t="s">
        <v>19</v>
      </c>
      <c r="B9" s="154"/>
      <c r="C9" s="154"/>
      <c r="D9" s="154"/>
      <c r="E9" s="158" t="s">
        <v>8</v>
      </c>
      <c r="F9" s="158"/>
      <c r="G9" s="68">
        <v>234.816</v>
      </c>
      <c r="H9" s="94"/>
      <c r="I9" s="173"/>
      <c r="J9" s="174"/>
    </row>
    <row r="10" spans="1:11" x14ac:dyDescent="0.25">
      <c r="A10" s="161" t="s">
        <v>7</v>
      </c>
      <c r="B10" s="162"/>
      <c r="C10" s="162"/>
      <c r="D10" s="163"/>
      <c r="E10" s="158" t="s">
        <v>12</v>
      </c>
      <c r="F10" s="158"/>
      <c r="G10" s="69">
        <f>G303</f>
        <v>175.20115760000002</v>
      </c>
      <c r="H10" s="94"/>
      <c r="I10" s="95"/>
      <c r="J10" s="96"/>
    </row>
    <row r="11" spans="1:11" x14ac:dyDescent="0.25">
      <c r="A11" s="164"/>
      <c r="B11" s="165"/>
      <c r="C11" s="165"/>
      <c r="D11" s="166"/>
      <c r="E11" s="158" t="s">
        <v>13</v>
      </c>
      <c r="F11" s="158"/>
      <c r="G11" s="69">
        <f>G9-G10</f>
        <v>59.614842399999986</v>
      </c>
      <c r="H11" s="94"/>
      <c r="I11" s="97" t="s">
        <v>313</v>
      </c>
      <c r="J11" s="96"/>
    </row>
    <row r="12" spans="1:11" x14ac:dyDescent="0.25">
      <c r="A12" s="154" t="s">
        <v>22</v>
      </c>
      <c r="B12" s="154"/>
      <c r="C12" s="154"/>
      <c r="D12" s="154"/>
      <c r="E12" s="155"/>
      <c r="F12" s="156"/>
      <c r="G12" s="34"/>
      <c r="H12" s="94"/>
      <c r="I12" s="97" t="s">
        <v>312</v>
      </c>
      <c r="J12" s="96"/>
    </row>
    <row r="13" spans="1:11" x14ac:dyDescent="0.25">
      <c r="A13" s="154" t="s">
        <v>23</v>
      </c>
      <c r="B13" s="154"/>
      <c r="C13" s="154"/>
      <c r="D13" s="154"/>
      <c r="E13" s="155" t="s">
        <v>21</v>
      </c>
      <c r="F13" s="156"/>
      <c r="G13" s="4">
        <v>21.65</v>
      </c>
      <c r="H13" s="98"/>
      <c r="I13" s="99"/>
      <c r="J13" s="100"/>
    </row>
    <row r="14" spans="1:11" x14ac:dyDescent="0.25">
      <c r="A14" s="157"/>
      <c r="B14" s="157"/>
      <c r="C14" s="157"/>
      <c r="D14" s="157"/>
      <c r="E14" s="158"/>
      <c r="F14" s="158"/>
      <c r="G14" s="5"/>
      <c r="H14" s="94"/>
      <c r="I14" s="97" t="s">
        <v>331</v>
      </c>
      <c r="J14" s="97"/>
    </row>
    <row r="15" spans="1:11" x14ac:dyDescent="0.25">
      <c r="A15" s="101"/>
      <c r="B15" s="102"/>
      <c r="C15" s="103"/>
      <c r="D15" s="102"/>
      <c r="E15" s="102"/>
      <c r="F15" s="99"/>
      <c r="G15" s="104"/>
      <c r="H15" s="99"/>
      <c r="I15" s="99"/>
      <c r="J15" s="100"/>
    </row>
    <row r="16" spans="1:11" ht="38.25" x14ac:dyDescent="0.25">
      <c r="A16" s="105" t="s">
        <v>0</v>
      </c>
      <c r="B16" s="106" t="s">
        <v>1</v>
      </c>
      <c r="C16" s="107" t="s">
        <v>2</v>
      </c>
      <c r="D16" s="107" t="s">
        <v>308</v>
      </c>
      <c r="E16" s="1" t="s">
        <v>332</v>
      </c>
      <c r="F16" s="1" t="s">
        <v>336</v>
      </c>
      <c r="G16" s="11" t="s">
        <v>16</v>
      </c>
      <c r="H16" s="108" t="s">
        <v>9</v>
      </c>
      <c r="I16" s="109" t="s">
        <v>17</v>
      </c>
      <c r="J16" s="99"/>
    </row>
    <row r="17" spans="1:10" x14ac:dyDescent="0.25">
      <c r="A17" s="110">
        <v>1</v>
      </c>
      <c r="B17" s="7" t="s">
        <v>24</v>
      </c>
      <c r="C17" s="6">
        <v>64.3</v>
      </c>
      <c r="D17" s="10" t="s">
        <v>309</v>
      </c>
      <c r="E17" s="16">
        <v>11.864000000000001</v>
      </c>
      <c r="F17" s="16">
        <v>12.179</v>
      </c>
      <c r="G17" s="111">
        <f>(F17-E17)*0.8598</f>
        <v>0.27083699999999955</v>
      </c>
      <c r="H17" s="15">
        <f>$G$11/$C$303*C17</f>
        <v>0.18728898865341428</v>
      </c>
      <c r="I17" s="13">
        <f t="shared" ref="I17:I27" si="0">G17+H17</f>
        <v>0.45812598865341381</v>
      </c>
      <c r="J17" s="99"/>
    </row>
    <row r="18" spans="1:10" x14ac:dyDescent="0.25">
      <c r="A18" s="110">
        <v>2</v>
      </c>
      <c r="B18" s="7" t="s">
        <v>25</v>
      </c>
      <c r="C18" s="8">
        <v>43.1</v>
      </c>
      <c r="D18" s="10" t="s">
        <v>309</v>
      </c>
      <c r="E18" s="16">
        <v>21.898</v>
      </c>
      <c r="F18" s="16">
        <v>23.536999999999999</v>
      </c>
      <c r="G18" s="111">
        <f t="shared" ref="G18:G80" si="1">(F18-E18)*0.8598</f>
        <v>1.4092121999999994</v>
      </c>
      <c r="H18" s="15">
        <f t="shared" ref="H18:H81" si="2">$G$11/$C$303*C18</f>
        <v>0.12553896440065562</v>
      </c>
      <c r="I18" s="13">
        <f t="shared" si="0"/>
        <v>1.5347511644006551</v>
      </c>
      <c r="J18" s="99"/>
    </row>
    <row r="19" spans="1:10" x14ac:dyDescent="0.25">
      <c r="A19" s="110">
        <v>3</v>
      </c>
      <c r="B19" s="7" t="s">
        <v>26</v>
      </c>
      <c r="C19" s="8">
        <v>45.1</v>
      </c>
      <c r="D19" s="10" t="s">
        <v>309</v>
      </c>
      <c r="E19" s="16">
        <v>14.178000000000001</v>
      </c>
      <c r="F19" s="16">
        <v>15.356999999999999</v>
      </c>
      <c r="G19" s="111">
        <f t="shared" si="1"/>
        <v>1.0137041999999987</v>
      </c>
      <c r="H19" s="15">
        <f t="shared" si="2"/>
        <v>0.13136443838676493</v>
      </c>
      <c r="I19" s="13">
        <f t="shared" si="0"/>
        <v>1.1450686383867636</v>
      </c>
      <c r="J19" s="99"/>
    </row>
    <row r="20" spans="1:10" x14ac:dyDescent="0.25">
      <c r="A20" s="110">
        <v>4</v>
      </c>
      <c r="B20" s="7" t="s">
        <v>27</v>
      </c>
      <c r="C20" s="8">
        <v>69.900000000000006</v>
      </c>
      <c r="D20" s="10" t="s">
        <v>309</v>
      </c>
      <c r="E20" s="16">
        <v>43.295999999999999</v>
      </c>
      <c r="F20" s="16">
        <v>45.408000000000001</v>
      </c>
      <c r="G20" s="111">
        <f>(F20-E20)*0.8598</f>
        <v>1.8158976000000016</v>
      </c>
      <c r="H20" s="15">
        <f t="shared" si="2"/>
        <v>0.20360031581452037</v>
      </c>
      <c r="I20" s="13">
        <f t="shared" si="0"/>
        <v>2.0194979158145219</v>
      </c>
      <c r="J20" s="99"/>
    </row>
    <row r="21" spans="1:10" x14ac:dyDescent="0.25">
      <c r="A21" s="110">
        <v>5</v>
      </c>
      <c r="B21" s="7" t="s">
        <v>28</v>
      </c>
      <c r="C21" s="6">
        <v>64.400000000000006</v>
      </c>
      <c r="D21" s="10" t="s">
        <v>309</v>
      </c>
      <c r="E21" s="112">
        <v>18.515000000000001</v>
      </c>
      <c r="F21" s="112">
        <v>19.585999999999999</v>
      </c>
      <c r="G21" s="113">
        <f t="shared" si="1"/>
        <v>0.92084579999999827</v>
      </c>
      <c r="H21" s="114">
        <f t="shared" si="2"/>
        <v>0.18758026235271977</v>
      </c>
      <c r="I21" s="115">
        <f t="shared" si="0"/>
        <v>1.108426062352718</v>
      </c>
      <c r="J21" s="99"/>
    </row>
    <row r="22" spans="1:10" x14ac:dyDescent="0.25">
      <c r="A22" s="110">
        <v>6</v>
      </c>
      <c r="B22" s="7" t="s">
        <v>29</v>
      </c>
      <c r="C22" s="6">
        <v>42.9</v>
      </c>
      <c r="D22" s="10" t="s">
        <v>309</v>
      </c>
      <c r="E22" s="112">
        <v>9.2159999999999993</v>
      </c>
      <c r="F22" s="112">
        <v>9.64</v>
      </c>
      <c r="G22" s="113">
        <f t="shared" si="1"/>
        <v>0.36455520000000108</v>
      </c>
      <c r="H22" s="114">
        <f t="shared" si="2"/>
        <v>0.12495641700204467</v>
      </c>
      <c r="I22" s="115">
        <f t="shared" si="0"/>
        <v>0.48951161700204576</v>
      </c>
      <c r="J22" s="99"/>
    </row>
    <row r="23" spans="1:10" x14ac:dyDescent="0.25">
      <c r="A23" s="110">
        <v>7</v>
      </c>
      <c r="B23" s="7" t="s">
        <v>30</v>
      </c>
      <c r="C23" s="6">
        <v>44.6</v>
      </c>
      <c r="D23" s="10" t="s">
        <v>309</v>
      </c>
      <c r="E23" s="112">
        <v>10.721</v>
      </c>
      <c r="F23" s="112">
        <v>11.654999999999999</v>
      </c>
      <c r="G23" s="113">
        <f t="shared" si="1"/>
        <v>0.80305319999999936</v>
      </c>
      <c r="H23" s="114">
        <f t="shared" si="2"/>
        <v>0.12990806989023759</v>
      </c>
      <c r="I23" s="115">
        <f t="shared" si="0"/>
        <v>0.93296126989023698</v>
      </c>
      <c r="J23" s="99"/>
    </row>
    <row r="24" spans="1:10" x14ac:dyDescent="0.25">
      <c r="A24" s="110">
        <v>8</v>
      </c>
      <c r="B24" s="7" t="s">
        <v>31</v>
      </c>
      <c r="C24" s="6">
        <v>69.900000000000006</v>
      </c>
      <c r="D24" s="10" t="s">
        <v>309</v>
      </c>
      <c r="E24" s="112">
        <v>9.1890000000000001</v>
      </c>
      <c r="F24" s="112">
        <v>9.968</v>
      </c>
      <c r="G24" s="113">
        <f t="shared" si="1"/>
        <v>0.66978419999999994</v>
      </c>
      <c r="H24" s="114">
        <f t="shared" si="2"/>
        <v>0.20360031581452037</v>
      </c>
      <c r="I24" s="115">
        <f t="shared" si="0"/>
        <v>0.87338451581452037</v>
      </c>
      <c r="J24" s="99"/>
    </row>
    <row r="25" spans="1:10" x14ac:dyDescent="0.25">
      <c r="A25" s="110">
        <v>9</v>
      </c>
      <c r="B25" s="7" t="s">
        <v>32</v>
      </c>
      <c r="C25" s="6">
        <v>64.2</v>
      </c>
      <c r="D25" s="10" t="s">
        <v>309</v>
      </c>
      <c r="E25" s="16">
        <v>11.629</v>
      </c>
      <c r="F25" s="16">
        <v>12.734</v>
      </c>
      <c r="G25" s="111">
        <f t="shared" si="1"/>
        <v>0.95007900000000034</v>
      </c>
      <c r="H25" s="15">
        <f t="shared" si="2"/>
        <v>0.18699771495410883</v>
      </c>
      <c r="I25" s="13">
        <f t="shared" si="0"/>
        <v>1.1370767149541092</v>
      </c>
      <c r="J25" s="99"/>
    </row>
    <row r="26" spans="1:10" x14ac:dyDescent="0.25">
      <c r="A26" s="110">
        <v>10</v>
      </c>
      <c r="B26" s="7" t="s">
        <v>33</v>
      </c>
      <c r="C26" s="6">
        <v>42.6</v>
      </c>
      <c r="D26" s="10" t="s">
        <v>309</v>
      </c>
      <c r="E26" s="16">
        <v>9.6069999999999993</v>
      </c>
      <c r="F26" s="16">
        <v>10.381</v>
      </c>
      <c r="G26" s="111">
        <f t="shared" si="1"/>
        <v>0.66548520000000078</v>
      </c>
      <c r="H26" s="15">
        <f t="shared" si="2"/>
        <v>0.12408259590412829</v>
      </c>
      <c r="I26" s="13">
        <f t="shared" si="0"/>
        <v>0.78956779590412907</v>
      </c>
      <c r="J26" s="99"/>
    </row>
    <row r="27" spans="1:10" x14ac:dyDescent="0.25">
      <c r="A27" s="110">
        <v>11</v>
      </c>
      <c r="B27" s="7" t="s">
        <v>34</v>
      </c>
      <c r="C27" s="6">
        <v>44.6</v>
      </c>
      <c r="D27" s="10" t="s">
        <v>309</v>
      </c>
      <c r="E27" s="16">
        <v>13.56</v>
      </c>
      <c r="F27" s="16">
        <v>14.542999999999999</v>
      </c>
      <c r="G27" s="111">
        <f t="shared" si="1"/>
        <v>0.84518339999999892</v>
      </c>
      <c r="H27" s="15">
        <f t="shared" si="2"/>
        <v>0.12990806989023759</v>
      </c>
      <c r="I27" s="13">
        <f t="shared" si="0"/>
        <v>0.97509146989023654</v>
      </c>
      <c r="J27" s="99"/>
    </row>
    <row r="28" spans="1:10" x14ac:dyDescent="0.25">
      <c r="A28" s="110">
        <v>12</v>
      </c>
      <c r="B28" s="7" t="s">
        <v>35</v>
      </c>
      <c r="C28" s="6">
        <v>69.900000000000006</v>
      </c>
      <c r="D28" s="10" t="s">
        <v>309</v>
      </c>
      <c r="E28" s="16">
        <v>18.617999999999999</v>
      </c>
      <c r="F28" s="16">
        <v>19.902000000000001</v>
      </c>
      <c r="G28" s="111">
        <f t="shared" si="1"/>
        <v>1.1039832000000021</v>
      </c>
      <c r="H28" s="15">
        <f t="shared" si="2"/>
        <v>0.20360031581452037</v>
      </c>
      <c r="I28" s="13">
        <f>G28+H28</f>
        <v>1.3075835158145224</v>
      </c>
      <c r="J28" s="99"/>
    </row>
    <row r="29" spans="1:10" x14ac:dyDescent="0.25">
      <c r="A29" s="110">
        <v>13</v>
      </c>
      <c r="B29" s="7" t="s">
        <v>36</v>
      </c>
      <c r="C29" s="6">
        <v>64.900000000000006</v>
      </c>
      <c r="D29" s="10" t="s">
        <v>309</v>
      </c>
      <c r="E29" s="16">
        <v>17.838000000000001</v>
      </c>
      <c r="F29" s="16">
        <v>19.702000000000002</v>
      </c>
      <c r="G29" s="111">
        <f t="shared" si="1"/>
        <v>1.6026672000000006</v>
      </c>
      <c r="H29" s="15">
        <f t="shared" si="2"/>
        <v>0.1890366308492471</v>
      </c>
      <c r="I29" s="13">
        <f t="shared" ref="I29:I88" si="3">G29+H29</f>
        <v>1.7917038308492477</v>
      </c>
      <c r="J29" s="99"/>
    </row>
    <row r="30" spans="1:10" ht="10.5" customHeight="1" x14ac:dyDescent="0.25">
      <c r="A30" s="110">
        <v>14</v>
      </c>
      <c r="B30" s="7" t="s">
        <v>37</v>
      </c>
      <c r="C30" s="6">
        <v>42.4</v>
      </c>
      <c r="D30" s="10" t="s">
        <v>309</v>
      </c>
      <c r="E30" s="16">
        <v>8.2539999999999996</v>
      </c>
      <c r="F30" s="16">
        <v>8.6839999999999993</v>
      </c>
      <c r="G30" s="111">
        <f t="shared" si="1"/>
        <v>0.36971399999999977</v>
      </c>
      <c r="H30" s="15">
        <f t="shared" si="2"/>
        <v>0.12350004850551735</v>
      </c>
      <c r="I30" s="13">
        <f>G30+H30</f>
        <v>0.49321404850551709</v>
      </c>
      <c r="J30" s="99"/>
    </row>
    <row r="31" spans="1:10" s="128" customFormat="1" x14ac:dyDescent="0.25">
      <c r="A31" s="110">
        <v>15</v>
      </c>
      <c r="B31" s="7" t="s">
        <v>38</v>
      </c>
      <c r="C31" s="6">
        <v>45</v>
      </c>
      <c r="D31" s="10" t="s">
        <v>309</v>
      </c>
      <c r="E31" s="16">
        <v>8.4079999999999995</v>
      </c>
      <c r="F31" s="16">
        <v>8.7550000000000008</v>
      </c>
      <c r="G31" s="111">
        <f t="shared" si="1"/>
        <v>0.29835060000000113</v>
      </c>
      <c r="H31" s="15">
        <f t="shared" si="2"/>
        <v>0.13107316468745944</v>
      </c>
      <c r="I31" s="13">
        <f t="shared" si="3"/>
        <v>0.42942376468746057</v>
      </c>
      <c r="J31" s="2"/>
    </row>
    <row r="32" spans="1:10" x14ac:dyDescent="0.25">
      <c r="A32" s="110">
        <v>16</v>
      </c>
      <c r="B32" s="7" t="s">
        <v>39</v>
      </c>
      <c r="C32" s="6">
        <v>70</v>
      </c>
      <c r="D32" s="10" t="s">
        <v>309</v>
      </c>
      <c r="E32" s="16">
        <v>14.249000000000001</v>
      </c>
      <c r="F32" s="16">
        <v>15.016999999999999</v>
      </c>
      <c r="G32" s="111">
        <f t="shared" si="1"/>
        <v>0.66032639999999909</v>
      </c>
      <c r="H32" s="15">
        <f t="shared" si="2"/>
        <v>0.20389158951382583</v>
      </c>
      <c r="I32" s="13">
        <f t="shared" si="3"/>
        <v>0.86421798951382489</v>
      </c>
      <c r="J32" s="99"/>
    </row>
    <row r="33" spans="1:10" x14ac:dyDescent="0.25">
      <c r="A33" s="110">
        <v>17</v>
      </c>
      <c r="B33" s="7" t="s">
        <v>40</v>
      </c>
      <c r="C33" s="6">
        <v>64.599999999999994</v>
      </c>
      <c r="D33" s="10" t="s">
        <v>309</v>
      </c>
      <c r="E33" s="16">
        <v>15.227</v>
      </c>
      <c r="F33" s="16">
        <v>16.391999999999999</v>
      </c>
      <c r="G33" s="111">
        <f t="shared" si="1"/>
        <v>1.0016669999999992</v>
      </c>
      <c r="H33" s="15">
        <f t="shared" si="2"/>
        <v>0.18816280975133068</v>
      </c>
      <c r="I33" s="13">
        <f>G33+H33</f>
        <v>1.1898298097513298</v>
      </c>
      <c r="J33" s="99"/>
    </row>
    <row r="34" spans="1:10" x14ac:dyDescent="0.25">
      <c r="A34" s="110">
        <v>18</v>
      </c>
      <c r="B34" s="7" t="s">
        <v>41</v>
      </c>
      <c r="C34" s="6">
        <v>42.5</v>
      </c>
      <c r="D34" s="10" t="s">
        <v>309</v>
      </c>
      <c r="E34" s="16">
        <v>11.137</v>
      </c>
      <c r="F34" s="16">
        <v>11.523999999999999</v>
      </c>
      <c r="G34" s="111">
        <f t="shared" si="1"/>
        <v>0.33274259999999889</v>
      </c>
      <c r="H34" s="15">
        <f t="shared" si="2"/>
        <v>0.12379132220482282</v>
      </c>
      <c r="I34" s="13">
        <f>G34+H34</f>
        <v>0.4565339222048217</v>
      </c>
      <c r="J34" s="99"/>
    </row>
    <row r="35" spans="1:10" x14ac:dyDescent="0.25">
      <c r="A35" s="110">
        <v>19</v>
      </c>
      <c r="B35" s="7" t="s">
        <v>42</v>
      </c>
      <c r="C35" s="6">
        <v>44.6</v>
      </c>
      <c r="D35" s="10" t="s">
        <v>309</v>
      </c>
      <c r="E35" s="16">
        <v>6.266</v>
      </c>
      <c r="F35" s="16">
        <v>6.4720000000000004</v>
      </c>
      <c r="G35" s="111">
        <f t="shared" si="1"/>
        <v>0.17711880000000035</v>
      </c>
      <c r="H35" s="15">
        <f t="shared" si="2"/>
        <v>0.12990806989023759</v>
      </c>
      <c r="I35" s="13">
        <f>G35+H35</f>
        <v>0.30702686989023797</v>
      </c>
      <c r="J35" s="99"/>
    </row>
    <row r="36" spans="1:10" x14ac:dyDescent="0.25">
      <c r="A36" s="110">
        <v>20</v>
      </c>
      <c r="B36" s="7" t="s">
        <v>43</v>
      </c>
      <c r="C36" s="6">
        <v>69.7</v>
      </c>
      <c r="D36" s="10" t="s">
        <v>309</v>
      </c>
      <c r="E36" s="16">
        <v>8.9990000000000006</v>
      </c>
      <c r="F36" s="16">
        <v>10.130000000000001</v>
      </c>
      <c r="G36" s="111">
        <f t="shared" si="1"/>
        <v>0.97243380000000024</v>
      </c>
      <c r="H36" s="15">
        <f t="shared" si="2"/>
        <v>0.20301776841590943</v>
      </c>
      <c r="I36" s="13">
        <f>G36+H36</f>
        <v>1.1754515684159097</v>
      </c>
      <c r="J36" s="99"/>
    </row>
    <row r="37" spans="1:10" x14ac:dyDescent="0.25">
      <c r="A37" s="110">
        <v>21</v>
      </c>
      <c r="B37" s="7" t="s">
        <v>44</v>
      </c>
      <c r="C37" s="6">
        <v>64.2</v>
      </c>
      <c r="D37" s="10" t="s">
        <v>309</v>
      </c>
      <c r="E37" s="16">
        <v>20.321999999999999</v>
      </c>
      <c r="F37" s="16">
        <v>21.71</v>
      </c>
      <c r="G37" s="111">
        <f t="shared" si="1"/>
        <v>1.1934024000000014</v>
      </c>
      <c r="H37" s="15">
        <f t="shared" si="2"/>
        <v>0.18699771495410883</v>
      </c>
      <c r="I37" s="13">
        <f>G37+H37</f>
        <v>1.3804001149541103</v>
      </c>
      <c r="J37" s="99"/>
    </row>
    <row r="38" spans="1:10" x14ac:dyDescent="0.25">
      <c r="A38" s="110">
        <v>22</v>
      </c>
      <c r="B38" s="7" t="s">
        <v>45</v>
      </c>
      <c r="C38" s="6">
        <v>42.3</v>
      </c>
      <c r="D38" s="10" t="s">
        <v>309</v>
      </c>
      <c r="E38" s="16">
        <v>7.5350000000000001</v>
      </c>
      <c r="F38" s="16">
        <v>8.2490000000000006</v>
      </c>
      <c r="G38" s="111">
        <f t="shared" si="1"/>
        <v>0.61389720000000036</v>
      </c>
      <c r="H38" s="15">
        <f t="shared" si="2"/>
        <v>0.12320877480621188</v>
      </c>
      <c r="I38" s="13">
        <f t="shared" si="3"/>
        <v>0.73710597480621221</v>
      </c>
      <c r="J38" s="99"/>
    </row>
    <row r="39" spans="1:10" x14ac:dyDescent="0.25">
      <c r="A39" s="110">
        <v>23</v>
      </c>
      <c r="B39" s="7" t="s">
        <v>46</v>
      </c>
      <c r="C39" s="6">
        <v>44.5</v>
      </c>
      <c r="D39" s="10" t="s">
        <v>309</v>
      </c>
      <c r="E39" s="16">
        <v>11.066000000000001</v>
      </c>
      <c r="F39" s="16">
        <v>11.066000000000001</v>
      </c>
      <c r="G39" s="111">
        <f t="shared" si="1"/>
        <v>0</v>
      </c>
      <c r="H39" s="15">
        <f t="shared" si="2"/>
        <v>0.12961679619093214</v>
      </c>
      <c r="I39" s="13">
        <f t="shared" si="3"/>
        <v>0.12961679619093214</v>
      </c>
      <c r="J39" s="100"/>
    </row>
    <row r="40" spans="1:10" x14ac:dyDescent="0.25">
      <c r="A40" s="110">
        <v>24</v>
      </c>
      <c r="B40" s="7" t="s">
        <v>47</v>
      </c>
      <c r="C40" s="6">
        <v>69.400000000000006</v>
      </c>
      <c r="D40" s="10" t="s">
        <v>309</v>
      </c>
      <c r="E40" s="16">
        <v>15.6</v>
      </c>
      <c r="F40" s="16">
        <v>16.675999999999998</v>
      </c>
      <c r="G40" s="111">
        <f t="shared" si="1"/>
        <v>0.92514479999999888</v>
      </c>
      <c r="H40" s="15">
        <f t="shared" si="2"/>
        <v>0.20214394731799304</v>
      </c>
      <c r="I40" s="13">
        <f>G40+H40</f>
        <v>1.127288747317992</v>
      </c>
      <c r="J40" s="99"/>
    </row>
    <row r="41" spans="1:10" x14ac:dyDescent="0.25">
      <c r="A41" s="110">
        <v>25</v>
      </c>
      <c r="B41" s="7" t="s">
        <v>48</v>
      </c>
      <c r="C41" s="6">
        <v>64.3</v>
      </c>
      <c r="D41" s="10" t="s">
        <v>309</v>
      </c>
      <c r="E41" s="16">
        <v>3.9460000000000002</v>
      </c>
      <c r="F41" s="16">
        <v>3.9460000000000002</v>
      </c>
      <c r="G41" s="111">
        <f t="shared" si="1"/>
        <v>0</v>
      </c>
      <c r="H41" s="15">
        <f t="shared" si="2"/>
        <v>0.18728898865341428</v>
      </c>
      <c r="I41" s="13">
        <f t="shared" si="3"/>
        <v>0.18728898865341428</v>
      </c>
      <c r="J41" s="99"/>
    </row>
    <row r="42" spans="1:10" x14ac:dyDescent="0.25">
      <c r="A42" s="110">
        <v>26</v>
      </c>
      <c r="B42" s="7" t="s">
        <v>49</v>
      </c>
      <c r="C42" s="6">
        <v>42.8</v>
      </c>
      <c r="D42" s="10" t="s">
        <v>309</v>
      </c>
      <c r="E42" s="16">
        <v>9.8610000000000007</v>
      </c>
      <c r="F42" s="16">
        <v>10.439</v>
      </c>
      <c r="G42" s="111">
        <f t="shared" si="1"/>
        <v>0.49696439999999947</v>
      </c>
      <c r="H42" s="15">
        <f t="shared" si="2"/>
        <v>0.1246651433027392</v>
      </c>
      <c r="I42" s="13">
        <f>G42+H42</f>
        <v>0.62162954330273867</v>
      </c>
      <c r="J42" s="99"/>
    </row>
    <row r="43" spans="1:10" x14ac:dyDescent="0.25">
      <c r="A43" s="110">
        <v>27</v>
      </c>
      <c r="B43" s="7" t="s">
        <v>50</v>
      </c>
      <c r="C43" s="6">
        <v>45.3</v>
      </c>
      <c r="D43" s="10" t="s">
        <v>309</v>
      </c>
      <c r="E43" s="16">
        <v>5.1449999999999996</v>
      </c>
      <c r="F43" s="16">
        <v>6.0279999999999996</v>
      </c>
      <c r="G43" s="111">
        <f t="shared" si="1"/>
        <v>0.75920339999999997</v>
      </c>
      <c r="H43" s="15">
        <f t="shared" si="2"/>
        <v>0.13194698578537584</v>
      </c>
      <c r="I43" s="13">
        <f t="shared" si="3"/>
        <v>0.89115038578537575</v>
      </c>
      <c r="J43" s="99"/>
    </row>
    <row r="44" spans="1:10" x14ac:dyDescent="0.25">
      <c r="A44" s="110">
        <v>28</v>
      </c>
      <c r="B44" s="7" t="s">
        <v>51</v>
      </c>
      <c r="C44" s="6">
        <v>69.599999999999994</v>
      </c>
      <c r="D44" s="10" t="s">
        <v>309</v>
      </c>
      <c r="E44" s="16">
        <v>19.788</v>
      </c>
      <c r="F44" s="16">
        <v>21.173999999999999</v>
      </c>
      <c r="G44" s="111">
        <f t="shared" si="1"/>
        <v>1.1916827999999993</v>
      </c>
      <c r="H44" s="15">
        <f t="shared" si="2"/>
        <v>0.20272649471660395</v>
      </c>
      <c r="I44" s="13">
        <f t="shared" si="3"/>
        <v>1.3944092947166031</v>
      </c>
      <c r="J44" s="99"/>
    </row>
    <row r="45" spans="1:10" x14ac:dyDescent="0.25">
      <c r="A45" s="110">
        <v>29</v>
      </c>
      <c r="B45" s="7" t="s">
        <v>52</v>
      </c>
      <c r="C45" s="6">
        <v>63.3</v>
      </c>
      <c r="D45" s="10" t="s">
        <v>309</v>
      </c>
      <c r="E45" s="16">
        <v>6.67</v>
      </c>
      <c r="F45" s="16">
        <v>6.67</v>
      </c>
      <c r="G45" s="111">
        <f t="shared" si="1"/>
        <v>0</v>
      </c>
      <c r="H45" s="15">
        <f t="shared" si="2"/>
        <v>0.18437625166035962</v>
      </c>
      <c r="I45" s="13">
        <f t="shared" si="3"/>
        <v>0.18437625166035962</v>
      </c>
      <c r="J45" s="99"/>
    </row>
    <row r="46" spans="1:10" x14ac:dyDescent="0.25">
      <c r="A46" s="110">
        <v>30</v>
      </c>
      <c r="B46" s="7" t="s">
        <v>53</v>
      </c>
      <c r="C46" s="6">
        <v>42.5</v>
      </c>
      <c r="D46" s="10" t="s">
        <v>309</v>
      </c>
      <c r="E46" s="16">
        <v>5.3929999999999998</v>
      </c>
      <c r="F46" s="16">
        <v>5.3929999999999998</v>
      </c>
      <c r="G46" s="111">
        <f t="shared" si="1"/>
        <v>0</v>
      </c>
      <c r="H46" s="15">
        <f t="shared" si="2"/>
        <v>0.12379132220482282</v>
      </c>
      <c r="I46" s="13">
        <f>G46+H46</f>
        <v>0.12379132220482282</v>
      </c>
      <c r="J46" s="99"/>
    </row>
    <row r="47" spans="1:10" x14ac:dyDescent="0.25">
      <c r="A47" s="110">
        <v>31</v>
      </c>
      <c r="B47" s="7" t="s">
        <v>54</v>
      </c>
      <c r="C47" s="6">
        <v>44.5</v>
      </c>
      <c r="D47" s="10" t="s">
        <v>309</v>
      </c>
      <c r="E47" s="16">
        <v>9.6489999999999991</v>
      </c>
      <c r="F47" s="16">
        <v>10.741</v>
      </c>
      <c r="G47" s="111">
        <f t="shared" si="1"/>
        <v>0.93890160000000045</v>
      </c>
      <c r="H47" s="15">
        <f t="shared" si="2"/>
        <v>0.12961679619093214</v>
      </c>
      <c r="I47" s="13">
        <f t="shared" si="3"/>
        <v>1.0685183961909326</v>
      </c>
      <c r="J47" s="99"/>
    </row>
    <row r="48" spans="1:10" x14ac:dyDescent="0.25">
      <c r="A48" s="116">
        <v>32</v>
      </c>
      <c r="B48" s="117" t="s">
        <v>55</v>
      </c>
      <c r="C48" s="118">
        <v>69.900000000000006</v>
      </c>
      <c r="D48" s="119" t="s">
        <v>309</v>
      </c>
      <c r="E48" s="112">
        <v>1.121</v>
      </c>
      <c r="F48" s="112">
        <v>1.143</v>
      </c>
      <c r="G48" s="113">
        <f t="shared" si="1"/>
        <v>1.8915600000000019E-2</v>
      </c>
      <c r="H48" s="114">
        <f t="shared" si="2"/>
        <v>0.20360031581452037</v>
      </c>
      <c r="I48" s="115">
        <f t="shared" si="3"/>
        <v>0.2225159158145204</v>
      </c>
      <c r="J48" s="99"/>
    </row>
    <row r="49" spans="1:10" x14ac:dyDescent="0.25">
      <c r="A49" s="110">
        <v>33</v>
      </c>
      <c r="B49" s="7" t="s">
        <v>56</v>
      </c>
      <c r="C49" s="6">
        <v>64.8</v>
      </c>
      <c r="D49" s="10" t="s">
        <v>309</v>
      </c>
      <c r="E49" s="16">
        <v>9.8109999999999999</v>
      </c>
      <c r="F49" s="16">
        <v>11.481</v>
      </c>
      <c r="G49" s="111">
        <f t="shared" si="1"/>
        <v>1.4358659999999999</v>
      </c>
      <c r="H49" s="15">
        <f t="shared" si="2"/>
        <v>0.18874535714994162</v>
      </c>
      <c r="I49" s="13">
        <f>G49+H49</f>
        <v>1.6246113571499414</v>
      </c>
      <c r="J49" s="99"/>
    </row>
    <row r="50" spans="1:10" x14ac:dyDescent="0.25">
      <c r="A50" s="110">
        <v>34</v>
      </c>
      <c r="B50" s="7" t="s">
        <v>314</v>
      </c>
      <c r="C50" s="6">
        <v>42.7</v>
      </c>
      <c r="D50" s="10" t="s">
        <v>309</v>
      </c>
      <c r="E50" s="16">
        <v>5.0750000000000002</v>
      </c>
      <c r="F50" s="16">
        <v>5.3310000000000004</v>
      </c>
      <c r="G50" s="111">
        <f>(F50-E50)*0.8598</f>
        <v>0.22010880000000019</v>
      </c>
      <c r="H50" s="15">
        <f t="shared" si="2"/>
        <v>0.12437386960343376</v>
      </c>
      <c r="I50" s="13">
        <f t="shared" ref="I50:I52" si="4">G50+H50</f>
        <v>0.34448266960343393</v>
      </c>
      <c r="J50" s="99"/>
    </row>
    <row r="51" spans="1:10" x14ac:dyDescent="0.25">
      <c r="A51" s="110">
        <v>35</v>
      </c>
      <c r="B51" s="7" t="s">
        <v>57</v>
      </c>
      <c r="C51" s="6">
        <v>44.4</v>
      </c>
      <c r="D51" s="10" t="s">
        <v>309</v>
      </c>
      <c r="E51" s="16">
        <v>11.349</v>
      </c>
      <c r="F51" s="16">
        <v>12.298999999999999</v>
      </c>
      <c r="G51" s="111">
        <f>(F51-E51)*0.8598</f>
        <v>0.81680999999999937</v>
      </c>
      <c r="H51" s="15">
        <f t="shared" si="2"/>
        <v>0.12932552249162665</v>
      </c>
      <c r="I51" s="13">
        <f t="shared" si="4"/>
        <v>0.94613552249162602</v>
      </c>
      <c r="J51" s="100"/>
    </row>
    <row r="52" spans="1:10" x14ac:dyDescent="0.25">
      <c r="A52" s="110">
        <v>36</v>
      </c>
      <c r="B52" s="7" t="s">
        <v>58</v>
      </c>
      <c r="C52" s="6">
        <v>69</v>
      </c>
      <c r="D52" s="10" t="s">
        <v>309</v>
      </c>
      <c r="E52" s="16">
        <v>11.362</v>
      </c>
      <c r="F52" s="16">
        <v>12.089</v>
      </c>
      <c r="G52" s="111">
        <f t="shared" si="1"/>
        <v>0.62507460000000026</v>
      </c>
      <c r="H52" s="15">
        <f t="shared" si="2"/>
        <v>0.20097885252077116</v>
      </c>
      <c r="I52" s="13">
        <f t="shared" si="4"/>
        <v>0.82605345252077145</v>
      </c>
      <c r="J52" s="99"/>
    </row>
    <row r="53" spans="1:10" x14ac:dyDescent="0.25">
      <c r="A53" s="110">
        <v>37</v>
      </c>
      <c r="B53" s="7" t="s">
        <v>59</v>
      </c>
      <c r="C53" s="6">
        <v>64.5</v>
      </c>
      <c r="D53" s="10" t="s">
        <v>309</v>
      </c>
      <c r="E53" s="16">
        <v>11.598000000000001</v>
      </c>
      <c r="F53" s="16">
        <v>12.77</v>
      </c>
      <c r="G53" s="111">
        <f t="shared" si="1"/>
        <v>1.007685599999999</v>
      </c>
      <c r="H53" s="15">
        <f t="shared" si="2"/>
        <v>0.18787153605202522</v>
      </c>
      <c r="I53" s="13">
        <f>G53+H53</f>
        <v>1.1955571360520243</v>
      </c>
      <c r="J53" s="99"/>
    </row>
    <row r="54" spans="1:10" x14ac:dyDescent="0.25">
      <c r="A54" s="110">
        <v>38</v>
      </c>
      <c r="B54" s="7" t="s">
        <v>60</v>
      </c>
      <c r="C54" s="6">
        <v>42</v>
      </c>
      <c r="D54" s="10" t="s">
        <v>309</v>
      </c>
      <c r="E54" s="16">
        <v>14.9</v>
      </c>
      <c r="F54" s="16">
        <v>15.997</v>
      </c>
      <c r="G54" s="111">
        <f t="shared" si="1"/>
        <v>0.94320059999999961</v>
      </c>
      <c r="H54" s="15">
        <f t="shared" si="2"/>
        <v>0.12233495370829549</v>
      </c>
      <c r="I54" s="13">
        <f>G54+H54</f>
        <v>1.0655355537082951</v>
      </c>
      <c r="J54" s="99"/>
    </row>
    <row r="55" spans="1:10" x14ac:dyDescent="0.25">
      <c r="A55" s="110">
        <v>39</v>
      </c>
      <c r="B55" s="7" t="s">
        <v>61</v>
      </c>
      <c r="C55" s="6">
        <v>44.4</v>
      </c>
      <c r="D55" s="10" t="s">
        <v>309</v>
      </c>
      <c r="E55" s="16">
        <v>5.444</v>
      </c>
      <c r="F55" s="16">
        <v>5.444</v>
      </c>
      <c r="G55" s="111">
        <f t="shared" si="1"/>
        <v>0</v>
      </c>
      <c r="H55" s="15">
        <f t="shared" si="2"/>
        <v>0.12932552249162665</v>
      </c>
      <c r="I55" s="13">
        <f t="shared" si="3"/>
        <v>0.12932552249162665</v>
      </c>
      <c r="J55" s="99"/>
    </row>
    <row r="56" spans="1:10" x14ac:dyDescent="0.25">
      <c r="A56" s="110">
        <v>40</v>
      </c>
      <c r="B56" s="7" t="s">
        <v>62</v>
      </c>
      <c r="C56" s="6">
        <v>69.2</v>
      </c>
      <c r="D56" s="10" t="s">
        <v>309</v>
      </c>
      <c r="E56" s="16">
        <v>14.757</v>
      </c>
      <c r="F56" s="16">
        <v>16.161999999999999</v>
      </c>
      <c r="G56" s="111">
        <f t="shared" si="1"/>
        <v>1.2080189999999995</v>
      </c>
      <c r="H56" s="15">
        <f t="shared" si="2"/>
        <v>0.2015613999193821</v>
      </c>
      <c r="I56" s="13">
        <f>G56+H56</f>
        <v>1.4095803999193817</v>
      </c>
      <c r="J56" s="99"/>
    </row>
    <row r="57" spans="1:10" x14ac:dyDescent="0.25">
      <c r="A57" s="110">
        <v>41</v>
      </c>
      <c r="B57" s="7" t="s">
        <v>63</v>
      </c>
      <c r="C57" s="6">
        <v>64.7</v>
      </c>
      <c r="D57" s="10" t="s">
        <v>309</v>
      </c>
      <c r="E57" s="16">
        <v>14.183999999999999</v>
      </c>
      <c r="F57" s="16">
        <v>15.281000000000001</v>
      </c>
      <c r="G57" s="111">
        <f t="shared" si="1"/>
        <v>0.94320060000000117</v>
      </c>
      <c r="H57" s="15">
        <f t="shared" si="2"/>
        <v>0.18845408345063616</v>
      </c>
      <c r="I57" s="13">
        <f t="shared" si="3"/>
        <v>1.1316546834506374</v>
      </c>
      <c r="J57" s="99"/>
    </row>
    <row r="58" spans="1:10" x14ac:dyDescent="0.25">
      <c r="A58" s="110">
        <v>42</v>
      </c>
      <c r="B58" s="7" t="s">
        <v>64</v>
      </c>
      <c r="C58" s="6">
        <v>42.5</v>
      </c>
      <c r="D58" s="10" t="s">
        <v>309</v>
      </c>
      <c r="E58" s="16">
        <v>2.508</v>
      </c>
      <c r="F58" s="16">
        <v>2.5489999999999999</v>
      </c>
      <c r="G58" s="111">
        <f t="shared" si="1"/>
        <v>3.5251799999999937E-2</v>
      </c>
      <c r="H58" s="15">
        <f t="shared" si="2"/>
        <v>0.12379132220482282</v>
      </c>
      <c r="I58" s="13">
        <f t="shared" si="3"/>
        <v>0.15904312220482275</v>
      </c>
      <c r="J58" s="99"/>
    </row>
    <row r="59" spans="1:10" x14ac:dyDescent="0.25">
      <c r="A59" s="110">
        <v>43</v>
      </c>
      <c r="B59" s="7" t="s">
        <v>65</v>
      </c>
      <c r="C59" s="6">
        <v>44.5</v>
      </c>
      <c r="D59" s="10" t="s">
        <v>309</v>
      </c>
      <c r="E59" s="16">
        <v>10.631</v>
      </c>
      <c r="F59" s="16">
        <v>11.595000000000001</v>
      </c>
      <c r="G59" s="111">
        <f t="shared" si="1"/>
        <v>0.82884720000000034</v>
      </c>
      <c r="H59" s="15">
        <f t="shared" si="2"/>
        <v>0.12961679619093214</v>
      </c>
      <c r="I59" s="13">
        <f>G59+H59</f>
        <v>0.95846399619093248</v>
      </c>
      <c r="J59" s="99"/>
    </row>
    <row r="60" spans="1:10" x14ac:dyDescent="0.25">
      <c r="A60" s="110">
        <v>44</v>
      </c>
      <c r="B60" s="7" t="s">
        <v>66</v>
      </c>
      <c r="C60" s="6">
        <v>69.599999999999994</v>
      </c>
      <c r="D60" s="10" t="s">
        <v>309</v>
      </c>
      <c r="E60" s="16">
        <v>11.297000000000001</v>
      </c>
      <c r="F60" s="16">
        <v>12.053000000000001</v>
      </c>
      <c r="G60" s="111">
        <f t="shared" si="1"/>
        <v>0.65000880000000016</v>
      </c>
      <c r="H60" s="15">
        <f t="shared" si="2"/>
        <v>0.20272649471660395</v>
      </c>
      <c r="I60" s="13">
        <f>G60+H60</f>
        <v>0.85273529471660414</v>
      </c>
      <c r="J60" s="99"/>
    </row>
    <row r="61" spans="1:10" x14ac:dyDescent="0.25">
      <c r="A61" s="110">
        <v>45</v>
      </c>
      <c r="B61" s="7" t="s">
        <v>67</v>
      </c>
      <c r="C61" s="6">
        <v>64.8</v>
      </c>
      <c r="D61" s="10" t="s">
        <v>309</v>
      </c>
      <c r="E61" s="112">
        <v>15.349</v>
      </c>
      <c r="F61" s="112">
        <v>16.027000000000001</v>
      </c>
      <c r="G61" s="111">
        <f t="shared" si="1"/>
        <v>0.5829444000000007</v>
      </c>
      <c r="H61" s="15">
        <f t="shared" si="2"/>
        <v>0.18874535714994162</v>
      </c>
      <c r="I61" s="13">
        <f t="shared" si="3"/>
        <v>0.77168975714994237</v>
      </c>
      <c r="J61" s="100"/>
    </row>
    <row r="62" spans="1:10" x14ac:dyDescent="0.25">
      <c r="A62" s="110">
        <v>46</v>
      </c>
      <c r="B62" s="7" t="s">
        <v>68</v>
      </c>
      <c r="C62" s="6">
        <v>42.6</v>
      </c>
      <c r="D62" s="10" t="s">
        <v>309</v>
      </c>
      <c r="E62" s="112">
        <v>6.101</v>
      </c>
      <c r="F62" s="112">
        <v>6.3550000000000004</v>
      </c>
      <c r="G62" s="111">
        <f t="shared" si="1"/>
        <v>0.21838920000000039</v>
      </c>
      <c r="H62" s="15">
        <f t="shared" si="2"/>
        <v>0.12408259590412829</v>
      </c>
      <c r="I62" s="13">
        <f t="shared" si="3"/>
        <v>0.34247179590412868</v>
      </c>
      <c r="J62" s="100"/>
    </row>
    <row r="63" spans="1:10" x14ac:dyDescent="0.25">
      <c r="A63" s="110">
        <v>47</v>
      </c>
      <c r="B63" s="7" t="s">
        <v>69</v>
      </c>
      <c r="C63" s="6">
        <v>44.2</v>
      </c>
      <c r="D63" s="10" t="s">
        <v>309</v>
      </c>
      <c r="E63" s="112">
        <v>9.5679999999999996</v>
      </c>
      <c r="F63" s="112">
        <v>10.366</v>
      </c>
      <c r="G63" s="111">
        <f t="shared" si="1"/>
        <v>0.68612040000000007</v>
      </c>
      <c r="H63" s="15">
        <f t="shared" si="2"/>
        <v>0.12874297509301574</v>
      </c>
      <c r="I63" s="13">
        <f>G63+H63</f>
        <v>0.81486337509301587</v>
      </c>
      <c r="J63" s="100"/>
    </row>
    <row r="64" spans="1:10" x14ac:dyDescent="0.25">
      <c r="A64" s="110">
        <v>48</v>
      </c>
      <c r="B64" s="7" t="s">
        <v>70</v>
      </c>
      <c r="C64" s="6">
        <v>69.2</v>
      </c>
      <c r="D64" s="10" t="s">
        <v>309</v>
      </c>
      <c r="E64" s="112">
        <v>16.091999999999999</v>
      </c>
      <c r="F64" s="112">
        <v>17.251999999999999</v>
      </c>
      <c r="G64" s="111">
        <f t="shared" si="1"/>
        <v>0.99736800000000014</v>
      </c>
      <c r="H64" s="15">
        <f t="shared" si="2"/>
        <v>0.2015613999193821</v>
      </c>
      <c r="I64" s="13">
        <f t="shared" si="3"/>
        <v>1.1989293999193822</v>
      </c>
      <c r="J64" s="100"/>
    </row>
    <row r="65" spans="1:10" x14ac:dyDescent="0.25">
      <c r="A65" s="110">
        <v>49</v>
      </c>
      <c r="B65" s="7" t="s">
        <v>71</v>
      </c>
      <c r="C65" s="6">
        <v>64.3</v>
      </c>
      <c r="D65" s="10" t="s">
        <v>309</v>
      </c>
      <c r="E65" s="16">
        <v>8.6</v>
      </c>
      <c r="F65" s="16">
        <v>9.7940000000000005</v>
      </c>
      <c r="G65" s="111">
        <f t="shared" si="1"/>
        <v>1.0266012000000007</v>
      </c>
      <c r="H65" s="15">
        <f t="shared" si="2"/>
        <v>0.18728898865341428</v>
      </c>
      <c r="I65" s="13">
        <f t="shared" si="3"/>
        <v>1.213890188653415</v>
      </c>
      <c r="J65" s="99"/>
    </row>
    <row r="66" spans="1:10" x14ac:dyDescent="0.25">
      <c r="A66" s="110">
        <v>50</v>
      </c>
      <c r="B66" s="7" t="s">
        <v>72</v>
      </c>
      <c r="C66" s="6">
        <v>42.5</v>
      </c>
      <c r="D66" s="10" t="s">
        <v>309</v>
      </c>
      <c r="E66" s="16">
        <v>7.8730000000000002</v>
      </c>
      <c r="F66" s="16">
        <v>8.266</v>
      </c>
      <c r="G66" s="111">
        <f t="shared" si="1"/>
        <v>0.33790139999999985</v>
      </c>
      <c r="H66" s="15">
        <f t="shared" si="2"/>
        <v>0.12379132220482282</v>
      </c>
      <c r="I66" s="13">
        <f>G66+H66</f>
        <v>0.46169272220482266</v>
      </c>
      <c r="J66" s="99"/>
    </row>
    <row r="67" spans="1:10" x14ac:dyDescent="0.25">
      <c r="A67" s="110">
        <v>51</v>
      </c>
      <c r="B67" s="7" t="s">
        <v>73</v>
      </c>
      <c r="C67" s="6">
        <v>43.8</v>
      </c>
      <c r="D67" s="10" t="s">
        <v>309</v>
      </c>
      <c r="E67" s="16">
        <v>4.0289999999999999</v>
      </c>
      <c r="F67" s="16">
        <v>4.2690000000000001</v>
      </c>
      <c r="G67" s="111">
        <f t="shared" si="1"/>
        <v>0.20635200000000017</v>
      </c>
      <c r="H67" s="15">
        <f t="shared" si="2"/>
        <v>0.12757788029579387</v>
      </c>
      <c r="I67" s="13">
        <f t="shared" si="3"/>
        <v>0.33392988029579407</v>
      </c>
      <c r="J67" s="99"/>
    </row>
    <row r="68" spans="1:10" x14ac:dyDescent="0.25">
      <c r="A68" s="110">
        <v>52</v>
      </c>
      <c r="B68" s="7" t="s">
        <v>74</v>
      </c>
      <c r="C68" s="6">
        <v>69.3</v>
      </c>
      <c r="D68" s="10" t="s">
        <v>309</v>
      </c>
      <c r="E68" s="16">
        <v>13.582000000000001</v>
      </c>
      <c r="F68" s="16">
        <v>13.582000000000001</v>
      </c>
      <c r="G68" s="111">
        <f t="shared" si="1"/>
        <v>0</v>
      </c>
      <c r="H68" s="15">
        <f t="shared" si="2"/>
        <v>0.20185267361868756</v>
      </c>
      <c r="I68" s="13">
        <f>G68+H68</f>
        <v>0.20185267361868756</v>
      </c>
      <c r="J68" s="99"/>
    </row>
    <row r="69" spans="1:10" x14ac:dyDescent="0.25">
      <c r="A69" s="110">
        <v>53</v>
      </c>
      <c r="B69" s="7" t="s">
        <v>75</v>
      </c>
      <c r="C69" s="6">
        <v>63.7</v>
      </c>
      <c r="D69" s="10" t="s">
        <v>309</v>
      </c>
      <c r="E69" s="16">
        <v>11.877000000000001</v>
      </c>
      <c r="F69" s="16">
        <v>13.026</v>
      </c>
      <c r="G69" s="111">
        <f t="shared" si="1"/>
        <v>0.98791019999999929</v>
      </c>
      <c r="H69" s="15">
        <f t="shared" si="2"/>
        <v>0.1855413464575815</v>
      </c>
      <c r="I69" s="13">
        <f t="shared" si="3"/>
        <v>1.1734515464575808</v>
      </c>
      <c r="J69" s="99"/>
    </row>
    <row r="70" spans="1:10" x14ac:dyDescent="0.25">
      <c r="A70" s="110">
        <v>54</v>
      </c>
      <c r="B70" s="7" t="s">
        <v>76</v>
      </c>
      <c r="C70" s="6">
        <v>42.4</v>
      </c>
      <c r="D70" s="10" t="s">
        <v>309</v>
      </c>
      <c r="E70" s="16">
        <v>11.59</v>
      </c>
      <c r="F70" s="16">
        <v>12.522</v>
      </c>
      <c r="G70" s="111">
        <f t="shared" si="1"/>
        <v>0.80133360000000031</v>
      </c>
      <c r="H70" s="15">
        <f t="shared" si="2"/>
        <v>0.12350004850551735</v>
      </c>
      <c r="I70" s="13">
        <f t="shared" si="3"/>
        <v>0.92483364850551764</v>
      </c>
      <c r="J70" s="99"/>
    </row>
    <row r="71" spans="1:10" x14ac:dyDescent="0.25">
      <c r="A71" s="110">
        <v>55</v>
      </c>
      <c r="B71" s="7" t="s">
        <v>77</v>
      </c>
      <c r="C71" s="6">
        <v>44</v>
      </c>
      <c r="D71" s="10" t="s">
        <v>309</v>
      </c>
      <c r="E71" s="16">
        <v>12.669</v>
      </c>
      <c r="F71" s="16">
        <v>13.625999999999999</v>
      </c>
      <c r="G71" s="111">
        <f t="shared" si="1"/>
        <v>0.82282859999999913</v>
      </c>
      <c r="H71" s="15">
        <f t="shared" si="2"/>
        <v>0.1281604276944048</v>
      </c>
      <c r="I71" s="13">
        <f>G71+H71</f>
        <v>0.95098902769440397</v>
      </c>
      <c r="J71" s="99"/>
    </row>
    <row r="72" spans="1:10" x14ac:dyDescent="0.25">
      <c r="A72" s="110">
        <v>56</v>
      </c>
      <c r="B72" s="7" t="s">
        <v>78</v>
      </c>
      <c r="C72" s="6">
        <v>69.5</v>
      </c>
      <c r="D72" s="10" t="s">
        <v>309</v>
      </c>
      <c r="E72" s="16">
        <v>11.393000000000001</v>
      </c>
      <c r="F72" s="16">
        <v>12.071999999999999</v>
      </c>
      <c r="G72" s="111">
        <f t="shared" si="1"/>
        <v>0.58380419999999866</v>
      </c>
      <c r="H72" s="15">
        <f t="shared" si="2"/>
        <v>0.20243522101729849</v>
      </c>
      <c r="I72" s="13">
        <f>G72+H72</f>
        <v>0.78623942101729716</v>
      </c>
      <c r="J72" s="99"/>
    </row>
    <row r="73" spans="1:10" x14ac:dyDescent="0.25">
      <c r="A73" s="110">
        <v>57</v>
      </c>
      <c r="B73" s="7" t="s">
        <v>79</v>
      </c>
      <c r="C73" s="6">
        <v>63.6</v>
      </c>
      <c r="D73" s="10" t="s">
        <v>309</v>
      </c>
      <c r="E73" s="16">
        <v>5.681</v>
      </c>
      <c r="F73" s="16">
        <v>5.835</v>
      </c>
      <c r="G73" s="111">
        <f t="shared" si="1"/>
        <v>0.13240919999999992</v>
      </c>
      <c r="H73" s="15">
        <f t="shared" si="2"/>
        <v>0.18525007275827604</v>
      </c>
      <c r="I73" s="13">
        <f>G73+H73</f>
        <v>0.31765927275827599</v>
      </c>
      <c r="J73" s="99"/>
    </row>
    <row r="74" spans="1:10" x14ac:dyDescent="0.25">
      <c r="A74" s="110">
        <v>58</v>
      </c>
      <c r="B74" s="7" t="s">
        <v>80</v>
      </c>
      <c r="C74" s="6">
        <v>42.6</v>
      </c>
      <c r="D74" s="10" t="s">
        <v>309</v>
      </c>
      <c r="E74" s="16">
        <v>8.8089999999999993</v>
      </c>
      <c r="F74" s="16">
        <v>9.7219999999999995</v>
      </c>
      <c r="G74" s="111">
        <f t="shared" si="1"/>
        <v>0.78499740000000018</v>
      </c>
      <c r="H74" s="15">
        <f t="shared" si="2"/>
        <v>0.12408259590412829</v>
      </c>
      <c r="I74" s="13">
        <f>G74+H74</f>
        <v>0.90907999590412847</v>
      </c>
      <c r="J74" s="99"/>
    </row>
    <row r="75" spans="1:10" x14ac:dyDescent="0.25">
      <c r="A75" s="110">
        <v>59</v>
      </c>
      <c r="B75" s="7" t="s">
        <v>81</v>
      </c>
      <c r="C75" s="6">
        <v>43.9</v>
      </c>
      <c r="D75" s="10" t="s">
        <v>309</v>
      </c>
      <c r="E75" s="16">
        <v>12.54</v>
      </c>
      <c r="F75" s="16">
        <v>13.474</v>
      </c>
      <c r="G75" s="111">
        <f t="shared" si="1"/>
        <v>0.80305320000000091</v>
      </c>
      <c r="H75" s="15">
        <f t="shared" si="2"/>
        <v>0.12786915399509932</v>
      </c>
      <c r="I75" s="13">
        <f t="shared" si="3"/>
        <v>0.93092235399510026</v>
      </c>
      <c r="J75" s="99"/>
    </row>
    <row r="76" spans="1:10" x14ac:dyDescent="0.25">
      <c r="A76" s="110">
        <v>60</v>
      </c>
      <c r="B76" s="7" t="s">
        <v>82</v>
      </c>
      <c r="C76" s="6">
        <v>68.900000000000006</v>
      </c>
      <c r="D76" s="10" t="s">
        <v>309</v>
      </c>
      <c r="E76" s="16">
        <v>2.7629999999999999</v>
      </c>
      <c r="F76" s="16">
        <v>2.8820000000000001</v>
      </c>
      <c r="G76" s="111">
        <f t="shared" si="1"/>
        <v>0.10231620000000019</v>
      </c>
      <c r="H76" s="15">
        <f t="shared" si="2"/>
        <v>0.20068757882146571</v>
      </c>
      <c r="I76" s="13">
        <f t="shared" si="3"/>
        <v>0.3030037788214659</v>
      </c>
      <c r="J76" s="99"/>
    </row>
    <row r="77" spans="1:10" x14ac:dyDescent="0.25">
      <c r="A77" s="110">
        <v>61</v>
      </c>
      <c r="B77" s="7" t="s">
        <v>83</v>
      </c>
      <c r="C77" s="6">
        <v>63.7</v>
      </c>
      <c r="D77" s="10" t="s">
        <v>309</v>
      </c>
      <c r="E77" s="16">
        <v>23.623999999999999</v>
      </c>
      <c r="F77" s="16">
        <v>25.03</v>
      </c>
      <c r="G77" s="111">
        <f t="shared" si="1"/>
        <v>1.2088788000000021</v>
      </c>
      <c r="H77" s="15">
        <f t="shared" si="2"/>
        <v>0.1855413464575815</v>
      </c>
      <c r="I77" s="13">
        <f>G77+H77</f>
        <v>1.3944201464575836</v>
      </c>
      <c r="J77" s="99"/>
    </row>
    <row r="78" spans="1:10" x14ac:dyDescent="0.25">
      <c r="A78" s="110">
        <v>62</v>
      </c>
      <c r="B78" s="7" t="s">
        <v>84</v>
      </c>
      <c r="C78" s="6">
        <v>42.8</v>
      </c>
      <c r="D78" s="10" t="s">
        <v>309</v>
      </c>
      <c r="E78" s="16">
        <v>15.797000000000001</v>
      </c>
      <c r="F78" s="16">
        <v>17.03</v>
      </c>
      <c r="G78" s="111">
        <f t="shared" si="1"/>
        <v>1.0601334000000004</v>
      </c>
      <c r="H78" s="15">
        <f t="shared" si="2"/>
        <v>0.1246651433027392</v>
      </c>
      <c r="I78" s="13">
        <f>G78+H78</f>
        <v>1.1847985433027397</v>
      </c>
      <c r="J78" s="99"/>
    </row>
    <row r="79" spans="1:10" x14ac:dyDescent="0.25">
      <c r="A79" s="110">
        <v>63</v>
      </c>
      <c r="B79" s="7" t="s">
        <v>85</v>
      </c>
      <c r="C79" s="6">
        <v>44.3</v>
      </c>
      <c r="D79" s="10" t="s">
        <v>309</v>
      </c>
      <c r="E79" s="16">
        <v>13.121</v>
      </c>
      <c r="F79" s="16">
        <v>13.78</v>
      </c>
      <c r="G79" s="111">
        <f t="shared" si="1"/>
        <v>0.56660819999999912</v>
      </c>
      <c r="H79" s="15">
        <f t="shared" si="2"/>
        <v>0.1290342487923212</v>
      </c>
      <c r="I79" s="13">
        <f t="shared" si="3"/>
        <v>0.69564244879232029</v>
      </c>
      <c r="J79" s="99"/>
    </row>
    <row r="80" spans="1:10" x14ac:dyDescent="0.25">
      <c r="A80" s="110">
        <v>64</v>
      </c>
      <c r="B80" s="7" t="s">
        <v>86</v>
      </c>
      <c r="C80" s="6">
        <v>69</v>
      </c>
      <c r="D80" s="10" t="s">
        <v>309</v>
      </c>
      <c r="E80" s="16">
        <v>13.324999999999999</v>
      </c>
      <c r="F80" s="16">
        <v>14.455</v>
      </c>
      <c r="G80" s="111">
        <f t="shared" si="1"/>
        <v>0.97157400000000071</v>
      </c>
      <c r="H80" s="15">
        <f t="shared" si="2"/>
        <v>0.20097885252077116</v>
      </c>
      <c r="I80" s="13">
        <f>G80+H80</f>
        <v>1.1725528525207718</v>
      </c>
      <c r="J80" s="99"/>
    </row>
    <row r="81" spans="1:10" x14ac:dyDescent="0.25">
      <c r="A81" s="110">
        <v>65</v>
      </c>
      <c r="B81" s="7" t="s">
        <v>88</v>
      </c>
      <c r="C81" s="6">
        <v>78</v>
      </c>
      <c r="D81" s="10" t="s">
        <v>309</v>
      </c>
      <c r="E81" s="16">
        <v>15.804</v>
      </c>
      <c r="F81" s="16">
        <v>16.518000000000001</v>
      </c>
      <c r="G81" s="111">
        <f>(F81-E81)*0.8598</f>
        <v>0.61389720000000036</v>
      </c>
      <c r="H81" s="15">
        <f t="shared" si="2"/>
        <v>0.22719348545826307</v>
      </c>
      <c r="I81" s="13">
        <f>G81+H81</f>
        <v>0.84109068545826338</v>
      </c>
      <c r="J81" s="99"/>
    </row>
    <row r="82" spans="1:10" x14ac:dyDescent="0.25">
      <c r="A82" s="110">
        <v>66</v>
      </c>
      <c r="B82" s="7" t="s">
        <v>87</v>
      </c>
      <c r="C82" s="6">
        <v>45.4</v>
      </c>
      <c r="D82" s="10" t="s">
        <v>309</v>
      </c>
      <c r="E82" s="16">
        <v>10.461</v>
      </c>
      <c r="F82" s="16">
        <v>11.034000000000001</v>
      </c>
      <c r="G82" s="111">
        <f t="shared" ref="G82:G147" si="5">(F82-E82)*0.8598</f>
        <v>0.49266540000000036</v>
      </c>
      <c r="H82" s="15">
        <f t="shared" ref="H82:H145" si="6">$G$11/$C$303*C82</f>
        <v>0.13223825948468132</v>
      </c>
      <c r="I82" s="13">
        <f>G82+H82</f>
        <v>0.62490365948468174</v>
      </c>
      <c r="J82" s="99"/>
    </row>
    <row r="83" spans="1:10" x14ac:dyDescent="0.25">
      <c r="A83" s="110">
        <v>67</v>
      </c>
      <c r="B83" s="7" t="s">
        <v>89</v>
      </c>
      <c r="C83" s="6">
        <v>73.599999999999994</v>
      </c>
      <c r="D83" s="10" t="s">
        <v>309</v>
      </c>
      <c r="E83" s="16">
        <v>11.433</v>
      </c>
      <c r="F83" s="16">
        <v>11.904999999999999</v>
      </c>
      <c r="G83" s="111">
        <f t="shared" si="5"/>
        <v>0.40582559999999962</v>
      </c>
      <c r="H83" s="15">
        <f t="shared" si="6"/>
        <v>0.21437744268882256</v>
      </c>
      <c r="I83" s="13">
        <f t="shared" si="3"/>
        <v>0.6202030426888222</v>
      </c>
      <c r="J83" s="99"/>
    </row>
    <row r="84" spans="1:10" x14ac:dyDescent="0.25">
      <c r="A84" s="110">
        <v>68</v>
      </c>
      <c r="B84" s="7" t="s">
        <v>90</v>
      </c>
      <c r="C84" s="6">
        <v>50</v>
      </c>
      <c r="D84" s="10" t="s">
        <v>309</v>
      </c>
      <c r="E84" s="16">
        <v>8.859</v>
      </c>
      <c r="F84" s="16">
        <v>8.859</v>
      </c>
      <c r="G84" s="111">
        <f t="shared" si="5"/>
        <v>0</v>
      </c>
      <c r="H84" s="15">
        <f t="shared" si="6"/>
        <v>0.14563684965273271</v>
      </c>
      <c r="I84" s="13">
        <f>G84+H84</f>
        <v>0.14563684965273271</v>
      </c>
      <c r="J84" s="99"/>
    </row>
    <row r="85" spans="1:10" x14ac:dyDescent="0.25">
      <c r="A85" s="110">
        <v>69</v>
      </c>
      <c r="B85" s="7" t="s">
        <v>91</v>
      </c>
      <c r="C85" s="6">
        <v>96.3</v>
      </c>
      <c r="D85" s="10" t="s">
        <v>309</v>
      </c>
      <c r="E85" s="16">
        <v>24.100999999999999</v>
      </c>
      <c r="F85" s="16">
        <v>26.242000000000001</v>
      </c>
      <c r="G85" s="111">
        <f t="shared" si="5"/>
        <v>1.8408318000000015</v>
      </c>
      <c r="H85" s="15">
        <f t="shared" si="6"/>
        <v>0.28049657243116322</v>
      </c>
      <c r="I85" s="13">
        <f t="shared" si="3"/>
        <v>2.1213283724311647</v>
      </c>
      <c r="J85" s="99"/>
    </row>
    <row r="86" spans="1:10" x14ac:dyDescent="0.25">
      <c r="A86" s="110">
        <v>70</v>
      </c>
      <c r="B86" s="7" t="s">
        <v>92</v>
      </c>
      <c r="C86" s="6">
        <v>77.900000000000006</v>
      </c>
      <c r="D86" s="10" t="s">
        <v>309</v>
      </c>
      <c r="E86" s="16">
        <v>8.8940000000000001</v>
      </c>
      <c r="F86" s="16">
        <v>8.9109999999999996</v>
      </c>
      <c r="G86" s="111">
        <f t="shared" si="5"/>
        <v>1.4616599999999536E-2</v>
      </c>
      <c r="H86" s="15">
        <f t="shared" si="6"/>
        <v>0.22690221175895761</v>
      </c>
      <c r="I86" s="13">
        <f t="shared" si="3"/>
        <v>0.24151881175895715</v>
      </c>
      <c r="J86" s="99"/>
    </row>
    <row r="87" spans="1:10" x14ac:dyDescent="0.25">
      <c r="A87" s="110">
        <v>71</v>
      </c>
      <c r="B87" s="7" t="s">
        <v>93</v>
      </c>
      <c r="C87" s="6">
        <v>44.7</v>
      </c>
      <c r="D87" s="10" t="s">
        <v>309</v>
      </c>
      <c r="E87" s="16">
        <v>9.7240000000000002</v>
      </c>
      <c r="F87" s="16">
        <v>9.7240000000000002</v>
      </c>
      <c r="G87" s="111">
        <f t="shared" si="5"/>
        <v>0</v>
      </c>
      <c r="H87" s="15">
        <f t="shared" si="6"/>
        <v>0.13019934358954308</v>
      </c>
      <c r="I87" s="13">
        <f>G87+H87</f>
        <v>0.13019934358954308</v>
      </c>
      <c r="J87" s="99"/>
    </row>
    <row r="88" spans="1:10" x14ac:dyDescent="0.25">
      <c r="A88" s="110">
        <v>72</v>
      </c>
      <c r="B88" s="7" t="s">
        <v>94</v>
      </c>
      <c r="C88" s="6">
        <v>73.599999999999994</v>
      </c>
      <c r="D88" s="10" t="s">
        <v>309</v>
      </c>
      <c r="E88" s="16">
        <v>8.0760000000000005</v>
      </c>
      <c r="F88" s="16">
        <v>8.0760000000000005</v>
      </c>
      <c r="G88" s="111">
        <f t="shared" si="5"/>
        <v>0</v>
      </c>
      <c r="H88" s="15">
        <f t="shared" si="6"/>
        <v>0.21437744268882256</v>
      </c>
      <c r="I88" s="13">
        <f t="shared" si="3"/>
        <v>0.21437744268882256</v>
      </c>
      <c r="J88" s="99"/>
    </row>
    <row r="89" spans="1:10" x14ac:dyDescent="0.25">
      <c r="A89" s="110">
        <v>73</v>
      </c>
      <c r="B89" s="7" t="s">
        <v>95</v>
      </c>
      <c r="C89" s="6">
        <v>49.4</v>
      </c>
      <c r="D89" s="10" t="s">
        <v>309</v>
      </c>
      <c r="E89" s="16">
        <v>5.8209999999999997</v>
      </c>
      <c r="F89" s="16">
        <v>5.8330000000000002</v>
      </c>
      <c r="G89" s="111">
        <f t="shared" si="5"/>
        <v>1.0317600000000392E-2</v>
      </c>
      <c r="H89" s="15">
        <f t="shared" si="6"/>
        <v>0.14388920745689993</v>
      </c>
      <c r="I89" s="13">
        <f>G89+H89</f>
        <v>0.15420680745690032</v>
      </c>
      <c r="J89" s="99"/>
    </row>
    <row r="90" spans="1:10" x14ac:dyDescent="0.25">
      <c r="A90" s="110">
        <v>74</v>
      </c>
      <c r="B90" s="7" t="s">
        <v>96</v>
      </c>
      <c r="C90" s="6">
        <v>96.1</v>
      </c>
      <c r="D90" s="10" t="s">
        <v>309</v>
      </c>
      <c r="E90" s="16">
        <v>20.576000000000001</v>
      </c>
      <c r="F90" s="16">
        <v>21.992999999999999</v>
      </c>
      <c r="G90" s="111">
        <f t="shared" si="5"/>
        <v>1.2183365999999982</v>
      </c>
      <c r="H90" s="15">
        <f t="shared" si="6"/>
        <v>0.2799140250325523</v>
      </c>
      <c r="I90" s="13">
        <f>G90+H90</f>
        <v>1.4982506250325505</v>
      </c>
      <c r="J90" s="99"/>
    </row>
    <row r="91" spans="1:10" x14ac:dyDescent="0.25">
      <c r="A91" s="110">
        <v>75</v>
      </c>
      <c r="B91" s="7" t="s">
        <v>97</v>
      </c>
      <c r="C91" s="6">
        <v>77.3</v>
      </c>
      <c r="D91" s="10" t="s">
        <v>309</v>
      </c>
      <c r="E91" s="16">
        <v>4.1390000000000002</v>
      </c>
      <c r="F91" s="16">
        <v>4.742</v>
      </c>
      <c r="G91" s="111">
        <f t="shared" si="5"/>
        <v>0.51845939999999979</v>
      </c>
      <c r="H91" s="15">
        <f t="shared" si="6"/>
        <v>0.2251545695631248</v>
      </c>
      <c r="I91" s="13">
        <f>G91+H91</f>
        <v>0.74361396956312453</v>
      </c>
      <c r="J91" s="99"/>
    </row>
    <row r="92" spans="1:10" x14ac:dyDescent="0.25">
      <c r="A92" s="110">
        <v>76</v>
      </c>
      <c r="B92" s="7" t="s">
        <v>98</v>
      </c>
      <c r="C92" s="6">
        <v>45.1</v>
      </c>
      <c r="D92" s="10" t="s">
        <v>309</v>
      </c>
      <c r="E92" s="16">
        <v>8.4179999999999993</v>
      </c>
      <c r="F92" s="16">
        <v>8.4179999999999993</v>
      </c>
      <c r="G92" s="111">
        <f t="shared" si="5"/>
        <v>0</v>
      </c>
      <c r="H92" s="15">
        <f t="shared" si="6"/>
        <v>0.13136443838676493</v>
      </c>
      <c r="I92" s="13">
        <f>G92+H92</f>
        <v>0.13136443838676493</v>
      </c>
      <c r="J92" s="99"/>
    </row>
    <row r="93" spans="1:10" x14ac:dyDescent="0.25">
      <c r="A93" s="110">
        <v>77</v>
      </c>
      <c r="B93" s="7" t="s">
        <v>99</v>
      </c>
      <c r="C93" s="6">
        <v>72.900000000000006</v>
      </c>
      <c r="D93" s="10" t="s">
        <v>309</v>
      </c>
      <c r="E93" s="16">
        <v>10.962</v>
      </c>
      <c r="F93" s="16">
        <v>11.416</v>
      </c>
      <c r="G93" s="111">
        <f t="shared" si="5"/>
        <v>0.39034920000000056</v>
      </c>
      <c r="H93" s="15">
        <f t="shared" si="6"/>
        <v>0.21233852679368434</v>
      </c>
      <c r="I93" s="13">
        <f t="shared" ref="I93:I152" si="7">G93+H93</f>
        <v>0.60268772679368487</v>
      </c>
      <c r="J93" s="99"/>
    </row>
    <row r="94" spans="1:10" s="128" customFormat="1" x14ac:dyDescent="0.25">
      <c r="A94" s="110">
        <v>78</v>
      </c>
      <c r="B94" s="7" t="s">
        <v>100</v>
      </c>
      <c r="C94" s="6">
        <v>48.6</v>
      </c>
      <c r="D94" s="10" t="s">
        <v>309</v>
      </c>
      <c r="E94" s="16">
        <v>1.77</v>
      </c>
      <c r="F94" s="16">
        <v>1.6890000000000001</v>
      </c>
      <c r="G94" s="111">
        <f>(F94-E94)*0.8598</f>
        <v>-6.9643799999999964E-2</v>
      </c>
      <c r="H94" s="15">
        <f t="shared" si="6"/>
        <v>0.14155901786245623</v>
      </c>
      <c r="I94" s="13">
        <f>G94+H94</f>
        <v>7.1915217862456263E-2</v>
      </c>
      <c r="J94" s="2"/>
    </row>
    <row r="95" spans="1:10" x14ac:dyDescent="0.25">
      <c r="A95" s="110">
        <v>79</v>
      </c>
      <c r="B95" s="7" t="s">
        <v>101</v>
      </c>
      <c r="C95" s="6">
        <v>96.9</v>
      </c>
      <c r="D95" s="10" t="s">
        <v>309</v>
      </c>
      <c r="E95" s="112">
        <v>19.786000000000001</v>
      </c>
      <c r="F95" s="112">
        <v>19.786000000000001</v>
      </c>
      <c r="G95" s="111">
        <f t="shared" si="5"/>
        <v>0</v>
      </c>
      <c r="H95" s="15">
        <f t="shared" si="6"/>
        <v>0.28224421462699606</v>
      </c>
      <c r="I95" s="13">
        <f t="shared" si="7"/>
        <v>0.28224421462699606</v>
      </c>
      <c r="J95" s="99"/>
    </row>
    <row r="96" spans="1:10" x14ac:dyDescent="0.25">
      <c r="A96" s="110">
        <v>80</v>
      </c>
      <c r="B96" s="7" t="s">
        <v>102</v>
      </c>
      <c r="C96" s="6">
        <v>77.8</v>
      </c>
      <c r="D96" s="10" t="s">
        <v>309</v>
      </c>
      <c r="E96" s="112">
        <v>9.7289999999999992</v>
      </c>
      <c r="F96" s="112">
        <v>10.57</v>
      </c>
      <c r="G96" s="111">
        <f t="shared" si="5"/>
        <v>0.72309180000000095</v>
      </c>
      <c r="H96" s="15">
        <f t="shared" si="6"/>
        <v>0.22661093805965213</v>
      </c>
      <c r="I96" s="13">
        <f>G96+H96</f>
        <v>0.94970273805965311</v>
      </c>
      <c r="J96" s="99"/>
    </row>
    <row r="97" spans="1:10" x14ac:dyDescent="0.25">
      <c r="A97" s="110">
        <v>81</v>
      </c>
      <c r="B97" s="7" t="s">
        <v>103</v>
      </c>
      <c r="C97" s="6">
        <v>44.9</v>
      </c>
      <c r="D97" s="10" t="s">
        <v>309</v>
      </c>
      <c r="E97" s="16">
        <v>6.4260000000000002</v>
      </c>
      <c r="F97" s="16">
        <v>7.048</v>
      </c>
      <c r="G97" s="111">
        <f t="shared" si="5"/>
        <v>0.53479559999999993</v>
      </c>
      <c r="H97" s="15">
        <f t="shared" si="6"/>
        <v>0.13078189098815399</v>
      </c>
      <c r="I97" s="13">
        <f t="shared" si="7"/>
        <v>0.66557749098815389</v>
      </c>
      <c r="J97" s="99"/>
    </row>
    <row r="98" spans="1:10" s="128" customFormat="1" x14ac:dyDescent="0.25">
      <c r="A98" s="110">
        <v>82</v>
      </c>
      <c r="B98" s="7" t="s">
        <v>104</v>
      </c>
      <c r="C98" s="6">
        <v>73.2</v>
      </c>
      <c r="D98" s="10" t="s">
        <v>309</v>
      </c>
      <c r="E98" s="16">
        <v>13.423999999999999</v>
      </c>
      <c r="F98" s="16">
        <v>14.031000000000001</v>
      </c>
      <c r="G98" s="111">
        <f t="shared" si="5"/>
        <v>0.52189860000000099</v>
      </c>
      <c r="H98" s="15">
        <f t="shared" si="6"/>
        <v>0.21321234789160073</v>
      </c>
      <c r="I98" s="13">
        <f t="shared" si="7"/>
        <v>0.7351109478916017</v>
      </c>
      <c r="J98" s="2"/>
    </row>
    <row r="99" spans="1:10" x14ac:dyDescent="0.25">
      <c r="A99" s="110">
        <v>83</v>
      </c>
      <c r="B99" s="7" t="s">
        <v>105</v>
      </c>
      <c r="C99" s="6">
        <v>49.1</v>
      </c>
      <c r="D99" s="10" t="s">
        <v>309</v>
      </c>
      <c r="E99" s="112">
        <v>8.1349999999999998</v>
      </c>
      <c r="F99" s="112">
        <v>8.6809999999999992</v>
      </c>
      <c r="G99" s="113">
        <f t="shared" si="5"/>
        <v>0.46945079999999945</v>
      </c>
      <c r="H99" s="15">
        <f t="shared" si="6"/>
        <v>0.14301538635898353</v>
      </c>
      <c r="I99" s="13">
        <f t="shared" si="7"/>
        <v>0.61246618635898298</v>
      </c>
      <c r="J99" s="99"/>
    </row>
    <row r="100" spans="1:10" x14ac:dyDescent="0.25">
      <c r="A100" s="110">
        <v>84</v>
      </c>
      <c r="B100" s="7" t="s">
        <v>106</v>
      </c>
      <c r="C100" s="6">
        <v>97.4</v>
      </c>
      <c r="D100" s="10" t="s">
        <v>309</v>
      </c>
      <c r="E100" s="16">
        <v>14.991</v>
      </c>
      <c r="F100" s="16">
        <v>15.582000000000001</v>
      </c>
      <c r="G100" s="111">
        <f t="shared" si="5"/>
        <v>0.50814180000000098</v>
      </c>
      <c r="H100" s="15">
        <f t="shared" si="6"/>
        <v>0.28370058312352336</v>
      </c>
      <c r="I100" s="13">
        <f t="shared" si="7"/>
        <v>0.7918423831235244</v>
      </c>
      <c r="J100" s="99"/>
    </row>
    <row r="101" spans="1:10" x14ac:dyDescent="0.25">
      <c r="A101" s="110">
        <v>85</v>
      </c>
      <c r="B101" s="8" t="s">
        <v>107</v>
      </c>
      <c r="C101" s="6">
        <v>77.5</v>
      </c>
      <c r="D101" s="10" t="s">
        <v>309</v>
      </c>
      <c r="E101" s="16">
        <v>8.1389999999999993</v>
      </c>
      <c r="F101" s="16">
        <v>8.1389999999999993</v>
      </c>
      <c r="G101" s="111">
        <f t="shared" si="5"/>
        <v>0</v>
      </c>
      <c r="H101" s="15">
        <f t="shared" si="6"/>
        <v>0.22573711696173573</v>
      </c>
      <c r="I101" s="13">
        <f t="shared" si="7"/>
        <v>0.22573711696173573</v>
      </c>
      <c r="J101" s="99"/>
    </row>
    <row r="102" spans="1:10" x14ac:dyDescent="0.25">
      <c r="A102" s="116">
        <v>86</v>
      </c>
      <c r="B102" s="117" t="s">
        <v>108</v>
      </c>
      <c r="C102" s="118">
        <v>45.7</v>
      </c>
      <c r="D102" s="119" t="s">
        <v>309</v>
      </c>
      <c r="E102" s="112">
        <v>11.417999999999999</v>
      </c>
      <c r="F102" s="112">
        <v>12.282</v>
      </c>
      <c r="G102" s="113">
        <f t="shared" si="5"/>
        <v>0.74286720000000062</v>
      </c>
      <c r="H102" s="114">
        <f t="shared" si="6"/>
        <v>0.13311208058259771</v>
      </c>
      <c r="I102" s="115">
        <f t="shared" si="7"/>
        <v>0.87597928058259833</v>
      </c>
      <c r="J102" s="99"/>
    </row>
    <row r="103" spans="1:10" x14ac:dyDescent="0.25">
      <c r="A103" s="110">
        <v>87</v>
      </c>
      <c r="B103" s="7" t="s">
        <v>109</v>
      </c>
      <c r="C103" s="6">
        <v>74</v>
      </c>
      <c r="D103" s="10" t="s">
        <v>309</v>
      </c>
      <c r="E103" s="16">
        <v>12.105</v>
      </c>
      <c r="F103" s="16">
        <v>12.821999999999999</v>
      </c>
      <c r="G103" s="111">
        <f t="shared" si="5"/>
        <v>0.61647659999999893</v>
      </c>
      <c r="H103" s="15">
        <f t="shared" si="6"/>
        <v>0.21554253748604443</v>
      </c>
      <c r="I103" s="13">
        <f t="shared" si="7"/>
        <v>0.83201913748604339</v>
      </c>
      <c r="J103" s="99"/>
    </row>
    <row r="104" spans="1:10" x14ac:dyDescent="0.25">
      <c r="A104" s="110">
        <v>88</v>
      </c>
      <c r="B104" s="7" t="s">
        <v>110</v>
      </c>
      <c r="C104" s="6">
        <v>48.1</v>
      </c>
      <c r="D104" s="10" t="s">
        <v>309</v>
      </c>
      <c r="E104" s="16">
        <v>4.4379999999999997</v>
      </c>
      <c r="F104" s="16">
        <v>4.4379999999999997</v>
      </c>
      <c r="G104" s="111">
        <f t="shared" si="5"/>
        <v>0</v>
      </c>
      <c r="H104" s="15">
        <f t="shared" si="6"/>
        <v>0.14010264936592889</v>
      </c>
      <c r="I104" s="13">
        <f t="shared" si="7"/>
        <v>0.14010264936592889</v>
      </c>
      <c r="J104" s="99"/>
    </row>
    <row r="105" spans="1:10" x14ac:dyDescent="0.25">
      <c r="A105" s="110">
        <v>89</v>
      </c>
      <c r="B105" s="7" t="s">
        <v>111</v>
      </c>
      <c r="C105" s="6">
        <v>96.9</v>
      </c>
      <c r="D105" s="10" t="s">
        <v>309</v>
      </c>
      <c r="E105" s="16">
        <v>12.177</v>
      </c>
      <c r="F105" s="16">
        <v>13.813000000000001</v>
      </c>
      <c r="G105" s="111">
        <f t="shared" si="5"/>
        <v>1.4066328000000008</v>
      </c>
      <c r="H105" s="15">
        <f t="shared" si="6"/>
        <v>0.28224421462699606</v>
      </c>
      <c r="I105" s="13">
        <f>G105+H105</f>
        <v>1.6888770146269969</v>
      </c>
      <c r="J105" s="99"/>
    </row>
    <row r="106" spans="1:10" x14ac:dyDescent="0.25">
      <c r="A106" s="110">
        <v>90</v>
      </c>
      <c r="B106" s="7" t="s">
        <v>112</v>
      </c>
      <c r="C106" s="6">
        <v>76.8</v>
      </c>
      <c r="D106" s="10" t="s">
        <v>309</v>
      </c>
      <c r="E106" s="16">
        <v>6.1230000000000002</v>
      </c>
      <c r="F106" s="16">
        <v>7.1130000000000004</v>
      </c>
      <c r="G106" s="111">
        <f t="shared" si="5"/>
        <v>0.85120200000000024</v>
      </c>
      <c r="H106" s="15">
        <f t="shared" si="6"/>
        <v>0.22369820106659746</v>
      </c>
      <c r="I106" s="13">
        <f t="shared" si="7"/>
        <v>1.0749002010665978</v>
      </c>
      <c r="J106" s="99"/>
    </row>
    <row r="107" spans="1:10" x14ac:dyDescent="0.25">
      <c r="A107" s="110">
        <v>91</v>
      </c>
      <c r="B107" s="7" t="s">
        <v>113</v>
      </c>
      <c r="C107" s="6">
        <v>45.3</v>
      </c>
      <c r="D107" s="10" t="s">
        <v>309</v>
      </c>
      <c r="E107" s="16">
        <v>9.0180000000000007</v>
      </c>
      <c r="F107" s="16">
        <v>9.0180000000000007</v>
      </c>
      <c r="G107" s="111">
        <f t="shared" si="5"/>
        <v>0</v>
      </c>
      <c r="H107" s="15">
        <f t="shared" si="6"/>
        <v>0.13194698578537584</v>
      </c>
      <c r="I107" s="13">
        <f t="shared" si="7"/>
        <v>0.13194698578537584</v>
      </c>
      <c r="J107" s="99"/>
    </row>
    <row r="108" spans="1:10" x14ac:dyDescent="0.25">
      <c r="A108" s="110">
        <v>92</v>
      </c>
      <c r="B108" s="7" t="s">
        <v>114</v>
      </c>
      <c r="C108" s="6">
        <v>73.099999999999994</v>
      </c>
      <c r="D108" s="10" t="s">
        <v>309</v>
      </c>
      <c r="E108" s="16">
        <v>14.401</v>
      </c>
      <c r="F108" s="16">
        <v>15.189</v>
      </c>
      <c r="G108" s="111">
        <f t="shared" si="5"/>
        <v>0.67752240000000019</v>
      </c>
      <c r="H108" s="15">
        <f t="shared" si="6"/>
        <v>0.21292107419229522</v>
      </c>
      <c r="I108" s="13">
        <f>G108+H108</f>
        <v>0.89044347419229541</v>
      </c>
      <c r="J108" s="99"/>
    </row>
    <row r="109" spans="1:10" x14ac:dyDescent="0.25">
      <c r="A109" s="110">
        <v>93</v>
      </c>
      <c r="B109" s="7" t="s">
        <v>115</v>
      </c>
      <c r="C109" s="6">
        <v>49.2</v>
      </c>
      <c r="D109" s="10" t="s">
        <v>309</v>
      </c>
      <c r="E109" s="16">
        <v>6.4139999999999997</v>
      </c>
      <c r="F109" s="16">
        <v>6.5149999999999997</v>
      </c>
      <c r="G109" s="111">
        <f t="shared" si="5"/>
        <v>8.6839799999999981E-2</v>
      </c>
      <c r="H109" s="15">
        <f t="shared" si="6"/>
        <v>0.14330666005828901</v>
      </c>
      <c r="I109" s="13">
        <f t="shared" si="7"/>
        <v>0.23014646005828898</v>
      </c>
      <c r="J109" s="99"/>
    </row>
    <row r="110" spans="1:10" x14ac:dyDescent="0.25">
      <c r="A110" s="110">
        <v>94</v>
      </c>
      <c r="B110" s="7" t="s">
        <v>116</v>
      </c>
      <c r="C110" s="6">
        <v>97.2</v>
      </c>
      <c r="D110" s="10" t="s">
        <v>309</v>
      </c>
      <c r="E110" s="16">
        <v>10.679</v>
      </c>
      <c r="F110" s="16">
        <v>12.488</v>
      </c>
      <c r="G110" s="111">
        <f t="shared" si="5"/>
        <v>1.5553781999999994</v>
      </c>
      <c r="H110" s="15">
        <f t="shared" si="6"/>
        <v>0.28311803572491245</v>
      </c>
      <c r="I110" s="13">
        <f t="shared" si="7"/>
        <v>1.8384962357249117</v>
      </c>
      <c r="J110" s="99"/>
    </row>
    <row r="111" spans="1:10" x14ac:dyDescent="0.25">
      <c r="A111" s="110">
        <v>95</v>
      </c>
      <c r="B111" s="7" t="s">
        <v>117</v>
      </c>
      <c r="C111" s="6">
        <v>76.099999999999994</v>
      </c>
      <c r="D111" s="10" t="s">
        <v>309</v>
      </c>
      <c r="E111" s="16">
        <v>6.5629999999999997</v>
      </c>
      <c r="F111" s="16">
        <v>7.258</v>
      </c>
      <c r="G111" s="111">
        <f t="shared" si="5"/>
        <v>0.59756100000000023</v>
      </c>
      <c r="H111" s="15">
        <f t="shared" si="6"/>
        <v>0.22165928517145919</v>
      </c>
      <c r="I111" s="13">
        <f t="shared" si="7"/>
        <v>0.81922028517145939</v>
      </c>
      <c r="J111" s="99"/>
    </row>
    <row r="112" spans="1:10" x14ac:dyDescent="0.25">
      <c r="A112" s="110">
        <v>96</v>
      </c>
      <c r="B112" s="7" t="s">
        <v>118</v>
      </c>
      <c r="C112" s="6">
        <v>45.1</v>
      </c>
      <c r="D112" s="10" t="s">
        <v>309</v>
      </c>
      <c r="E112" s="16">
        <v>5.4109999999999996</v>
      </c>
      <c r="F112" s="16">
        <v>5.4109999999999996</v>
      </c>
      <c r="G112" s="111">
        <f t="shared" si="5"/>
        <v>0</v>
      </c>
      <c r="H112" s="15">
        <f t="shared" si="6"/>
        <v>0.13136443838676493</v>
      </c>
      <c r="I112" s="13">
        <f t="shared" si="7"/>
        <v>0.13136443838676493</v>
      </c>
      <c r="J112" s="99"/>
    </row>
    <row r="113" spans="1:10" x14ac:dyDescent="0.25">
      <c r="A113" s="110">
        <v>97</v>
      </c>
      <c r="B113" s="7" t="s">
        <v>119</v>
      </c>
      <c r="C113" s="6">
        <v>73.099999999999994</v>
      </c>
      <c r="D113" s="10" t="s">
        <v>309</v>
      </c>
      <c r="E113" s="16">
        <v>8.782</v>
      </c>
      <c r="F113" s="16">
        <v>9.6760000000000002</v>
      </c>
      <c r="G113" s="111">
        <f t="shared" si="5"/>
        <v>0.76866120000000016</v>
      </c>
      <c r="H113" s="15">
        <f t="shared" si="6"/>
        <v>0.21292107419229522</v>
      </c>
      <c r="I113" s="13">
        <f>G113+H113</f>
        <v>0.98158227419229538</v>
      </c>
      <c r="J113" s="99"/>
    </row>
    <row r="114" spans="1:10" x14ac:dyDescent="0.25">
      <c r="A114" s="110">
        <v>98</v>
      </c>
      <c r="B114" s="7" t="s">
        <v>120</v>
      </c>
      <c r="C114" s="6">
        <v>49.1</v>
      </c>
      <c r="D114" s="10" t="s">
        <v>309</v>
      </c>
      <c r="E114" s="16">
        <v>3.254</v>
      </c>
      <c r="F114" s="16">
        <v>3.4119999999999999</v>
      </c>
      <c r="G114" s="111">
        <f t="shared" si="5"/>
        <v>0.13584839999999992</v>
      </c>
      <c r="H114" s="15">
        <f t="shared" si="6"/>
        <v>0.14301538635898353</v>
      </c>
      <c r="I114" s="13">
        <f>G114+H114</f>
        <v>0.27886378635898346</v>
      </c>
      <c r="J114" s="99"/>
    </row>
    <row r="115" spans="1:10" x14ac:dyDescent="0.25">
      <c r="A115" s="110">
        <v>99</v>
      </c>
      <c r="B115" s="7" t="s">
        <v>121</v>
      </c>
      <c r="C115" s="6">
        <v>97.3</v>
      </c>
      <c r="D115" s="10" t="s">
        <v>309</v>
      </c>
      <c r="E115" s="16">
        <v>8.3889999999999993</v>
      </c>
      <c r="F115" s="16">
        <v>8.3889999999999993</v>
      </c>
      <c r="G115" s="111">
        <f t="shared" si="5"/>
        <v>0</v>
      </c>
      <c r="H115" s="15">
        <f t="shared" si="6"/>
        <v>0.28340930942421788</v>
      </c>
      <c r="I115" s="13">
        <f t="shared" si="7"/>
        <v>0.28340930942421788</v>
      </c>
      <c r="J115" s="99"/>
    </row>
    <row r="116" spans="1:10" x14ac:dyDescent="0.25">
      <c r="A116" s="110">
        <v>100</v>
      </c>
      <c r="B116" s="7" t="s">
        <v>122</v>
      </c>
      <c r="C116" s="6">
        <v>76.3</v>
      </c>
      <c r="D116" s="10" t="s">
        <v>309</v>
      </c>
      <c r="E116" s="16">
        <v>7.2869999999999999</v>
      </c>
      <c r="F116" s="16">
        <v>8.1850000000000005</v>
      </c>
      <c r="G116" s="111">
        <f>(F116-E116)*0.8598</f>
        <v>0.77210040000000046</v>
      </c>
      <c r="H116" s="15">
        <f t="shared" si="6"/>
        <v>0.22224183257007013</v>
      </c>
      <c r="I116" s="13">
        <f t="shared" si="7"/>
        <v>0.99434223257007059</v>
      </c>
      <c r="J116" s="99"/>
    </row>
    <row r="117" spans="1:10" x14ac:dyDescent="0.25">
      <c r="A117" s="110">
        <v>101</v>
      </c>
      <c r="B117" s="7" t="s">
        <v>123</v>
      </c>
      <c r="C117" s="6">
        <v>44.6</v>
      </c>
      <c r="D117" s="10" t="s">
        <v>309</v>
      </c>
      <c r="E117" s="16">
        <v>8.9260000000000002</v>
      </c>
      <c r="F117" s="16">
        <v>9.8000000000000007</v>
      </c>
      <c r="G117" s="111">
        <f t="shared" si="5"/>
        <v>0.7514652000000005</v>
      </c>
      <c r="H117" s="15">
        <f t="shared" si="6"/>
        <v>0.12990806989023759</v>
      </c>
      <c r="I117" s="13">
        <f>G117+H117</f>
        <v>0.88137326989023812</v>
      </c>
      <c r="J117" s="100"/>
    </row>
    <row r="118" spans="1:10" x14ac:dyDescent="0.25">
      <c r="A118" s="110">
        <v>102</v>
      </c>
      <c r="B118" s="7" t="s">
        <v>124</v>
      </c>
      <c r="C118" s="6">
        <v>73.099999999999994</v>
      </c>
      <c r="D118" s="10" t="s">
        <v>309</v>
      </c>
      <c r="E118" s="16">
        <v>11.768000000000001</v>
      </c>
      <c r="F118" s="16">
        <v>12.52</v>
      </c>
      <c r="G118" s="111">
        <f t="shared" si="5"/>
        <v>0.64656959999999908</v>
      </c>
      <c r="H118" s="15">
        <f t="shared" si="6"/>
        <v>0.21292107419229522</v>
      </c>
      <c r="I118" s="13">
        <f>G118+H118</f>
        <v>0.8594906741922943</v>
      </c>
      <c r="J118" s="99"/>
    </row>
    <row r="119" spans="1:10" x14ac:dyDescent="0.25">
      <c r="A119" s="110">
        <v>103</v>
      </c>
      <c r="B119" s="7" t="s">
        <v>125</v>
      </c>
      <c r="C119" s="6">
        <v>49.5</v>
      </c>
      <c r="D119" s="10" t="s">
        <v>309</v>
      </c>
      <c r="E119" s="16">
        <v>4.9489999999999998</v>
      </c>
      <c r="F119" s="16">
        <v>4.9550000000000001</v>
      </c>
      <c r="G119" s="111">
        <f t="shared" si="5"/>
        <v>5.1588000000001959E-3</v>
      </c>
      <c r="H119" s="15">
        <f t="shared" si="6"/>
        <v>0.14418048115620541</v>
      </c>
      <c r="I119" s="13">
        <f>G119+H119</f>
        <v>0.14933928115620559</v>
      </c>
      <c r="J119" s="99"/>
    </row>
    <row r="120" spans="1:10" x14ac:dyDescent="0.25">
      <c r="A120" s="110">
        <v>104</v>
      </c>
      <c r="B120" s="7" t="s">
        <v>126</v>
      </c>
      <c r="C120" s="6">
        <v>97.7</v>
      </c>
      <c r="D120" s="10" t="s">
        <v>309</v>
      </c>
      <c r="E120" s="16">
        <v>5.5739999999999998</v>
      </c>
      <c r="F120" s="16">
        <v>5.5739999999999998</v>
      </c>
      <c r="G120" s="111">
        <f t="shared" si="5"/>
        <v>0</v>
      </c>
      <c r="H120" s="15">
        <f t="shared" si="6"/>
        <v>0.28457440422143976</v>
      </c>
      <c r="I120" s="13">
        <f t="shared" si="7"/>
        <v>0.28457440422143976</v>
      </c>
      <c r="J120" s="99"/>
    </row>
    <row r="121" spans="1:10" x14ac:dyDescent="0.25">
      <c r="A121" s="110">
        <v>105</v>
      </c>
      <c r="B121" s="7" t="s">
        <v>127</v>
      </c>
      <c r="C121" s="6">
        <v>76.400000000000006</v>
      </c>
      <c r="D121" s="10" t="s">
        <v>309</v>
      </c>
      <c r="E121" s="16">
        <v>8.7360000000000007</v>
      </c>
      <c r="F121" s="16">
        <v>9.6189999999999998</v>
      </c>
      <c r="G121" s="113">
        <f t="shared" si="5"/>
        <v>0.7592033999999992</v>
      </c>
      <c r="H121" s="15">
        <f t="shared" si="6"/>
        <v>0.22253310626937561</v>
      </c>
      <c r="I121" s="13">
        <f>G121+H121</f>
        <v>0.98173650626937481</v>
      </c>
      <c r="J121" s="99"/>
    </row>
    <row r="122" spans="1:10" x14ac:dyDescent="0.25">
      <c r="A122" s="116">
        <v>106</v>
      </c>
      <c r="B122" s="117" t="s">
        <v>128</v>
      </c>
      <c r="C122" s="118">
        <v>44.7</v>
      </c>
      <c r="D122" s="119" t="s">
        <v>309</v>
      </c>
      <c r="E122" s="112">
        <v>3.093</v>
      </c>
      <c r="F122" s="112">
        <v>3.093</v>
      </c>
      <c r="G122" s="113">
        <f t="shared" si="5"/>
        <v>0</v>
      </c>
      <c r="H122" s="114">
        <f>$G$11/$C$303*C122</f>
        <v>0.13019934358954308</v>
      </c>
      <c r="I122" s="115">
        <f t="shared" si="7"/>
        <v>0.13019934358954308</v>
      </c>
      <c r="J122" s="99"/>
    </row>
    <row r="123" spans="1:10" x14ac:dyDescent="0.25">
      <c r="A123" s="110">
        <v>107</v>
      </c>
      <c r="B123" s="7" t="s">
        <v>129</v>
      </c>
      <c r="C123" s="6">
        <v>72.8</v>
      </c>
      <c r="D123" s="10" t="s">
        <v>309</v>
      </c>
      <c r="E123" s="16">
        <v>6.9260000000000002</v>
      </c>
      <c r="F123" s="16">
        <v>7.7380000000000004</v>
      </c>
      <c r="G123" s="111">
        <f t="shared" si="5"/>
        <v>0.69815760000000027</v>
      </c>
      <c r="H123" s="15">
        <f t="shared" si="6"/>
        <v>0.21204725309437883</v>
      </c>
      <c r="I123" s="13">
        <f t="shared" si="7"/>
        <v>0.91020485309437915</v>
      </c>
      <c r="J123" s="99"/>
    </row>
    <row r="124" spans="1:10" x14ac:dyDescent="0.25">
      <c r="A124" s="110">
        <v>108</v>
      </c>
      <c r="B124" s="7" t="s">
        <v>130</v>
      </c>
      <c r="C124" s="6">
        <v>49.4</v>
      </c>
      <c r="D124" s="10" t="s">
        <v>309</v>
      </c>
      <c r="E124" s="16">
        <v>2.806</v>
      </c>
      <c r="F124" s="16">
        <v>2.806</v>
      </c>
      <c r="G124" s="111">
        <f t="shared" si="5"/>
        <v>0</v>
      </c>
      <c r="H124" s="15">
        <f t="shared" si="6"/>
        <v>0.14388920745689993</v>
      </c>
      <c r="I124" s="13">
        <f>G124+H124</f>
        <v>0.14388920745689993</v>
      </c>
      <c r="J124" s="99"/>
    </row>
    <row r="125" spans="1:10" x14ac:dyDescent="0.25">
      <c r="A125" s="110">
        <v>109</v>
      </c>
      <c r="B125" s="7" t="s">
        <v>131</v>
      </c>
      <c r="C125" s="6">
        <v>97.4</v>
      </c>
      <c r="D125" s="10" t="s">
        <v>309</v>
      </c>
      <c r="E125" s="16">
        <v>13.395</v>
      </c>
      <c r="F125" s="16">
        <v>13.395</v>
      </c>
      <c r="G125" s="111">
        <f t="shared" si="5"/>
        <v>0</v>
      </c>
      <c r="H125" s="15">
        <f t="shared" si="6"/>
        <v>0.28370058312352336</v>
      </c>
      <c r="I125" s="13">
        <f t="shared" si="7"/>
        <v>0.28370058312352336</v>
      </c>
      <c r="J125" s="99"/>
    </row>
    <row r="126" spans="1:10" x14ac:dyDescent="0.25">
      <c r="A126" s="110">
        <v>110</v>
      </c>
      <c r="B126" s="7" t="s">
        <v>132</v>
      </c>
      <c r="C126" s="6">
        <v>77.400000000000006</v>
      </c>
      <c r="D126" s="10" t="s">
        <v>309</v>
      </c>
      <c r="E126" s="112">
        <v>7.2510000000000003</v>
      </c>
      <c r="F126" s="112">
        <v>8.0350000000000001</v>
      </c>
      <c r="G126" s="111">
        <f t="shared" si="5"/>
        <v>0.67408319999999988</v>
      </c>
      <c r="H126" s="15">
        <f t="shared" si="6"/>
        <v>0.22544584326243028</v>
      </c>
      <c r="I126" s="13">
        <f>G126+H126</f>
        <v>0.89952904326243011</v>
      </c>
      <c r="J126" s="99"/>
    </row>
    <row r="127" spans="1:10" x14ac:dyDescent="0.25">
      <c r="A127" s="110">
        <v>111</v>
      </c>
      <c r="B127" s="7" t="s">
        <v>133</v>
      </c>
      <c r="C127" s="6">
        <v>44.6</v>
      </c>
      <c r="D127" s="10" t="s">
        <v>309</v>
      </c>
      <c r="E127" s="16">
        <v>3.673</v>
      </c>
      <c r="F127" s="16">
        <v>3.673</v>
      </c>
      <c r="G127" s="111">
        <f t="shared" si="5"/>
        <v>0</v>
      </c>
      <c r="H127" s="15">
        <f t="shared" si="6"/>
        <v>0.12990806989023759</v>
      </c>
      <c r="I127" s="13">
        <f t="shared" si="7"/>
        <v>0.12990806989023759</v>
      </c>
      <c r="J127" s="2"/>
    </row>
    <row r="128" spans="1:10" x14ac:dyDescent="0.25">
      <c r="A128" s="110">
        <v>112</v>
      </c>
      <c r="B128" s="7" t="s">
        <v>134</v>
      </c>
      <c r="C128" s="6">
        <v>72.8</v>
      </c>
      <c r="D128" s="10" t="s">
        <v>309</v>
      </c>
      <c r="E128" s="16">
        <v>21.131</v>
      </c>
      <c r="F128" s="16">
        <v>21.884</v>
      </c>
      <c r="G128" s="111">
        <f t="shared" si="5"/>
        <v>0.64742940000000015</v>
      </c>
      <c r="H128" s="15">
        <f t="shared" si="6"/>
        <v>0.21204725309437883</v>
      </c>
      <c r="I128" s="13">
        <f t="shared" si="7"/>
        <v>0.85947665309437893</v>
      </c>
      <c r="J128" s="2"/>
    </row>
    <row r="129" spans="1:10" x14ac:dyDescent="0.25">
      <c r="A129" s="116">
        <v>113</v>
      </c>
      <c r="B129" s="117" t="s">
        <v>135</v>
      </c>
      <c r="C129" s="118">
        <v>48.9</v>
      </c>
      <c r="D129" s="119" t="s">
        <v>309</v>
      </c>
      <c r="E129" s="112">
        <v>5.9459999999999997</v>
      </c>
      <c r="F129" s="112">
        <v>6.8239999999999998</v>
      </c>
      <c r="G129" s="113">
        <f t="shared" si="5"/>
        <v>0.75490440000000014</v>
      </c>
      <c r="H129" s="114">
        <f t="shared" si="6"/>
        <v>0.14243283896037259</v>
      </c>
      <c r="I129" s="115">
        <f t="shared" si="7"/>
        <v>0.89733723896037276</v>
      </c>
      <c r="J129" s="99"/>
    </row>
    <row r="130" spans="1:10" x14ac:dyDescent="0.25">
      <c r="A130" s="110">
        <v>114</v>
      </c>
      <c r="B130" s="7" t="s">
        <v>136</v>
      </c>
      <c r="C130" s="6">
        <v>96.9</v>
      </c>
      <c r="D130" s="10" t="s">
        <v>309</v>
      </c>
      <c r="E130" s="16">
        <v>14.007999999999999</v>
      </c>
      <c r="F130" s="16">
        <v>16.119</v>
      </c>
      <c r="G130" s="111">
        <f t="shared" si="5"/>
        <v>1.8150378000000005</v>
      </c>
      <c r="H130" s="15">
        <f t="shared" si="6"/>
        <v>0.28224421462699606</v>
      </c>
      <c r="I130" s="13">
        <f t="shared" si="7"/>
        <v>2.0972820146269964</v>
      </c>
      <c r="J130" s="2"/>
    </row>
    <row r="131" spans="1:10" x14ac:dyDescent="0.25">
      <c r="A131" s="110">
        <v>115</v>
      </c>
      <c r="B131" s="7" t="s">
        <v>137</v>
      </c>
      <c r="C131" s="6">
        <v>77.099999999999994</v>
      </c>
      <c r="D131" s="10" t="s">
        <v>309</v>
      </c>
      <c r="E131" s="16">
        <v>11.489000000000001</v>
      </c>
      <c r="F131" s="16">
        <v>11.489000000000001</v>
      </c>
      <c r="G131" s="111">
        <f t="shared" si="5"/>
        <v>0</v>
      </c>
      <c r="H131" s="15">
        <f t="shared" si="6"/>
        <v>0.22457202216451386</v>
      </c>
      <c r="I131" s="13">
        <f t="shared" si="7"/>
        <v>0.22457202216451386</v>
      </c>
      <c r="J131" s="2"/>
    </row>
    <row r="132" spans="1:10" x14ac:dyDescent="0.25">
      <c r="A132" s="110">
        <v>116</v>
      </c>
      <c r="B132" s="7" t="s">
        <v>138</v>
      </c>
      <c r="C132" s="6">
        <v>45.3</v>
      </c>
      <c r="D132" s="10" t="s">
        <v>309</v>
      </c>
      <c r="E132" s="16">
        <v>8.2210000000000001</v>
      </c>
      <c r="F132" s="16">
        <v>9.0079999999999991</v>
      </c>
      <c r="G132" s="111">
        <f t="shared" si="5"/>
        <v>0.67666259999999923</v>
      </c>
      <c r="H132" s="15">
        <f t="shared" si="6"/>
        <v>0.13194698578537584</v>
      </c>
      <c r="I132" s="13">
        <f>G132+H132</f>
        <v>0.80860958578537501</v>
      </c>
      <c r="J132" s="2"/>
    </row>
    <row r="133" spans="1:10" x14ac:dyDescent="0.25">
      <c r="A133" s="110">
        <v>117</v>
      </c>
      <c r="B133" s="7" t="s">
        <v>139</v>
      </c>
      <c r="C133" s="6">
        <v>74.099999999999994</v>
      </c>
      <c r="D133" s="10" t="s">
        <v>309</v>
      </c>
      <c r="E133" s="16">
        <v>8.2750000000000004</v>
      </c>
      <c r="F133" s="16">
        <v>9.1359999999999992</v>
      </c>
      <c r="G133" s="111">
        <f t="shared" si="5"/>
        <v>0.74028779999999905</v>
      </c>
      <c r="H133" s="15">
        <f t="shared" si="6"/>
        <v>0.21583381118534989</v>
      </c>
      <c r="I133" s="13">
        <f t="shared" si="7"/>
        <v>0.956121611185349</v>
      </c>
      <c r="J133" s="2"/>
    </row>
    <row r="134" spans="1:10" x14ac:dyDescent="0.25">
      <c r="A134" s="110">
        <v>118</v>
      </c>
      <c r="B134" s="7" t="s">
        <v>140</v>
      </c>
      <c r="C134" s="6">
        <v>48.8</v>
      </c>
      <c r="D134" s="10" t="s">
        <v>309</v>
      </c>
      <c r="E134" s="16">
        <v>2.11</v>
      </c>
      <c r="F134" s="112">
        <v>2.1320000000000001</v>
      </c>
      <c r="G134" s="111">
        <f t="shared" si="5"/>
        <v>1.8915600000000209E-2</v>
      </c>
      <c r="H134" s="15">
        <f t="shared" si="6"/>
        <v>0.14214156526106714</v>
      </c>
      <c r="I134" s="13">
        <f>G134+H134</f>
        <v>0.16105716526106734</v>
      </c>
      <c r="J134" s="2"/>
    </row>
    <row r="135" spans="1:10" x14ac:dyDescent="0.25">
      <c r="A135" s="110">
        <v>119</v>
      </c>
      <c r="B135" s="7" t="s">
        <v>141</v>
      </c>
      <c r="C135" s="6">
        <v>98.1</v>
      </c>
      <c r="D135" s="10" t="s">
        <v>309</v>
      </c>
      <c r="E135" s="16">
        <v>12.864000000000001</v>
      </c>
      <c r="F135" s="112">
        <v>13.385999999999999</v>
      </c>
      <c r="G135" s="111">
        <f t="shared" si="5"/>
        <v>0.4488155999999987</v>
      </c>
      <c r="H135" s="15">
        <f t="shared" si="6"/>
        <v>0.28573949901866158</v>
      </c>
      <c r="I135" s="13">
        <f>G135+H135</f>
        <v>0.73455509901866023</v>
      </c>
      <c r="J135" s="2"/>
    </row>
    <row r="136" spans="1:10" x14ac:dyDescent="0.25">
      <c r="A136" s="110">
        <v>120</v>
      </c>
      <c r="B136" s="7" t="s">
        <v>142</v>
      </c>
      <c r="C136" s="6">
        <v>76.8</v>
      </c>
      <c r="D136" s="10" t="s">
        <v>309</v>
      </c>
      <c r="E136" s="16">
        <v>9.6039999999999992</v>
      </c>
      <c r="F136" s="16">
        <v>10.955</v>
      </c>
      <c r="G136" s="111">
        <f t="shared" si="5"/>
        <v>1.1615898000000007</v>
      </c>
      <c r="H136" s="15">
        <f t="shared" si="6"/>
        <v>0.22369820106659746</v>
      </c>
      <c r="I136" s="13">
        <f t="shared" si="7"/>
        <v>1.3852880010665982</v>
      </c>
      <c r="J136" s="2"/>
    </row>
    <row r="137" spans="1:10" x14ac:dyDescent="0.25">
      <c r="A137" s="110">
        <v>121</v>
      </c>
      <c r="B137" s="7" t="s">
        <v>143</v>
      </c>
      <c r="C137" s="6">
        <v>44.9</v>
      </c>
      <c r="D137" s="10" t="s">
        <v>309</v>
      </c>
      <c r="E137" s="16">
        <v>2.7709999999999999</v>
      </c>
      <c r="F137" s="16">
        <v>3.4510000000000001</v>
      </c>
      <c r="G137" s="111">
        <f t="shared" si="5"/>
        <v>0.58466400000000018</v>
      </c>
      <c r="H137" s="15">
        <f t="shared" si="6"/>
        <v>0.13078189098815399</v>
      </c>
      <c r="I137" s="13">
        <f>G137+H137</f>
        <v>0.71544589098815414</v>
      </c>
      <c r="J137" s="2"/>
    </row>
    <row r="138" spans="1:10" x14ac:dyDescent="0.25">
      <c r="A138" s="110">
        <v>122</v>
      </c>
      <c r="B138" s="7" t="s">
        <v>144</v>
      </c>
      <c r="C138" s="6">
        <v>73.400000000000006</v>
      </c>
      <c r="D138" s="10" t="s">
        <v>309</v>
      </c>
      <c r="E138" s="16">
        <v>8.0869999999999997</v>
      </c>
      <c r="F138" s="16">
        <v>8.6039999999999992</v>
      </c>
      <c r="G138" s="111">
        <f t="shared" si="5"/>
        <v>0.44451659999999954</v>
      </c>
      <c r="H138" s="15">
        <f t="shared" si="6"/>
        <v>0.21379489529021167</v>
      </c>
      <c r="I138" s="13">
        <f t="shared" si="7"/>
        <v>0.65831149529021116</v>
      </c>
      <c r="J138" s="2"/>
    </row>
    <row r="139" spans="1:10" x14ac:dyDescent="0.25">
      <c r="A139" s="110">
        <v>123</v>
      </c>
      <c r="B139" s="7" t="s">
        <v>145</v>
      </c>
      <c r="C139" s="6">
        <v>48.7</v>
      </c>
      <c r="D139" s="10" t="s">
        <v>309</v>
      </c>
      <c r="E139" s="16">
        <v>6.4480000000000004</v>
      </c>
      <c r="F139" s="16">
        <v>7.2190000000000003</v>
      </c>
      <c r="G139" s="111">
        <f t="shared" si="5"/>
        <v>0.66290579999999988</v>
      </c>
      <c r="H139" s="15">
        <f t="shared" si="6"/>
        <v>0.14185029156176168</v>
      </c>
      <c r="I139" s="13">
        <f t="shared" si="7"/>
        <v>0.80475609156176153</v>
      </c>
      <c r="J139" s="2"/>
    </row>
    <row r="140" spans="1:10" x14ac:dyDescent="0.25">
      <c r="A140" s="110">
        <v>124</v>
      </c>
      <c r="B140" s="7" t="s">
        <v>146</v>
      </c>
      <c r="C140" s="6">
        <v>98</v>
      </c>
      <c r="D140" s="10" t="s">
        <v>309</v>
      </c>
      <c r="E140" s="16">
        <v>5.6719999999999997</v>
      </c>
      <c r="F140" s="16">
        <v>6.2830000000000004</v>
      </c>
      <c r="G140" s="111">
        <f t="shared" si="5"/>
        <v>0.52533780000000052</v>
      </c>
      <c r="H140" s="15">
        <f t="shared" si="6"/>
        <v>0.28544822531935615</v>
      </c>
      <c r="I140" s="13">
        <f>G140+H140</f>
        <v>0.81078602531935662</v>
      </c>
      <c r="J140" s="2"/>
    </row>
    <row r="141" spans="1:10" x14ac:dyDescent="0.25">
      <c r="A141" s="110">
        <v>125</v>
      </c>
      <c r="B141" s="7" t="s">
        <v>147</v>
      </c>
      <c r="C141" s="6">
        <v>76.599999999999994</v>
      </c>
      <c r="D141" s="10" t="s">
        <v>309</v>
      </c>
      <c r="E141" s="16">
        <v>15.465999999999999</v>
      </c>
      <c r="F141" s="16">
        <v>15.465999999999999</v>
      </c>
      <c r="G141" s="111">
        <f t="shared" si="5"/>
        <v>0</v>
      </c>
      <c r="H141" s="15">
        <f t="shared" si="6"/>
        <v>0.22311565366798652</v>
      </c>
      <c r="I141" s="13">
        <f>G141+H141</f>
        <v>0.22311565366798652</v>
      </c>
      <c r="J141" s="2"/>
    </row>
    <row r="142" spans="1:10" x14ac:dyDescent="0.25">
      <c r="A142" s="110">
        <v>126</v>
      </c>
      <c r="B142" s="7" t="s">
        <v>148</v>
      </c>
      <c r="C142" s="6">
        <v>44.8</v>
      </c>
      <c r="D142" s="10" t="s">
        <v>309</v>
      </c>
      <c r="E142" s="16">
        <v>4.0439999999999996</v>
      </c>
      <c r="F142" s="16">
        <v>4.2240000000000002</v>
      </c>
      <c r="G142" s="111">
        <f t="shared" si="5"/>
        <v>0.15476400000000051</v>
      </c>
      <c r="H142" s="15">
        <f t="shared" si="6"/>
        <v>0.1304906172888485</v>
      </c>
      <c r="I142" s="13">
        <f t="shared" si="7"/>
        <v>0.28525461728884904</v>
      </c>
      <c r="J142" s="2"/>
    </row>
    <row r="143" spans="1:10" x14ac:dyDescent="0.25">
      <c r="A143" s="110">
        <v>127</v>
      </c>
      <c r="B143" s="7" t="s">
        <v>149</v>
      </c>
      <c r="C143" s="6">
        <v>73.400000000000006</v>
      </c>
      <c r="D143" s="10" t="s">
        <v>310</v>
      </c>
      <c r="E143" s="24">
        <v>14717</v>
      </c>
      <c r="F143" s="24">
        <v>15597</v>
      </c>
      <c r="G143" s="111">
        <f>(F143-E143)* 0.00086</f>
        <v>0.75680000000000003</v>
      </c>
      <c r="H143" s="15">
        <f t="shared" si="6"/>
        <v>0.21379489529021167</v>
      </c>
      <c r="I143" s="13">
        <f>G143+H143</f>
        <v>0.9705948952902117</v>
      </c>
      <c r="J143" s="2"/>
    </row>
    <row r="144" spans="1:10" x14ac:dyDescent="0.25">
      <c r="A144" s="110">
        <v>128</v>
      </c>
      <c r="B144" s="7" t="s">
        <v>150</v>
      </c>
      <c r="C144" s="6">
        <v>49.2</v>
      </c>
      <c r="D144" s="10" t="s">
        <v>309</v>
      </c>
      <c r="E144" s="16">
        <v>11.53</v>
      </c>
      <c r="F144" s="16">
        <v>11.606999999999999</v>
      </c>
      <c r="G144" s="111">
        <f t="shared" si="5"/>
        <v>6.6204599999999961E-2</v>
      </c>
      <c r="H144" s="15">
        <f t="shared" si="6"/>
        <v>0.14330666005828901</v>
      </c>
      <c r="I144" s="13">
        <f>G144+H144</f>
        <v>0.20951126005828896</v>
      </c>
      <c r="J144" s="2"/>
    </row>
    <row r="145" spans="1:10" x14ac:dyDescent="0.25">
      <c r="A145" s="110">
        <v>129</v>
      </c>
      <c r="B145" s="7" t="s">
        <v>151</v>
      </c>
      <c r="C145" s="6">
        <v>97.8</v>
      </c>
      <c r="D145" s="10" t="s">
        <v>310</v>
      </c>
      <c r="E145" s="24">
        <v>10909</v>
      </c>
      <c r="F145" s="24">
        <v>10909</v>
      </c>
      <c r="G145" s="111">
        <f>(F145-E145)* 0.00086</f>
        <v>0</v>
      </c>
      <c r="H145" s="15">
        <f t="shared" si="6"/>
        <v>0.28486567792074519</v>
      </c>
      <c r="I145" s="13">
        <f t="shared" si="7"/>
        <v>0.28486567792074519</v>
      </c>
      <c r="J145" s="2"/>
    </row>
    <row r="146" spans="1:10" x14ac:dyDescent="0.25">
      <c r="A146" s="110">
        <v>130</v>
      </c>
      <c r="B146" s="7" t="s">
        <v>152</v>
      </c>
      <c r="C146" s="6">
        <v>76.3</v>
      </c>
      <c r="D146" s="10" t="s">
        <v>309</v>
      </c>
      <c r="E146" s="16">
        <v>11.87</v>
      </c>
      <c r="F146" s="16">
        <v>11.87</v>
      </c>
      <c r="G146" s="111">
        <f t="shared" si="5"/>
        <v>0</v>
      </c>
      <c r="H146" s="15">
        <f t="shared" ref="H146:H209" si="8">$G$11/$C$303*C146</f>
        <v>0.22224183257007013</v>
      </c>
      <c r="I146" s="13">
        <f t="shared" si="7"/>
        <v>0.22224183257007013</v>
      </c>
      <c r="J146" s="2"/>
    </row>
    <row r="147" spans="1:10" x14ac:dyDescent="0.25">
      <c r="A147" s="110">
        <v>131</v>
      </c>
      <c r="B147" s="7" t="s">
        <v>153</v>
      </c>
      <c r="C147" s="6">
        <v>44.2</v>
      </c>
      <c r="D147" s="10" t="s">
        <v>309</v>
      </c>
      <c r="E147" s="16">
        <v>5.6210000000000004</v>
      </c>
      <c r="F147" s="16">
        <v>6.2320000000000002</v>
      </c>
      <c r="G147" s="111">
        <f t="shared" si="5"/>
        <v>0.52533779999999985</v>
      </c>
      <c r="H147" s="15">
        <f t="shared" si="8"/>
        <v>0.12874297509301574</v>
      </c>
      <c r="I147" s="13">
        <f t="shared" si="7"/>
        <v>0.65408077509301554</v>
      </c>
      <c r="J147" s="2"/>
    </row>
    <row r="148" spans="1:10" x14ac:dyDescent="0.25">
      <c r="A148" s="110">
        <v>132</v>
      </c>
      <c r="B148" s="7" t="s">
        <v>154</v>
      </c>
      <c r="C148" s="6">
        <v>73.3</v>
      </c>
      <c r="D148" s="10" t="s">
        <v>309</v>
      </c>
      <c r="E148" s="16">
        <v>6.9950000000000001</v>
      </c>
      <c r="F148" s="16">
        <v>6.9950000000000001</v>
      </c>
      <c r="G148" s="111">
        <f t="shared" ref="G148:G187" si="9">(F148-E148)*0.8598</f>
        <v>0</v>
      </c>
      <c r="H148" s="15">
        <f t="shared" si="8"/>
        <v>0.21350362159090616</v>
      </c>
      <c r="I148" s="13">
        <f t="shared" si="7"/>
        <v>0.21350362159090616</v>
      </c>
      <c r="J148" s="76"/>
    </row>
    <row r="149" spans="1:10" x14ac:dyDescent="0.25">
      <c r="A149" s="110">
        <v>133</v>
      </c>
      <c r="B149" s="7" t="s">
        <v>155</v>
      </c>
      <c r="C149" s="6">
        <v>49.5</v>
      </c>
      <c r="D149" s="10" t="s">
        <v>309</v>
      </c>
      <c r="E149" s="16">
        <v>3.5</v>
      </c>
      <c r="F149" s="16">
        <v>3.5</v>
      </c>
      <c r="G149" s="111">
        <f t="shared" si="9"/>
        <v>0</v>
      </c>
      <c r="H149" s="15">
        <f t="shared" si="8"/>
        <v>0.14418048115620541</v>
      </c>
      <c r="I149" s="13">
        <f>G149+H149</f>
        <v>0.14418048115620541</v>
      </c>
      <c r="J149" s="76"/>
    </row>
    <row r="150" spans="1:10" x14ac:dyDescent="0.25">
      <c r="A150" s="110">
        <v>134</v>
      </c>
      <c r="B150" s="7" t="s">
        <v>156</v>
      </c>
      <c r="C150" s="6">
        <v>97.2</v>
      </c>
      <c r="D150" s="10" t="s">
        <v>309</v>
      </c>
      <c r="E150" s="16">
        <v>13.013</v>
      </c>
      <c r="F150" s="16">
        <v>14.004</v>
      </c>
      <c r="G150" s="111">
        <f t="shared" si="9"/>
        <v>0.85206179999999976</v>
      </c>
      <c r="H150" s="15">
        <f t="shared" si="8"/>
        <v>0.28311803572491245</v>
      </c>
      <c r="I150" s="13">
        <f t="shared" si="7"/>
        <v>1.1351798357249123</v>
      </c>
      <c r="J150" s="76"/>
    </row>
    <row r="151" spans="1:10" x14ac:dyDescent="0.25">
      <c r="A151" s="110">
        <v>135</v>
      </c>
      <c r="B151" s="7" t="s">
        <v>157</v>
      </c>
      <c r="C151" s="6">
        <v>76.7</v>
      </c>
      <c r="D151" s="10" t="s">
        <v>309</v>
      </c>
      <c r="E151" s="16">
        <v>16.085000000000001</v>
      </c>
      <c r="F151" s="16">
        <v>17.443000000000001</v>
      </c>
      <c r="G151" s="111">
        <f t="shared" si="9"/>
        <v>1.1676084000000004</v>
      </c>
      <c r="H151" s="15">
        <f t="shared" si="8"/>
        <v>0.22340692736729201</v>
      </c>
      <c r="I151" s="13">
        <f t="shared" si="7"/>
        <v>1.3910153273672925</v>
      </c>
      <c r="J151" s="76"/>
    </row>
    <row r="152" spans="1:10" x14ac:dyDescent="0.25">
      <c r="A152" s="110">
        <v>136</v>
      </c>
      <c r="B152" s="7" t="s">
        <v>158</v>
      </c>
      <c r="C152" s="6">
        <v>44.4</v>
      </c>
      <c r="D152" s="10" t="s">
        <v>309</v>
      </c>
      <c r="E152" s="16">
        <v>5.8220000000000001</v>
      </c>
      <c r="F152" s="16">
        <v>6.15</v>
      </c>
      <c r="G152" s="111">
        <f t="shared" si="9"/>
        <v>0.28201440000000028</v>
      </c>
      <c r="H152" s="15">
        <f t="shared" si="8"/>
        <v>0.12932552249162665</v>
      </c>
      <c r="I152" s="13">
        <f t="shared" si="7"/>
        <v>0.41133992249162693</v>
      </c>
      <c r="J152" s="2"/>
    </row>
    <row r="153" spans="1:10" x14ac:dyDescent="0.25">
      <c r="A153" s="110">
        <v>137</v>
      </c>
      <c r="B153" s="7" t="s">
        <v>159</v>
      </c>
      <c r="C153" s="6">
        <v>71.599999999999994</v>
      </c>
      <c r="D153" s="10" t="s">
        <v>309</v>
      </c>
      <c r="E153" s="16">
        <v>13.212999999999999</v>
      </c>
      <c r="F153" s="16">
        <v>14.734</v>
      </c>
      <c r="G153" s="111">
        <f t="shared" si="9"/>
        <v>1.3077558000000007</v>
      </c>
      <c r="H153" s="15">
        <f t="shared" si="8"/>
        <v>0.20855196870271325</v>
      </c>
      <c r="I153" s="13">
        <f>G153+H153</f>
        <v>1.516307768702714</v>
      </c>
      <c r="J153" s="2"/>
    </row>
    <row r="154" spans="1:10" x14ac:dyDescent="0.25">
      <c r="A154" s="110">
        <v>138</v>
      </c>
      <c r="B154" s="7" t="s">
        <v>160</v>
      </c>
      <c r="C154" s="6">
        <v>49.1</v>
      </c>
      <c r="D154" s="10" t="s">
        <v>309</v>
      </c>
      <c r="E154" s="16">
        <v>3.9460000000000002</v>
      </c>
      <c r="F154" s="16">
        <v>3.9460000000000002</v>
      </c>
      <c r="G154" s="111">
        <f t="shared" si="9"/>
        <v>0</v>
      </c>
      <c r="H154" s="15">
        <f t="shared" si="8"/>
        <v>0.14301538635898353</v>
      </c>
      <c r="I154" s="13">
        <f t="shared" ref="I154:I157" si="10">G154+H154</f>
        <v>0.14301538635898353</v>
      </c>
      <c r="J154" s="2"/>
    </row>
    <row r="155" spans="1:10" x14ac:dyDescent="0.25">
      <c r="A155" s="110">
        <v>139</v>
      </c>
      <c r="B155" s="7" t="s">
        <v>161</v>
      </c>
      <c r="C155" s="6">
        <v>97.3</v>
      </c>
      <c r="D155" s="10" t="s">
        <v>309</v>
      </c>
      <c r="E155" s="16">
        <v>9.8780000000000001</v>
      </c>
      <c r="F155" s="16">
        <v>10.875</v>
      </c>
      <c r="G155" s="111">
        <f t="shared" si="9"/>
        <v>0.85722059999999989</v>
      </c>
      <c r="H155" s="15">
        <f t="shared" si="8"/>
        <v>0.28340930942421788</v>
      </c>
      <c r="I155" s="13">
        <f t="shared" si="10"/>
        <v>1.1406299094242178</v>
      </c>
      <c r="J155" s="2"/>
    </row>
    <row r="156" spans="1:10" x14ac:dyDescent="0.25">
      <c r="A156" s="110">
        <v>140</v>
      </c>
      <c r="B156" s="7" t="s">
        <v>162</v>
      </c>
      <c r="C156" s="6">
        <v>77</v>
      </c>
      <c r="D156" s="10" t="s">
        <v>309</v>
      </c>
      <c r="E156" s="16">
        <v>18.748000000000001</v>
      </c>
      <c r="F156" s="16">
        <v>19.754000000000001</v>
      </c>
      <c r="G156" s="111">
        <f t="shared" si="9"/>
        <v>0.86495880000000025</v>
      </c>
      <c r="H156" s="15">
        <f t="shared" si="8"/>
        <v>0.2242807484652084</v>
      </c>
      <c r="I156" s="13">
        <f t="shared" si="10"/>
        <v>1.0892395484652087</v>
      </c>
      <c r="J156" s="2"/>
    </row>
    <row r="157" spans="1:10" x14ac:dyDescent="0.25">
      <c r="A157" s="110">
        <v>141</v>
      </c>
      <c r="B157" s="7" t="s">
        <v>163</v>
      </c>
      <c r="C157" s="6">
        <v>44.6</v>
      </c>
      <c r="D157" s="10" t="s">
        <v>309</v>
      </c>
      <c r="E157" s="16">
        <v>8.33</v>
      </c>
      <c r="F157" s="16">
        <v>9.0679999999999996</v>
      </c>
      <c r="G157" s="111">
        <f t="shared" si="9"/>
        <v>0.63453239999999966</v>
      </c>
      <c r="H157" s="15">
        <f t="shared" si="8"/>
        <v>0.12990806989023759</v>
      </c>
      <c r="I157" s="13">
        <f t="shared" si="10"/>
        <v>0.76444046989023728</v>
      </c>
      <c r="J157" s="2"/>
    </row>
    <row r="158" spans="1:10" x14ac:dyDescent="0.25">
      <c r="A158" s="110">
        <v>142</v>
      </c>
      <c r="B158" s="7" t="s">
        <v>164</v>
      </c>
      <c r="C158" s="6">
        <v>72.5</v>
      </c>
      <c r="D158" s="10" t="s">
        <v>309</v>
      </c>
      <c r="E158" s="16">
        <v>9.0030000000000001</v>
      </c>
      <c r="F158" s="16">
        <v>9.0039999999999996</v>
      </c>
      <c r="G158" s="111">
        <f t="shared" si="9"/>
        <v>8.5979999999952347E-4</v>
      </c>
      <c r="H158" s="15">
        <f t="shared" si="8"/>
        <v>0.21117343199646246</v>
      </c>
      <c r="I158" s="13">
        <f>G158+H158</f>
        <v>0.21203323199646198</v>
      </c>
      <c r="J158" s="2"/>
    </row>
    <row r="159" spans="1:10" x14ac:dyDescent="0.25">
      <c r="A159" s="110">
        <v>143</v>
      </c>
      <c r="B159" s="7" t="s">
        <v>165</v>
      </c>
      <c r="C159" s="6">
        <v>49</v>
      </c>
      <c r="D159" s="10" t="s">
        <v>310</v>
      </c>
      <c r="E159" s="24">
        <v>9523</v>
      </c>
      <c r="F159" s="24">
        <v>10105</v>
      </c>
      <c r="G159" s="111">
        <f>(F159-E159)* 0.00086</f>
        <v>0.50051999999999996</v>
      </c>
      <c r="H159" s="15">
        <f t="shared" si="8"/>
        <v>0.14272411265967808</v>
      </c>
      <c r="I159" s="13">
        <f t="shared" ref="I159:I222" si="11">G159+H159</f>
        <v>0.64324411265967807</v>
      </c>
      <c r="J159" s="2"/>
    </row>
    <row r="160" spans="1:10" x14ac:dyDescent="0.25">
      <c r="A160" s="110">
        <v>144</v>
      </c>
      <c r="B160" s="7" t="s">
        <v>166</v>
      </c>
      <c r="C160" s="6">
        <v>96.9</v>
      </c>
      <c r="D160" s="10" t="s">
        <v>309</v>
      </c>
      <c r="E160" s="16">
        <v>19.713999999999999</v>
      </c>
      <c r="F160" s="16">
        <v>21.24</v>
      </c>
      <c r="G160" s="111">
        <f t="shared" si="9"/>
        <v>1.3120547999999999</v>
      </c>
      <c r="H160" s="15">
        <f t="shared" si="8"/>
        <v>0.28224421462699606</v>
      </c>
      <c r="I160" s="13">
        <f>G160+H160</f>
        <v>1.594299014626996</v>
      </c>
      <c r="J160" s="2"/>
    </row>
    <row r="161" spans="1:10" x14ac:dyDescent="0.25">
      <c r="A161" s="110">
        <v>145</v>
      </c>
      <c r="B161" s="7" t="s">
        <v>167</v>
      </c>
      <c r="C161" s="6">
        <v>108.8</v>
      </c>
      <c r="D161" s="10" t="s">
        <v>309</v>
      </c>
      <c r="E161" s="16">
        <v>20.225000000000001</v>
      </c>
      <c r="F161" s="16">
        <v>20.225000000000001</v>
      </c>
      <c r="G161" s="111">
        <f t="shared" si="9"/>
        <v>0</v>
      </c>
      <c r="H161" s="15">
        <f t="shared" si="8"/>
        <v>0.31690578484434639</v>
      </c>
      <c r="I161" s="13">
        <f t="shared" si="11"/>
        <v>0.31690578484434639</v>
      </c>
      <c r="J161" s="2"/>
    </row>
    <row r="162" spans="1:10" x14ac:dyDescent="0.25">
      <c r="A162" s="21">
        <v>146</v>
      </c>
      <c r="B162" s="7" t="s">
        <v>168</v>
      </c>
      <c r="C162" s="6">
        <v>43.6</v>
      </c>
      <c r="D162" s="10" t="s">
        <v>309</v>
      </c>
      <c r="E162" s="16">
        <v>11.895</v>
      </c>
      <c r="F162" s="16">
        <v>12.757</v>
      </c>
      <c r="G162" s="13">
        <f t="shared" si="9"/>
        <v>0.74114760000000013</v>
      </c>
      <c r="H162" s="15">
        <f t="shared" si="8"/>
        <v>0.12699533289718296</v>
      </c>
      <c r="I162" s="13">
        <f t="shared" si="11"/>
        <v>0.86814293289718303</v>
      </c>
      <c r="J162" s="2"/>
    </row>
    <row r="163" spans="1:10" x14ac:dyDescent="0.25">
      <c r="A163" s="110">
        <v>147</v>
      </c>
      <c r="B163" s="7" t="s">
        <v>169</v>
      </c>
      <c r="C163" s="6">
        <v>66.099999999999994</v>
      </c>
      <c r="D163" s="10" t="s">
        <v>309</v>
      </c>
      <c r="E163" s="16">
        <v>17.783999999999999</v>
      </c>
      <c r="F163" s="16">
        <v>21.513999999999999</v>
      </c>
      <c r="G163" s="111">
        <f t="shared" si="9"/>
        <v>3.2070540000000003</v>
      </c>
      <c r="H163" s="15">
        <f t="shared" si="8"/>
        <v>0.19253191524091265</v>
      </c>
      <c r="I163" s="13">
        <f>G163+H163</f>
        <v>3.3995859152409129</v>
      </c>
      <c r="J163" s="2"/>
    </row>
    <row r="164" spans="1:10" x14ac:dyDescent="0.25">
      <c r="A164" s="116">
        <v>148</v>
      </c>
      <c r="B164" s="117" t="s">
        <v>170</v>
      </c>
      <c r="C164" s="118">
        <v>107</v>
      </c>
      <c r="D164" s="119" t="s">
        <v>309</v>
      </c>
      <c r="E164" s="112">
        <v>14.593999999999999</v>
      </c>
      <c r="F164" s="112">
        <v>15.63</v>
      </c>
      <c r="G164" s="113">
        <f t="shared" si="9"/>
        <v>0.89075280000000123</v>
      </c>
      <c r="H164" s="114">
        <f t="shared" si="8"/>
        <v>0.31166285825684803</v>
      </c>
      <c r="I164" s="115">
        <f t="shared" si="11"/>
        <v>1.2024156582568493</v>
      </c>
      <c r="J164" s="2"/>
    </row>
    <row r="165" spans="1:10" x14ac:dyDescent="0.25">
      <c r="A165" s="110">
        <v>149</v>
      </c>
      <c r="B165" s="7" t="s">
        <v>171</v>
      </c>
      <c r="C165" s="6">
        <v>43.9</v>
      </c>
      <c r="D165" s="10" t="s">
        <v>309</v>
      </c>
      <c r="E165" s="16">
        <v>4.4610000000000003</v>
      </c>
      <c r="F165" s="16">
        <v>4.4610000000000003</v>
      </c>
      <c r="G165" s="111">
        <f t="shared" si="9"/>
        <v>0</v>
      </c>
      <c r="H165" s="15">
        <f t="shared" si="8"/>
        <v>0.12786915399509932</v>
      </c>
      <c r="I165" s="13">
        <f>G165+H165</f>
        <v>0.12786915399509932</v>
      </c>
      <c r="J165" s="2"/>
    </row>
    <row r="166" spans="1:10" x14ac:dyDescent="0.25">
      <c r="A166" s="110">
        <v>150</v>
      </c>
      <c r="B166" s="7" t="s">
        <v>172</v>
      </c>
      <c r="C166" s="6">
        <v>65.599999999999994</v>
      </c>
      <c r="D166" s="10" t="s">
        <v>309</v>
      </c>
      <c r="E166" s="16">
        <v>9.8070000000000004</v>
      </c>
      <c r="F166" s="16">
        <v>10.336</v>
      </c>
      <c r="G166" s="111">
        <f t="shared" si="9"/>
        <v>0.45483419999999991</v>
      </c>
      <c r="H166" s="15">
        <f t="shared" si="8"/>
        <v>0.19107554674438532</v>
      </c>
      <c r="I166" s="13">
        <f>G166+H166</f>
        <v>0.64590974674438528</v>
      </c>
      <c r="J166" s="2"/>
    </row>
    <row r="167" spans="1:10" x14ac:dyDescent="0.25">
      <c r="A167" s="110">
        <v>151</v>
      </c>
      <c r="B167" s="7" t="s">
        <v>173</v>
      </c>
      <c r="C167" s="6">
        <v>108.7</v>
      </c>
      <c r="D167" s="10" t="s">
        <v>309</v>
      </c>
      <c r="E167" s="16">
        <v>17.405999999999999</v>
      </c>
      <c r="F167" s="16">
        <v>19.053999999999998</v>
      </c>
      <c r="G167" s="111">
        <f t="shared" si="9"/>
        <v>1.4169503999999997</v>
      </c>
      <c r="H167" s="15">
        <f t="shared" si="8"/>
        <v>0.31661451114504097</v>
      </c>
      <c r="I167" s="13">
        <f t="shared" si="11"/>
        <v>1.7335649111450406</v>
      </c>
      <c r="J167" s="2"/>
    </row>
    <row r="168" spans="1:10" x14ac:dyDescent="0.25">
      <c r="A168" s="110">
        <v>152</v>
      </c>
      <c r="B168" s="7" t="s">
        <v>174</v>
      </c>
      <c r="C168" s="6">
        <v>43.5</v>
      </c>
      <c r="D168" s="10" t="s">
        <v>309</v>
      </c>
      <c r="E168" s="16">
        <v>4.2670000000000003</v>
      </c>
      <c r="F168" s="16">
        <v>4.7039999999999997</v>
      </c>
      <c r="G168" s="111">
        <f t="shared" si="9"/>
        <v>0.37573259999999947</v>
      </c>
      <c r="H168" s="15">
        <f t="shared" si="8"/>
        <v>0.12670405919787747</v>
      </c>
      <c r="I168" s="13">
        <f>G168+H168</f>
        <v>0.50243665919787694</v>
      </c>
      <c r="J168" s="2"/>
    </row>
    <row r="169" spans="1:10" x14ac:dyDescent="0.25">
      <c r="A169" s="110">
        <v>153</v>
      </c>
      <c r="B169" s="7" t="s">
        <v>175</v>
      </c>
      <c r="C169" s="6">
        <v>65.8</v>
      </c>
      <c r="D169" s="10" t="s">
        <v>309</v>
      </c>
      <c r="E169" s="16">
        <v>11.196</v>
      </c>
      <c r="F169" s="16">
        <v>11.38</v>
      </c>
      <c r="G169" s="111">
        <f t="shared" si="9"/>
        <v>0.1582032000000009</v>
      </c>
      <c r="H169" s="15">
        <f t="shared" si="8"/>
        <v>0.19165809414299625</v>
      </c>
      <c r="I169" s="13">
        <f t="shared" si="11"/>
        <v>0.34986129414299716</v>
      </c>
      <c r="J169" s="2"/>
    </row>
    <row r="170" spans="1:10" x14ac:dyDescent="0.25">
      <c r="A170" s="110">
        <v>154</v>
      </c>
      <c r="B170" s="7" t="s">
        <v>176</v>
      </c>
      <c r="C170" s="6">
        <v>108.7</v>
      </c>
      <c r="D170" s="10" t="s">
        <v>309</v>
      </c>
      <c r="E170" s="16">
        <v>24.056999999999999</v>
      </c>
      <c r="F170" s="16">
        <v>25.591999999999999</v>
      </c>
      <c r="G170" s="111">
        <f t="shared" si="9"/>
        <v>1.3197930000000002</v>
      </c>
      <c r="H170" s="15">
        <f t="shared" si="8"/>
        <v>0.31661451114504097</v>
      </c>
      <c r="I170" s="13">
        <f t="shared" si="11"/>
        <v>1.6364075111450411</v>
      </c>
      <c r="J170" s="2"/>
    </row>
    <row r="171" spans="1:10" x14ac:dyDescent="0.25">
      <c r="A171" s="110">
        <v>155</v>
      </c>
      <c r="B171" s="7" t="s">
        <v>177</v>
      </c>
      <c r="C171" s="6">
        <v>43.5</v>
      </c>
      <c r="D171" s="10" t="s">
        <v>309</v>
      </c>
      <c r="E171" s="16">
        <v>10.305</v>
      </c>
      <c r="F171" s="16">
        <v>11.292999999999999</v>
      </c>
      <c r="G171" s="111">
        <f t="shared" si="9"/>
        <v>0.84948239999999964</v>
      </c>
      <c r="H171" s="15">
        <f t="shared" si="8"/>
        <v>0.12670405919787747</v>
      </c>
      <c r="I171" s="13">
        <f t="shared" si="11"/>
        <v>0.97618645919787705</v>
      </c>
      <c r="J171" s="2"/>
    </row>
    <row r="172" spans="1:10" x14ac:dyDescent="0.25">
      <c r="A172" s="110">
        <v>156</v>
      </c>
      <c r="B172" s="7" t="s">
        <v>178</v>
      </c>
      <c r="C172" s="6">
        <v>66.099999999999994</v>
      </c>
      <c r="D172" s="10" t="s">
        <v>309</v>
      </c>
      <c r="E172" s="16">
        <v>4.4829999999999997</v>
      </c>
      <c r="F172" s="16">
        <v>4.4829999999999997</v>
      </c>
      <c r="G172" s="111">
        <f t="shared" si="9"/>
        <v>0</v>
      </c>
      <c r="H172" s="15">
        <f t="shared" si="8"/>
        <v>0.19253191524091265</v>
      </c>
      <c r="I172" s="13">
        <f t="shared" si="11"/>
        <v>0.19253191524091265</v>
      </c>
      <c r="J172" s="2"/>
    </row>
    <row r="173" spans="1:10" x14ac:dyDescent="0.25">
      <c r="A173" s="110">
        <v>157</v>
      </c>
      <c r="B173" s="7" t="s">
        <v>179</v>
      </c>
      <c r="C173" s="6">
        <v>108.8</v>
      </c>
      <c r="D173" s="10" t="s">
        <v>309</v>
      </c>
      <c r="E173" s="16">
        <v>17.408999999999999</v>
      </c>
      <c r="F173" s="16">
        <v>17.408999999999999</v>
      </c>
      <c r="G173" s="111">
        <f t="shared" si="9"/>
        <v>0</v>
      </c>
      <c r="H173" s="15">
        <f t="shared" si="8"/>
        <v>0.31690578484434639</v>
      </c>
      <c r="I173" s="13">
        <f t="shared" si="11"/>
        <v>0.31690578484434639</v>
      </c>
      <c r="J173" s="2"/>
    </row>
    <row r="174" spans="1:10" x14ac:dyDescent="0.25">
      <c r="A174" s="110">
        <v>158</v>
      </c>
      <c r="B174" s="7" t="s">
        <v>180</v>
      </c>
      <c r="C174" s="6">
        <v>43.1</v>
      </c>
      <c r="D174" s="10" t="s">
        <v>309</v>
      </c>
      <c r="E174" s="16">
        <v>4.6740000000000004</v>
      </c>
      <c r="F174" s="16">
        <v>4.6740000000000004</v>
      </c>
      <c r="G174" s="111">
        <f t="shared" si="9"/>
        <v>0</v>
      </c>
      <c r="H174" s="15">
        <f t="shared" si="8"/>
        <v>0.12553896440065562</v>
      </c>
      <c r="I174" s="13">
        <f t="shared" si="11"/>
        <v>0.12553896440065562</v>
      </c>
      <c r="J174" s="2"/>
    </row>
    <row r="175" spans="1:10" x14ac:dyDescent="0.25">
      <c r="A175" s="110">
        <v>159</v>
      </c>
      <c r="B175" s="7" t="s">
        <v>181</v>
      </c>
      <c r="C175" s="6">
        <v>66.099999999999994</v>
      </c>
      <c r="D175" s="10" t="s">
        <v>309</v>
      </c>
      <c r="E175" s="16">
        <v>17.331</v>
      </c>
      <c r="F175" s="16">
        <v>18.367999999999999</v>
      </c>
      <c r="G175" s="111">
        <f t="shared" si="9"/>
        <v>0.8916125999999992</v>
      </c>
      <c r="H175" s="15">
        <f t="shared" si="8"/>
        <v>0.19253191524091265</v>
      </c>
      <c r="I175" s="13">
        <f>G175+H175</f>
        <v>1.0841445152409119</v>
      </c>
      <c r="J175" s="2"/>
    </row>
    <row r="176" spans="1:10" x14ac:dyDescent="0.25">
      <c r="A176" s="110">
        <v>160</v>
      </c>
      <c r="B176" s="7" t="s">
        <v>182</v>
      </c>
      <c r="C176" s="6">
        <v>109.1</v>
      </c>
      <c r="D176" s="10" t="s">
        <v>309</v>
      </c>
      <c r="E176" s="16">
        <v>12.901</v>
      </c>
      <c r="F176" s="16">
        <v>14.544</v>
      </c>
      <c r="G176" s="111">
        <f t="shared" si="9"/>
        <v>1.4126514000000006</v>
      </c>
      <c r="H176" s="15">
        <f t="shared" si="8"/>
        <v>0.31777960594226279</v>
      </c>
      <c r="I176" s="13">
        <f t="shared" si="11"/>
        <v>1.7304310059422634</v>
      </c>
      <c r="J176" s="2"/>
    </row>
    <row r="177" spans="1:10" x14ac:dyDescent="0.25">
      <c r="A177" s="110">
        <v>161</v>
      </c>
      <c r="B177" s="7" t="s">
        <v>183</v>
      </c>
      <c r="C177" s="6">
        <v>43.1</v>
      </c>
      <c r="D177" s="10" t="s">
        <v>309</v>
      </c>
      <c r="E177" s="16">
        <v>10.417</v>
      </c>
      <c r="F177" s="16">
        <v>11.481999999999999</v>
      </c>
      <c r="G177" s="111">
        <f t="shared" si="9"/>
        <v>0.91568699999999958</v>
      </c>
      <c r="H177" s="15">
        <f t="shared" si="8"/>
        <v>0.12553896440065562</v>
      </c>
      <c r="I177" s="13">
        <f t="shared" si="11"/>
        <v>1.0412259644006552</v>
      </c>
      <c r="J177" s="2"/>
    </row>
    <row r="178" spans="1:10" x14ac:dyDescent="0.25">
      <c r="A178" s="110">
        <v>162</v>
      </c>
      <c r="B178" s="7" t="s">
        <v>184</v>
      </c>
      <c r="C178" s="6">
        <v>65.8</v>
      </c>
      <c r="D178" s="10" t="s">
        <v>309</v>
      </c>
      <c r="E178" s="16">
        <v>6.63</v>
      </c>
      <c r="F178" s="16">
        <v>6.8730000000000002</v>
      </c>
      <c r="G178" s="111">
        <f t="shared" si="9"/>
        <v>0.20893140000000029</v>
      </c>
      <c r="H178" s="15">
        <f t="shared" si="8"/>
        <v>0.19165809414299625</v>
      </c>
      <c r="I178" s="13">
        <f>G178+H178</f>
        <v>0.40058949414299655</v>
      </c>
      <c r="J178" s="2"/>
    </row>
    <row r="179" spans="1:10" x14ac:dyDescent="0.25">
      <c r="A179" s="110">
        <v>163</v>
      </c>
      <c r="B179" s="7" t="s">
        <v>185</v>
      </c>
      <c r="C179" s="6">
        <v>109.9</v>
      </c>
      <c r="D179" s="10" t="s">
        <v>309</v>
      </c>
      <c r="E179" s="16">
        <v>14.782999999999999</v>
      </c>
      <c r="F179" s="16">
        <v>15.021000000000001</v>
      </c>
      <c r="G179" s="111">
        <f t="shared" si="9"/>
        <v>0.20463240000000113</v>
      </c>
      <c r="H179" s="15">
        <f t="shared" si="8"/>
        <v>0.32010979553670654</v>
      </c>
      <c r="I179" s="13">
        <f t="shared" si="11"/>
        <v>0.52474219553670765</v>
      </c>
      <c r="J179" s="2"/>
    </row>
    <row r="180" spans="1:10" x14ac:dyDescent="0.25">
      <c r="A180" s="110">
        <v>164</v>
      </c>
      <c r="B180" s="7" t="s">
        <v>186</v>
      </c>
      <c r="C180" s="6">
        <v>43.8</v>
      </c>
      <c r="D180" s="10" t="s">
        <v>309</v>
      </c>
      <c r="E180" s="16">
        <v>6.7789999999999999</v>
      </c>
      <c r="F180" s="16">
        <v>7.452</v>
      </c>
      <c r="G180" s="111">
        <f t="shared" si="9"/>
        <v>0.57864540000000009</v>
      </c>
      <c r="H180" s="15">
        <f t="shared" si="8"/>
        <v>0.12757788029579387</v>
      </c>
      <c r="I180" s="13">
        <f t="shared" si="11"/>
        <v>0.70622328029579395</v>
      </c>
      <c r="J180" s="2"/>
    </row>
    <row r="181" spans="1:10" x14ac:dyDescent="0.25">
      <c r="A181" s="110">
        <v>165</v>
      </c>
      <c r="B181" s="7" t="s">
        <v>187</v>
      </c>
      <c r="C181" s="6">
        <v>65.900000000000006</v>
      </c>
      <c r="D181" s="10" t="s">
        <v>309</v>
      </c>
      <c r="E181" s="16">
        <v>2.4079999999999999</v>
      </c>
      <c r="F181" s="16">
        <v>2.7770000000000001</v>
      </c>
      <c r="G181" s="111">
        <f t="shared" si="9"/>
        <v>0.31726620000000016</v>
      </c>
      <c r="H181" s="15">
        <f t="shared" si="8"/>
        <v>0.19194936784230174</v>
      </c>
      <c r="I181" s="13">
        <f t="shared" si="11"/>
        <v>0.50921556784230193</v>
      </c>
      <c r="J181" s="2"/>
    </row>
    <row r="182" spans="1:10" x14ac:dyDescent="0.25">
      <c r="A182" s="110">
        <v>166</v>
      </c>
      <c r="B182" s="7" t="s">
        <v>188</v>
      </c>
      <c r="C182" s="6">
        <v>109.5</v>
      </c>
      <c r="D182" s="10" t="s">
        <v>309</v>
      </c>
      <c r="E182" s="16">
        <v>29.643000000000001</v>
      </c>
      <c r="F182" s="16">
        <v>30.82</v>
      </c>
      <c r="G182" s="111">
        <f t="shared" si="9"/>
        <v>1.0119845999999997</v>
      </c>
      <c r="H182" s="15">
        <f t="shared" si="8"/>
        <v>0.31894470073948467</v>
      </c>
      <c r="I182" s="13">
        <f t="shared" si="11"/>
        <v>1.3309293007394842</v>
      </c>
      <c r="J182" s="2"/>
    </row>
    <row r="183" spans="1:10" x14ac:dyDescent="0.25">
      <c r="A183" s="110">
        <v>167</v>
      </c>
      <c r="B183" s="7" t="s">
        <v>189</v>
      </c>
      <c r="C183" s="6">
        <v>43.1</v>
      </c>
      <c r="D183" s="10" t="s">
        <v>309</v>
      </c>
      <c r="E183" s="16">
        <v>6.141</v>
      </c>
      <c r="F183" s="16">
        <v>6.141</v>
      </c>
      <c r="G183" s="111">
        <f t="shared" si="9"/>
        <v>0</v>
      </c>
      <c r="H183" s="15">
        <f t="shared" si="8"/>
        <v>0.12553896440065562</v>
      </c>
      <c r="I183" s="13">
        <f t="shared" si="11"/>
        <v>0.12553896440065562</v>
      </c>
      <c r="J183" s="2"/>
    </row>
    <row r="184" spans="1:10" x14ac:dyDescent="0.25">
      <c r="A184" s="110">
        <v>168</v>
      </c>
      <c r="B184" s="7" t="s">
        <v>190</v>
      </c>
      <c r="C184" s="6">
        <v>66</v>
      </c>
      <c r="D184" s="10" t="s">
        <v>309</v>
      </c>
      <c r="E184" s="16">
        <v>12.718999999999999</v>
      </c>
      <c r="F184" s="16">
        <v>13.722</v>
      </c>
      <c r="G184" s="111">
        <f t="shared" si="9"/>
        <v>0.86237940000000013</v>
      </c>
      <c r="H184" s="15">
        <f t="shared" si="8"/>
        <v>0.19224064154160719</v>
      </c>
      <c r="I184" s="13">
        <f>G184+H184</f>
        <v>1.0546200415416074</v>
      </c>
      <c r="J184" s="2"/>
    </row>
    <row r="185" spans="1:10" x14ac:dyDescent="0.25">
      <c r="A185" s="110">
        <v>169</v>
      </c>
      <c r="B185" s="7" t="s">
        <v>191</v>
      </c>
      <c r="C185" s="6">
        <v>109.6</v>
      </c>
      <c r="D185" s="10" t="s">
        <v>309</v>
      </c>
      <c r="E185" s="16">
        <v>11.637</v>
      </c>
      <c r="F185" s="16">
        <v>13.170999999999999</v>
      </c>
      <c r="G185" s="111">
        <f t="shared" si="9"/>
        <v>1.3189331999999991</v>
      </c>
      <c r="H185" s="15">
        <f t="shared" si="8"/>
        <v>0.31923597443879009</v>
      </c>
      <c r="I185" s="13">
        <f>G185+H185</f>
        <v>1.6381691744387892</v>
      </c>
      <c r="J185" s="2"/>
    </row>
    <row r="186" spans="1:10" x14ac:dyDescent="0.25">
      <c r="A186" s="110">
        <v>170</v>
      </c>
      <c r="B186" s="7" t="s">
        <v>192</v>
      </c>
      <c r="C186" s="6">
        <v>43</v>
      </c>
      <c r="D186" s="10" t="s">
        <v>309</v>
      </c>
      <c r="E186" s="16">
        <v>11.53</v>
      </c>
      <c r="F186" s="16">
        <v>12.484999999999999</v>
      </c>
      <c r="G186" s="111">
        <f t="shared" si="9"/>
        <v>0.82110900000000009</v>
      </c>
      <c r="H186" s="15">
        <f t="shared" si="8"/>
        <v>0.12524769070135014</v>
      </c>
      <c r="I186" s="13">
        <f t="shared" si="11"/>
        <v>0.9463566907013502</v>
      </c>
      <c r="J186" s="2"/>
    </row>
    <row r="187" spans="1:10" x14ac:dyDescent="0.25">
      <c r="A187" s="110">
        <v>171</v>
      </c>
      <c r="B187" s="7" t="s">
        <v>193</v>
      </c>
      <c r="C187" s="6">
        <v>65.900000000000006</v>
      </c>
      <c r="D187" s="10" t="s">
        <v>309</v>
      </c>
      <c r="E187" s="16">
        <v>12.816000000000001</v>
      </c>
      <c r="F187" s="16">
        <v>13.662000000000001</v>
      </c>
      <c r="G187" s="111">
        <f t="shared" si="9"/>
        <v>0.72739080000000012</v>
      </c>
      <c r="H187" s="15">
        <f t="shared" si="8"/>
        <v>0.19194936784230174</v>
      </c>
      <c r="I187" s="13">
        <f t="shared" si="11"/>
        <v>0.91934016784230188</v>
      </c>
      <c r="J187" s="2"/>
    </row>
    <row r="188" spans="1:10" x14ac:dyDescent="0.25">
      <c r="A188" s="110">
        <v>172</v>
      </c>
      <c r="B188" s="7" t="s">
        <v>194</v>
      </c>
      <c r="C188" s="6">
        <v>110</v>
      </c>
      <c r="D188" s="10" t="s">
        <v>310</v>
      </c>
      <c r="E188" s="24">
        <v>10260</v>
      </c>
      <c r="F188" s="24">
        <v>11851</v>
      </c>
      <c r="G188" s="111">
        <f>(F188-E188)* 0.00086</f>
        <v>1.36826</v>
      </c>
      <c r="H188" s="15">
        <f t="shared" si="8"/>
        <v>0.32040106923601203</v>
      </c>
      <c r="I188" s="13">
        <f>G188+H188</f>
        <v>1.688661069236012</v>
      </c>
      <c r="J188" s="2"/>
    </row>
    <row r="189" spans="1:10" x14ac:dyDescent="0.25">
      <c r="A189" s="110">
        <v>173</v>
      </c>
      <c r="B189" s="7" t="s">
        <v>195</v>
      </c>
      <c r="C189" s="6">
        <v>42.8</v>
      </c>
      <c r="D189" s="10" t="s">
        <v>310</v>
      </c>
      <c r="E189" s="24">
        <v>3095</v>
      </c>
      <c r="F189" s="24">
        <v>3482</v>
      </c>
      <c r="G189" s="111">
        <f>(F189-E189)* 0.00086</f>
        <v>0.33282</v>
      </c>
      <c r="H189" s="15">
        <f t="shared" si="8"/>
        <v>0.1246651433027392</v>
      </c>
      <c r="I189" s="13">
        <f>G189+H189</f>
        <v>0.45748514330273921</v>
      </c>
      <c r="J189" s="2"/>
    </row>
    <row r="190" spans="1:10" x14ac:dyDescent="0.25">
      <c r="A190" s="110">
        <v>174</v>
      </c>
      <c r="B190" s="7" t="s">
        <v>196</v>
      </c>
      <c r="C190" s="6">
        <v>66.099999999999994</v>
      </c>
      <c r="D190" s="10" t="s">
        <v>310</v>
      </c>
      <c r="E190" s="24">
        <v>5535</v>
      </c>
      <c r="F190" s="24">
        <v>5535</v>
      </c>
      <c r="G190" s="111">
        <f t="shared" ref="G190:G207" si="12">(F190-E190)* 0.00086</f>
        <v>0</v>
      </c>
      <c r="H190" s="15">
        <f t="shared" si="8"/>
        <v>0.19253191524091265</v>
      </c>
      <c r="I190" s="13">
        <f t="shared" si="11"/>
        <v>0.19253191524091265</v>
      </c>
      <c r="J190" s="2"/>
    </row>
    <row r="191" spans="1:10" x14ac:dyDescent="0.25">
      <c r="A191" s="110">
        <v>175</v>
      </c>
      <c r="B191" s="7" t="s">
        <v>197</v>
      </c>
      <c r="C191" s="6">
        <v>109.9</v>
      </c>
      <c r="D191" s="10" t="s">
        <v>310</v>
      </c>
      <c r="E191" s="24">
        <v>20552</v>
      </c>
      <c r="F191" s="24">
        <v>22095</v>
      </c>
      <c r="G191" s="111">
        <f t="shared" si="12"/>
        <v>1.32698</v>
      </c>
      <c r="H191" s="15">
        <f t="shared" si="8"/>
        <v>0.32010979553670654</v>
      </c>
      <c r="I191" s="13">
        <f t="shared" si="11"/>
        <v>1.6470897955367065</v>
      </c>
      <c r="J191" s="120" t="s">
        <v>337</v>
      </c>
    </row>
    <row r="192" spans="1:10" x14ac:dyDescent="0.25">
      <c r="A192" s="110">
        <v>176</v>
      </c>
      <c r="B192" s="7" t="s">
        <v>198</v>
      </c>
      <c r="C192" s="6">
        <v>43.1</v>
      </c>
      <c r="D192" s="10" t="s">
        <v>310</v>
      </c>
      <c r="E192" s="24">
        <v>3214</v>
      </c>
      <c r="F192" s="24">
        <v>3275</v>
      </c>
      <c r="G192" s="111">
        <f t="shared" si="12"/>
        <v>5.246E-2</v>
      </c>
      <c r="H192" s="15">
        <f t="shared" si="8"/>
        <v>0.12553896440065562</v>
      </c>
      <c r="I192" s="13">
        <f t="shared" si="11"/>
        <v>0.17799896440065563</v>
      </c>
      <c r="J192" s="120"/>
    </row>
    <row r="193" spans="1:10" x14ac:dyDescent="0.25">
      <c r="A193" s="110">
        <v>177</v>
      </c>
      <c r="B193" s="7" t="s">
        <v>199</v>
      </c>
      <c r="C193" s="6">
        <v>65.8</v>
      </c>
      <c r="D193" s="10" t="s">
        <v>310</v>
      </c>
      <c r="E193" s="24">
        <v>5120</v>
      </c>
      <c r="F193" s="24">
        <v>5120</v>
      </c>
      <c r="G193" s="111">
        <f t="shared" si="12"/>
        <v>0</v>
      </c>
      <c r="H193" s="15">
        <f t="shared" si="8"/>
        <v>0.19165809414299625</v>
      </c>
      <c r="I193" s="13">
        <f t="shared" si="11"/>
        <v>0.19165809414299625</v>
      </c>
      <c r="J193" s="120"/>
    </row>
    <row r="194" spans="1:10" x14ac:dyDescent="0.25">
      <c r="A194" s="110">
        <v>178</v>
      </c>
      <c r="B194" s="7" t="s">
        <v>200</v>
      </c>
      <c r="C194" s="6">
        <v>108</v>
      </c>
      <c r="D194" s="10" t="s">
        <v>310</v>
      </c>
      <c r="E194" s="121">
        <v>12707</v>
      </c>
      <c r="F194" s="121">
        <v>14357</v>
      </c>
      <c r="G194" s="111">
        <f t="shared" si="12"/>
        <v>1.419</v>
      </c>
      <c r="H194" s="15">
        <f t="shared" si="8"/>
        <v>0.3145755952499027</v>
      </c>
      <c r="I194" s="13">
        <f t="shared" si="11"/>
        <v>1.7335755952499028</v>
      </c>
      <c r="J194" s="120"/>
    </row>
    <row r="195" spans="1:10" x14ac:dyDescent="0.25">
      <c r="A195" s="110">
        <v>179</v>
      </c>
      <c r="B195" s="7" t="s">
        <v>201</v>
      </c>
      <c r="C195" s="6">
        <v>43</v>
      </c>
      <c r="D195" s="10" t="s">
        <v>310</v>
      </c>
      <c r="E195" s="121">
        <v>4331</v>
      </c>
      <c r="F195" s="121">
        <v>4342</v>
      </c>
      <c r="G195" s="111">
        <f t="shared" si="12"/>
        <v>9.4599999999999997E-3</v>
      </c>
      <c r="H195" s="15">
        <f t="shared" si="8"/>
        <v>0.12524769070135014</v>
      </c>
      <c r="I195" s="13">
        <f>G195+H195</f>
        <v>0.13470769070135014</v>
      </c>
      <c r="J195" s="120"/>
    </row>
    <row r="196" spans="1:10" x14ac:dyDescent="0.25">
      <c r="A196" s="110">
        <v>180</v>
      </c>
      <c r="B196" s="17" t="s">
        <v>202</v>
      </c>
      <c r="C196" s="6">
        <v>66.3</v>
      </c>
      <c r="D196" s="10" t="s">
        <v>310</v>
      </c>
      <c r="E196" s="121">
        <v>7665</v>
      </c>
      <c r="F196" s="121">
        <v>8952</v>
      </c>
      <c r="G196" s="111">
        <f t="shared" si="12"/>
        <v>1.1068199999999999</v>
      </c>
      <c r="H196" s="15">
        <f t="shared" si="8"/>
        <v>0.19311446263952359</v>
      </c>
      <c r="I196" s="13">
        <f>G196+H196</f>
        <v>1.2999344626395235</v>
      </c>
      <c r="J196" s="120"/>
    </row>
    <row r="197" spans="1:10" x14ac:dyDescent="0.25">
      <c r="A197" s="110">
        <v>181</v>
      </c>
      <c r="B197" s="7" t="s">
        <v>203</v>
      </c>
      <c r="C197" s="6">
        <v>110.9</v>
      </c>
      <c r="D197" s="10" t="s">
        <v>310</v>
      </c>
      <c r="E197" s="24">
        <v>10343</v>
      </c>
      <c r="F197" s="24">
        <v>10343</v>
      </c>
      <c r="G197" s="111">
        <f t="shared" si="12"/>
        <v>0</v>
      </c>
      <c r="H197" s="15">
        <f t="shared" si="8"/>
        <v>0.32302253252976121</v>
      </c>
      <c r="I197" s="13">
        <f t="shared" si="11"/>
        <v>0.32302253252976121</v>
      </c>
      <c r="J197" s="120"/>
    </row>
    <row r="198" spans="1:10" x14ac:dyDescent="0.25">
      <c r="A198" s="110">
        <v>182</v>
      </c>
      <c r="B198" s="7" t="s">
        <v>204</v>
      </c>
      <c r="C198" s="6">
        <v>42.6</v>
      </c>
      <c r="D198" s="10" t="s">
        <v>310</v>
      </c>
      <c r="E198" s="24">
        <v>10435</v>
      </c>
      <c r="F198" s="24">
        <v>11351</v>
      </c>
      <c r="G198" s="111">
        <f t="shared" si="12"/>
        <v>0.78776000000000002</v>
      </c>
      <c r="H198" s="15">
        <f t="shared" si="8"/>
        <v>0.12408259590412829</v>
      </c>
      <c r="I198" s="13">
        <f>G198+H198</f>
        <v>0.91184259590412831</v>
      </c>
      <c r="J198" s="120"/>
    </row>
    <row r="199" spans="1:10" x14ac:dyDescent="0.25">
      <c r="A199" s="110">
        <v>183</v>
      </c>
      <c r="B199" s="7" t="s">
        <v>205</v>
      </c>
      <c r="C199" s="6">
        <v>65.3</v>
      </c>
      <c r="D199" s="10" t="s">
        <v>310</v>
      </c>
      <c r="E199" s="24">
        <v>14816</v>
      </c>
      <c r="F199" s="24">
        <v>15653</v>
      </c>
      <c r="G199" s="111">
        <f t="shared" si="12"/>
        <v>0.71982000000000002</v>
      </c>
      <c r="H199" s="15">
        <f t="shared" si="8"/>
        <v>0.19020172564646892</v>
      </c>
      <c r="I199" s="13">
        <f t="shared" si="11"/>
        <v>0.91002172564646888</v>
      </c>
      <c r="J199" s="120"/>
    </row>
    <row r="200" spans="1:10" x14ac:dyDescent="0.25">
      <c r="A200" s="110">
        <v>184</v>
      </c>
      <c r="B200" s="7" t="s">
        <v>206</v>
      </c>
      <c r="C200" s="6">
        <v>110</v>
      </c>
      <c r="D200" s="10" t="s">
        <v>310</v>
      </c>
      <c r="E200" s="24">
        <v>25729</v>
      </c>
      <c r="F200" s="24">
        <v>25729</v>
      </c>
      <c r="G200" s="111">
        <f t="shared" si="12"/>
        <v>0</v>
      </c>
      <c r="H200" s="15">
        <f t="shared" si="8"/>
        <v>0.32040106923601203</v>
      </c>
      <c r="I200" s="13">
        <f t="shared" si="11"/>
        <v>0.32040106923601203</v>
      </c>
      <c r="J200" s="2"/>
    </row>
    <row r="201" spans="1:10" x14ac:dyDescent="0.25">
      <c r="A201" s="110">
        <v>185</v>
      </c>
      <c r="B201" s="7" t="s">
        <v>207</v>
      </c>
      <c r="C201" s="6">
        <v>42.6</v>
      </c>
      <c r="D201" s="10" t="s">
        <v>310</v>
      </c>
      <c r="E201" s="24">
        <v>7717</v>
      </c>
      <c r="F201" s="24">
        <v>8346</v>
      </c>
      <c r="G201" s="111">
        <f t="shared" si="12"/>
        <v>0.54093999999999998</v>
      </c>
      <c r="H201" s="15">
        <f t="shared" si="8"/>
        <v>0.12408259590412829</v>
      </c>
      <c r="I201" s="13">
        <f>G201+H201</f>
        <v>0.66502259590412827</v>
      </c>
      <c r="J201" s="2"/>
    </row>
    <row r="202" spans="1:10" x14ac:dyDescent="0.25">
      <c r="A202" s="110">
        <v>186</v>
      </c>
      <c r="B202" s="7" t="s">
        <v>208</v>
      </c>
      <c r="C202" s="6">
        <v>65.3</v>
      </c>
      <c r="D202" s="10" t="s">
        <v>310</v>
      </c>
      <c r="E202" s="24">
        <v>16418</v>
      </c>
      <c r="F202" s="24">
        <v>17604</v>
      </c>
      <c r="G202" s="111">
        <f t="shared" si="12"/>
        <v>1.01996</v>
      </c>
      <c r="H202" s="15">
        <f t="shared" si="8"/>
        <v>0.19020172564646892</v>
      </c>
      <c r="I202" s="13">
        <f t="shared" ref="I202:I204" si="13">G202+H202</f>
        <v>1.210161725646469</v>
      </c>
      <c r="J202" s="2"/>
    </row>
    <row r="203" spans="1:10" x14ac:dyDescent="0.25">
      <c r="A203" s="110">
        <v>187</v>
      </c>
      <c r="B203" s="7" t="s">
        <v>209</v>
      </c>
      <c r="C203" s="6">
        <v>109.9</v>
      </c>
      <c r="D203" s="10" t="s">
        <v>310</v>
      </c>
      <c r="E203" s="121">
        <v>23225</v>
      </c>
      <c r="F203" s="24">
        <v>24402</v>
      </c>
      <c r="G203" s="111">
        <f t="shared" si="12"/>
        <v>1.0122199999999999</v>
      </c>
      <c r="H203" s="15">
        <f t="shared" si="8"/>
        <v>0.32010979553670654</v>
      </c>
      <c r="I203" s="13">
        <f t="shared" si="13"/>
        <v>1.3323297955367064</v>
      </c>
      <c r="J203" s="2"/>
    </row>
    <row r="204" spans="1:10" x14ac:dyDescent="0.25">
      <c r="A204" s="110">
        <v>188</v>
      </c>
      <c r="B204" s="7" t="s">
        <v>210</v>
      </c>
      <c r="C204" s="6">
        <v>42.8</v>
      </c>
      <c r="D204" s="10" t="s">
        <v>310</v>
      </c>
      <c r="E204" s="121">
        <v>9132</v>
      </c>
      <c r="F204" s="24">
        <v>9504</v>
      </c>
      <c r="G204" s="111">
        <f t="shared" si="12"/>
        <v>0.31991999999999998</v>
      </c>
      <c r="H204" s="15">
        <f t="shared" si="8"/>
        <v>0.1246651433027392</v>
      </c>
      <c r="I204" s="13">
        <f t="shared" si="13"/>
        <v>0.44458514330273918</v>
      </c>
      <c r="J204" s="2"/>
    </row>
    <row r="205" spans="1:10" x14ac:dyDescent="0.25">
      <c r="A205" s="110">
        <v>189</v>
      </c>
      <c r="B205" s="7" t="s">
        <v>211</v>
      </c>
      <c r="C205" s="6">
        <v>65.5</v>
      </c>
      <c r="D205" s="10" t="s">
        <v>310</v>
      </c>
      <c r="E205" s="121">
        <v>4326</v>
      </c>
      <c r="F205" s="24">
        <v>4348</v>
      </c>
      <c r="G205" s="111">
        <f t="shared" si="12"/>
        <v>1.8919999999999999E-2</v>
      </c>
      <c r="H205" s="15">
        <f t="shared" si="8"/>
        <v>0.19078427304507986</v>
      </c>
      <c r="I205" s="13">
        <f t="shared" si="11"/>
        <v>0.20970427304507985</v>
      </c>
      <c r="J205" s="76"/>
    </row>
    <row r="206" spans="1:10" x14ac:dyDescent="0.25">
      <c r="A206" s="116">
        <v>190</v>
      </c>
      <c r="B206" s="122" t="s">
        <v>212</v>
      </c>
      <c r="C206" s="118">
        <v>109.5</v>
      </c>
      <c r="D206" s="119" t="s">
        <v>310</v>
      </c>
      <c r="E206" s="24">
        <v>15267</v>
      </c>
      <c r="F206" s="121">
        <v>16214</v>
      </c>
      <c r="G206" s="113">
        <f t="shared" si="12"/>
        <v>0.81442000000000003</v>
      </c>
      <c r="H206" s="114">
        <f t="shared" si="8"/>
        <v>0.31894470073948467</v>
      </c>
      <c r="I206" s="115">
        <f t="shared" si="11"/>
        <v>1.1333647007394847</v>
      </c>
      <c r="J206" s="76"/>
    </row>
    <row r="207" spans="1:10" x14ac:dyDescent="0.25">
      <c r="A207" s="110">
        <v>191</v>
      </c>
      <c r="B207" s="7" t="s">
        <v>213</v>
      </c>
      <c r="C207" s="6">
        <v>43</v>
      </c>
      <c r="D207" s="10" t="s">
        <v>310</v>
      </c>
      <c r="E207" s="24">
        <v>8272</v>
      </c>
      <c r="F207" s="121">
        <v>8853</v>
      </c>
      <c r="G207" s="111">
        <f t="shared" si="12"/>
        <v>0.49965999999999999</v>
      </c>
      <c r="H207" s="15">
        <f t="shared" si="8"/>
        <v>0.12524769070135014</v>
      </c>
      <c r="I207" s="13">
        <f t="shared" si="11"/>
        <v>0.6249076907013501</v>
      </c>
      <c r="J207" s="76"/>
    </row>
    <row r="208" spans="1:10" x14ac:dyDescent="0.25">
      <c r="A208" s="110">
        <v>192</v>
      </c>
      <c r="B208" s="7" t="s">
        <v>214</v>
      </c>
      <c r="C208" s="6">
        <v>65.3</v>
      </c>
      <c r="D208" s="10" t="s">
        <v>310</v>
      </c>
      <c r="E208" s="24">
        <v>13067</v>
      </c>
      <c r="F208" s="121">
        <v>14162</v>
      </c>
      <c r="G208" s="111">
        <f>(F208-E208)* 0.00086</f>
        <v>0.94169999999999998</v>
      </c>
      <c r="H208" s="15">
        <f t="shared" si="8"/>
        <v>0.19020172564646892</v>
      </c>
      <c r="I208" s="13">
        <f t="shared" si="11"/>
        <v>1.131901725646469</v>
      </c>
      <c r="J208" s="76"/>
    </row>
    <row r="209" spans="1:10" x14ac:dyDescent="0.25">
      <c r="A209" s="110">
        <v>196</v>
      </c>
      <c r="B209" s="7" t="s">
        <v>215</v>
      </c>
      <c r="C209" s="6">
        <v>52.8</v>
      </c>
      <c r="D209" s="10" t="s">
        <v>309</v>
      </c>
      <c r="E209" s="16">
        <v>7.4850000000000003</v>
      </c>
      <c r="F209" s="16">
        <v>7.9989999999999997</v>
      </c>
      <c r="G209" s="111">
        <f>(F209-E209)*0.8598</f>
        <v>0.44193719999999942</v>
      </c>
      <c r="H209" s="15">
        <f t="shared" si="8"/>
        <v>0.15379251323328574</v>
      </c>
      <c r="I209" s="13">
        <f t="shared" si="11"/>
        <v>0.59572971323328516</v>
      </c>
      <c r="J209" s="76"/>
    </row>
    <row r="210" spans="1:10" x14ac:dyDescent="0.25">
      <c r="A210" s="110">
        <v>197</v>
      </c>
      <c r="B210" s="7" t="s">
        <v>216</v>
      </c>
      <c r="C210" s="6">
        <v>51.2</v>
      </c>
      <c r="D210" s="10" t="s">
        <v>309</v>
      </c>
      <c r="E210" s="16">
        <v>10.992000000000001</v>
      </c>
      <c r="F210" s="16">
        <v>11.943</v>
      </c>
      <c r="G210" s="111">
        <f t="shared" ref="G210:G273" si="14">(F210-E210)*0.8598</f>
        <v>0.81766979999999889</v>
      </c>
      <c r="H210" s="15">
        <f t="shared" ref="H210:H273" si="15">$G$11/$C$303*C210</f>
        <v>0.14913213404439832</v>
      </c>
      <c r="I210" s="13">
        <f t="shared" si="11"/>
        <v>0.96680193404439718</v>
      </c>
      <c r="J210" s="2"/>
    </row>
    <row r="211" spans="1:10" x14ac:dyDescent="0.25">
      <c r="A211" s="110">
        <v>198</v>
      </c>
      <c r="B211" s="7" t="s">
        <v>217</v>
      </c>
      <c r="C211" s="6">
        <v>113.6</v>
      </c>
      <c r="D211" s="10" t="s">
        <v>309</v>
      </c>
      <c r="E211" s="16">
        <v>36.125999999999998</v>
      </c>
      <c r="F211" s="16">
        <v>38.277999999999999</v>
      </c>
      <c r="G211" s="111">
        <f t="shared" si="14"/>
        <v>1.8502896000000009</v>
      </c>
      <c r="H211" s="15">
        <f t="shared" si="15"/>
        <v>0.33088692241100875</v>
      </c>
      <c r="I211" s="13">
        <f t="shared" si="11"/>
        <v>2.1811765224110098</v>
      </c>
      <c r="J211" s="2"/>
    </row>
    <row r="212" spans="1:10" x14ac:dyDescent="0.25">
      <c r="A212" s="116">
        <v>199</v>
      </c>
      <c r="B212" s="117" t="s">
        <v>218</v>
      </c>
      <c r="C212" s="118">
        <v>106.7</v>
      </c>
      <c r="D212" s="119" t="s">
        <v>309</v>
      </c>
      <c r="E212" s="112">
        <v>22.959</v>
      </c>
      <c r="F212" s="112">
        <v>22.959</v>
      </c>
      <c r="G212" s="113">
        <f t="shared" si="14"/>
        <v>0</v>
      </c>
      <c r="H212" s="114">
        <f t="shared" si="15"/>
        <v>0.31078903715893164</v>
      </c>
      <c r="I212" s="115">
        <f t="shared" si="11"/>
        <v>0.31078903715893164</v>
      </c>
      <c r="J212" s="2"/>
    </row>
    <row r="213" spans="1:10" x14ac:dyDescent="0.25">
      <c r="A213" s="110">
        <v>200</v>
      </c>
      <c r="B213" s="7" t="s">
        <v>219</v>
      </c>
      <c r="C213" s="6">
        <v>92.7</v>
      </c>
      <c r="D213" s="10" t="s">
        <v>309</v>
      </c>
      <c r="E213" s="16">
        <v>7.9870000000000001</v>
      </c>
      <c r="F213" s="16">
        <v>8.0500000000000007</v>
      </c>
      <c r="G213" s="111">
        <f t="shared" si="14"/>
        <v>5.4167400000000525E-2</v>
      </c>
      <c r="H213" s="15">
        <f t="shared" si="15"/>
        <v>0.27001071925616649</v>
      </c>
      <c r="I213" s="13">
        <f t="shared" si="11"/>
        <v>0.32417811925616702</v>
      </c>
      <c r="J213" s="2"/>
    </row>
    <row r="214" spans="1:10" x14ac:dyDescent="0.25">
      <c r="A214" s="110">
        <v>201</v>
      </c>
      <c r="B214" s="7" t="s">
        <v>220</v>
      </c>
      <c r="C214" s="6">
        <v>81.8</v>
      </c>
      <c r="D214" s="10" t="s">
        <v>309</v>
      </c>
      <c r="E214" s="16">
        <v>18.937000000000001</v>
      </c>
      <c r="F214" s="16">
        <v>20.265999999999998</v>
      </c>
      <c r="G214" s="111">
        <f t="shared" si="14"/>
        <v>1.1426741999999974</v>
      </c>
      <c r="H214" s="15">
        <f t="shared" si="15"/>
        <v>0.23826188603187073</v>
      </c>
      <c r="I214" s="13">
        <f t="shared" si="11"/>
        <v>1.3809360860318682</v>
      </c>
      <c r="J214" s="2"/>
    </row>
    <row r="215" spans="1:10" x14ac:dyDescent="0.25">
      <c r="A215" s="110">
        <v>202</v>
      </c>
      <c r="B215" s="7" t="s">
        <v>221</v>
      </c>
      <c r="C215" s="6">
        <v>52.3</v>
      </c>
      <c r="D215" s="10" t="s">
        <v>309</v>
      </c>
      <c r="E215" s="16">
        <v>4.5449999999999999</v>
      </c>
      <c r="F215" s="16">
        <v>4.859</v>
      </c>
      <c r="G215" s="111">
        <f t="shared" si="14"/>
        <v>0.26997720000000003</v>
      </c>
      <c r="H215" s="15">
        <f t="shared" si="15"/>
        <v>0.15233614473675841</v>
      </c>
      <c r="I215" s="13">
        <f t="shared" si="11"/>
        <v>0.42231334473675841</v>
      </c>
      <c r="J215" s="2"/>
    </row>
    <row r="216" spans="1:10" x14ac:dyDescent="0.25">
      <c r="A216" s="110">
        <v>203</v>
      </c>
      <c r="B216" s="7" t="s">
        <v>222</v>
      </c>
      <c r="C216" s="6">
        <v>51.3</v>
      </c>
      <c r="D216" s="10" t="s">
        <v>309</v>
      </c>
      <c r="E216" s="16">
        <v>9.4250000000000007</v>
      </c>
      <c r="F216" s="16">
        <v>9.9570000000000007</v>
      </c>
      <c r="G216" s="111">
        <f t="shared" si="14"/>
        <v>0.45741360000000003</v>
      </c>
      <c r="H216" s="15">
        <f t="shared" si="15"/>
        <v>0.14942340774370377</v>
      </c>
      <c r="I216" s="13">
        <f t="shared" si="11"/>
        <v>0.60683700774370375</v>
      </c>
      <c r="J216" s="2"/>
    </row>
    <row r="217" spans="1:10" x14ac:dyDescent="0.25">
      <c r="A217" s="110">
        <v>204</v>
      </c>
      <c r="B217" s="7" t="s">
        <v>223</v>
      </c>
      <c r="C217" s="6">
        <v>113.7</v>
      </c>
      <c r="D217" s="10" t="s">
        <v>309</v>
      </c>
      <c r="E217" s="16">
        <v>38.438000000000002</v>
      </c>
      <c r="F217" s="16">
        <v>40.970999999999997</v>
      </c>
      <c r="G217" s="111">
        <f t="shared" si="14"/>
        <v>2.1778733999999949</v>
      </c>
      <c r="H217" s="15">
        <f t="shared" si="15"/>
        <v>0.33117819611031424</v>
      </c>
      <c r="I217" s="13">
        <f t="shared" si="11"/>
        <v>2.509051596110309</v>
      </c>
      <c r="J217" s="2"/>
    </row>
    <row r="218" spans="1:10" x14ac:dyDescent="0.25">
      <c r="A218" s="110">
        <v>205</v>
      </c>
      <c r="B218" s="7" t="s">
        <v>224</v>
      </c>
      <c r="C218" s="6">
        <v>107</v>
      </c>
      <c r="D218" s="10" t="s">
        <v>309</v>
      </c>
      <c r="E218" s="16">
        <v>16.535</v>
      </c>
      <c r="F218" s="16">
        <v>17.425999999999998</v>
      </c>
      <c r="G218" s="111">
        <f t="shared" si="14"/>
        <v>0.76608179999999848</v>
      </c>
      <c r="H218" s="15">
        <f t="shared" si="15"/>
        <v>0.31166285825684803</v>
      </c>
      <c r="I218" s="13">
        <f t="shared" si="11"/>
        <v>1.0777446582568464</v>
      </c>
      <c r="J218" s="2"/>
    </row>
    <row r="219" spans="1:10" x14ac:dyDescent="0.25">
      <c r="A219" s="110">
        <v>206</v>
      </c>
      <c r="B219" s="7" t="s">
        <v>225</v>
      </c>
      <c r="C219" s="6">
        <v>92.7</v>
      </c>
      <c r="D219" s="10" t="s">
        <v>309</v>
      </c>
      <c r="E219" s="16">
        <v>18.434000000000001</v>
      </c>
      <c r="F219" s="16">
        <v>19.57</v>
      </c>
      <c r="G219" s="111">
        <f t="shared" si="14"/>
        <v>0.9767327999999994</v>
      </c>
      <c r="H219" s="15">
        <f t="shared" si="15"/>
        <v>0.27001071925616649</v>
      </c>
      <c r="I219" s="13">
        <f t="shared" si="11"/>
        <v>1.246743519256166</v>
      </c>
      <c r="J219" s="2"/>
    </row>
    <row r="220" spans="1:10" x14ac:dyDescent="0.25">
      <c r="A220" s="110">
        <v>207</v>
      </c>
      <c r="B220" s="7" t="s">
        <v>226</v>
      </c>
      <c r="C220" s="6">
        <v>81</v>
      </c>
      <c r="D220" s="10" t="s">
        <v>309</v>
      </c>
      <c r="E220" s="16">
        <v>15.01</v>
      </c>
      <c r="F220" s="16">
        <v>16.251000000000001</v>
      </c>
      <c r="G220" s="111">
        <f t="shared" si="14"/>
        <v>1.0670118000000013</v>
      </c>
      <c r="H220" s="15">
        <f t="shared" si="15"/>
        <v>0.23593169643742701</v>
      </c>
      <c r="I220" s="13">
        <f t="shared" si="11"/>
        <v>1.3029434964374282</v>
      </c>
      <c r="J220" s="2"/>
    </row>
    <row r="221" spans="1:10" x14ac:dyDescent="0.25">
      <c r="A221" s="110">
        <v>208</v>
      </c>
      <c r="B221" s="7" t="s">
        <v>227</v>
      </c>
      <c r="C221" s="6">
        <v>53.2</v>
      </c>
      <c r="D221" s="10" t="s">
        <v>309</v>
      </c>
      <c r="E221" s="16">
        <v>7.6020000000000003</v>
      </c>
      <c r="F221" s="16">
        <v>8.202</v>
      </c>
      <c r="G221" s="111">
        <f t="shared" si="14"/>
        <v>0.51587999999999967</v>
      </c>
      <c r="H221" s="15">
        <f t="shared" si="15"/>
        <v>0.15495760803050762</v>
      </c>
      <c r="I221" s="13">
        <f t="shared" si="11"/>
        <v>0.67083760803050729</v>
      </c>
      <c r="J221" s="2"/>
    </row>
    <row r="222" spans="1:10" x14ac:dyDescent="0.25">
      <c r="A222" s="110">
        <v>209</v>
      </c>
      <c r="B222" s="7" t="s">
        <v>228</v>
      </c>
      <c r="C222" s="6">
        <v>51.1</v>
      </c>
      <c r="D222" s="10" t="s">
        <v>309</v>
      </c>
      <c r="E222" s="16">
        <v>16.577999999999999</v>
      </c>
      <c r="F222" s="16">
        <v>17.815999999999999</v>
      </c>
      <c r="G222" s="111">
        <f t="shared" si="14"/>
        <v>1.0644323999999996</v>
      </c>
      <c r="H222" s="15">
        <f t="shared" si="15"/>
        <v>0.14884086034509286</v>
      </c>
      <c r="I222" s="13">
        <f t="shared" si="11"/>
        <v>1.2132732603450924</v>
      </c>
      <c r="J222" s="2"/>
    </row>
    <row r="223" spans="1:10" x14ac:dyDescent="0.25">
      <c r="A223" s="110">
        <v>210</v>
      </c>
      <c r="B223" s="7" t="s">
        <v>229</v>
      </c>
      <c r="C223" s="6">
        <v>113.8</v>
      </c>
      <c r="D223" s="10" t="s">
        <v>309</v>
      </c>
      <c r="E223" s="16">
        <v>29.053999999999998</v>
      </c>
      <c r="F223" s="16">
        <v>30.292999999999999</v>
      </c>
      <c r="G223" s="111">
        <f t="shared" si="14"/>
        <v>1.0652922000000007</v>
      </c>
      <c r="H223" s="15">
        <f t="shared" si="15"/>
        <v>0.33146946980961967</v>
      </c>
      <c r="I223" s="13">
        <f t="shared" ref="I223:I280" si="16">G223+H223</f>
        <v>1.3967616698096204</v>
      </c>
      <c r="J223" s="2"/>
    </row>
    <row r="224" spans="1:10" x14ac:dyDescent="0.25">
      <c r="A224" s="116">
        <v>211</v>
      </c>
      <c r="B224" s="117" t="s">
        <v>230</v>
      </c>
      <c r="C224" s="118">
        <v>106.9</v>
      </c>
      <c r="D224" s="119" t="s">
        <v>309</v>
      </c>
      <c r="E224" s="112">
        <v>5.76</v>
      </c>
      <c r="F224" s="112">
        <v>5.76</v>
      </c>
      <c r="G224" s="113">
        <f t="shared" si="14"/>
        <v>0</v>
      </c>
      <c r="H224" s="114">
        <f t="shared" si="15"/>
        <v>0.3113715845575426</v>
      </c>
      <c r="I224" s="115">
        <f t="shared" si="16"/>
        <v>0.3113715845575426</v>
      </c>
      <c r="J224" s="2"/>
    </row>
    <row r="225" spans="1:10" x14ac:dyDescent="0.25">
      <c r="A225" s="110">
        <v>212</v>
      </c>
      <c r="B225" s="7" t="s">
        <v>231</v>
      </c>
      <c r="C225" s="6">
        <v>93.2</v>
      </c>
      <c r="D225" s="10" t="s">
        <v>309</v>
      </c>
      <c r="E225" s="16">
        <v>16.841000000000001</v>
      </c>
      <c r="F225" s="16">
        <v>17.841000000000001</v>
      </c>
      <c r="G225" s="111">
        <f t="shared" si="14"/>
        <v>0.85980000000000001</v>
      </c>
      <c r="H225" s="15">
        <f t="shared" si="15"/>
        <v>0.27146708775269379</v>
      </c>
      <c r="I225" s="13">
        <f t="shared" si="16"/>
        <v>1.1312670877526938</v>
      </c>
      <c r="J225" s="2"/>
    </row>
    <row r="226" spans="1:10" x14ac:dyDescent="0.25">
      <c r="A226" s="110">
        <v>213</v>
      </c>
      <c r="B226" s="7" t="s">
        <v>232</v>
      </c>
      <c r="C226" s="6">
        <v>80.7</v>
      </c>
      <c r="D226" s="10" t="s">
        <v>309</v>
      </c>
      <c r="E226" s="16">
        <v>5.9560000000000004</v>
      </c>
      <c r="F226" s="16">
        <v>6.0709999999999997</v>
      </c>
      <c r="G226" s="111">
        <f t="shared" si="14"/>
        <v>9.8876999999999424E-2</v>
      </c>
      <c r="H226" s="15">
        <f t="shared" si="15"/>
        <v>0.23505787533951064</v>
      </c>
      <c r="I226" s="13">
        <f t="shared" si="16"/>
        <v>0.33393487533951005</v>
      </c>
      <c r="J226" s="2"/>
    </row>
    <row r="227" spans="1:10" x14ac:dyDescent="0.25">
      <c r="A227" s="110">
        <v>214</v>
      </c>
      <c r="B227" s="7" t="s">
        <v>233</v>
      </c>
      <c r="C227" s="6">
        <v>52.5</v>
      </c>
      <c r="D227" s="10" t="s">
        <v>309</v>
      </c>
      <c r="E227" s="16">
        <v>8.8719999999999999</v>
      </c>
      <c r="F227" s="16">
        <v>9.4890000000000008</v>
      </c>
      <c r="G227" s="111">
        <f t="shared" si="14"/>
        <v>0.53049660000000076</v>
      </c>
      <c r="H227" s="15">
        <f t="shared" si="15"/>
        <v>0.15291869213536935</v>
      </c>
      <c r="I227" s="13">
        <f t="shared" si="16"/>
        <v>0.68341529213537011</v>
      </c>
      <c r="J227" s="2"/>
    </row>
    <row r="228" spans="1:10" x14ac:dyDescent="0.25">
      <c r="A228" s="110">
        <v>215</v>
      </c>
      <c r="B228" s="7" t="s">
        <v>234</v>
      </c>
      <c r="C228" s="6">
        <v>51</v>
      </c>
      <c r="D228" s="10" t="s">
        <v>309</v>
      </c>
      <c r="E228" s="16">
        <v>0.45700000000000002</v>
      </c>
      <c r="F228" s="16">
        <v>0.45900000000000002</v>
      </c>
      <c r="G228" s="111">
        <f t="shared" si="14"/>
        <v>1.7196000000000015E-3</v>
      </c>
      <c r="H228" s="15">
        <f t="shared" si="15"/>
        <v>0.14854958664578738</v>
      </c>
      <c r="I228" s="13">
        <f t="shared" si="16"/>
        <v>0.15026918664578737</v>
      </c>
      <c r="J228" s="100"/>
    </row>
    <row r="229" spans="1:10" x14ac:dyDescent="0.25">
      <c r="A229" s="110">
        <v>216</v>
      </c>
      <c r="B229" s="7" t="s">
        <v>235</v>
      </c>
      <c r="C229" s="6">
        <v>113.9</v>
      </c>
      <c r="D229" s="10" t="s">
        <v>309</v>
      </c>
      <c r="E229" s="16">
        <v>39.331000000000003</v>
      </c>
      <c r="F229" s="16">
        <v>42.585000000000001</v>
      </c>
      <c r="G229" s="111">
        <f t="shared" si="14"/>
        <v>2.7977891999999982</v>
      </c>
      <c r="H229" s="15">
        <f t="shared" si="15"/>
        <v>0.33176074350892515</v>
      </c>
      <c r="I229" s="13">
        <f t="shared" si="16"/>
        <v>3.1295499435089233</v>
      </c>
      <c r="J229" s="2"/>
    </row>
    <row r="230" spans="1:10" x14ac:dyDescent="0.25">
      <c r="A230" s="110">
        <v>217</v>
      </c>
      <c r="B230" s="7" t="s">
        <v>236</v>
      </c>
      <c r="C230" s="6">
        <v>106.5</v>
      </c>
      <c r="D230" s="10" t="s">
        <v>309</v>
      </c>
      <c r="E230" s="16">
        <v>12.756</v>
      </c>
      <c r="F230" s="16">
        <v>12.756</v>
      </c>
      <c r="G230" s="111">
        <f t="shared" si="14"/>
        <v>0</v>
      </c>
      <c r="H230" s="15">
        <f t="shared" si="15"/>
        <v>0.31020648976032072</v>
      </c>
      <c r="I230" s="13">
        <f t="shared" si="16"/>
        <v>0.31020648976032072</v>
      </c>
      <c r="J230" s="2"/>
    </row>
    <row r="231" spans="1:10" x14ac:dyDescent="0.25">
      <c r="A231" s="110">
        <v>218</v>
      </c>
      <c r="B231" s="7" t="s">
        <v>237</v>
      </c>
      <c r="C231" s="6">
        <v>92.6</v>
      </c>
      <c r="D231" s="10" t="s">
        <v>309</v>
      </c>
      <c r="E231" s="16">
        <v>12.471</v>
      </c>
      <c r="F231" s="16">
        <v>13.788</v>
      </c>
      <c r="G231" s="111">
        <f t="shared" si="14"/>
        <v>1.1323566000000003</v>
      </c>
      <c r="H231" s="15">
        <f t="shared" si="15"/>
        <v>0.269719445556861</v>
      </c>
      <c r="I231" s="13">
        <f t="shared" si="16"/>
        <v>1.4020760455568613</v>
      </c>
      <c r="J231" s="2"/>
    </row>
    <row r="232" spans="1:10" x14ac:dyDescent="0.25">
      <c r="A232" s="110">
        <v>219</v>
      </c>
      <c r="B232" s="7" t="s">
        <v>238</v>
      </c>
      <c r="C232" s="6">
        <v>81.400000000000006</v>
      </c>
      <c r="D232" s="10" t="s">
        <v>309</v>
      </c>
      <c r="E232" s="16">
        <v>12.246</v>
      </c>
      <c r="F232" s="16">
        <v>13.353</v>
      </c>
      <c r="G232" s="111">
        <f t="shared" si="14"/>
        <v>0.95179859999999938</v>
      </c>
      <c r="H232" s="15">
        <f t="shared" si="15"/>
        <v>0.23709679123464888</v>
      </c>
      <c r="I232" s="13">
        <f t="shared" si="16"/>
        <v>1.1888953912346483</v>
      </c>
      <c r="J232" s="2"/>
    </row>
    <row r="233" spans="1:10" x14ac:dyDescent="0.25">
      <c r="A233" s="110">
        <v>220</v>
      </c>
      <c r="B233" s="7" t="s">
        <v>239</v>
      </c>
      <c r="C233" s="6">
        <v>52.9</v>
      </c>
      <c r="D233" s="10" t="s">
        <v>309</v>
      </c>
      <c r="E233" s="16">
        <v>9.5820000000000007</v>
      </c>
      <c r="F233" s="16">
        <v>9.6159999999999997</v>
      </c>
      <c r="G233" s="111">
        <f t="shared" si="14"/>
        <v>2.9233199999999071E-2</v>
      </c>
      <c r="H233" s="15">
        <f t="shared" si="15"/>
        <v>0.15408378693259123</v>
      </c>
      <c r="I233" s="13">
        <f t="shared" si="16"/>
        <v>0.1833169869325903</v>
      </c>
      <c r="J233" s="2"/>
    </row>
    <row r="234" spans="1:10" x14ac:dyDescent="0.25">
      <c r="A234" s="116">
        <v>221</v>
      </c>
      <c r="B234" s="117" t="s">
        <v>240</v>
      </c>
      <c r="C234" s="118">
        <v>51.4</v>
      </c>
      <c r="D234" s="119" t="s">
        <v>309</v>
      </c>
      <c r="E234" s="112">
        <v>13.499000000000001</v>
      </c>
      <c r="F234" s="112">
        <v>14.202</v>
      </c>
      <c r="G234" s="113">
        <f t="shared" si="14"/>
        <v>0.60443939999999952</v>
      </c>
      <c r="H234" s="114">
        <f t="shared" si="15"/>
        <v>0.14971468144300923</v>
      </c>
      <c r="I234" s="115">
        <f t="shared" si="16"/>
        <v>0.75415408144300877</v>
      </c>
      <c r="J234" s="2"/>
    </row>
    <row r="235" spans="1:10" x14ac:dyDescent="0.25">
      <c r="A235" s="116">
        <v>222</v>
      </c>
      <c r="B235" s="117" t="s">
        <v>241</v>
      </c>
      <c r="C235" s="118">
        <v>115</v>
      </c>
      <c r="D235" s="119" t="s">
        <v>309</v>
      </c>
      <c r="E235" s="112">
        <v>7.9660000000000002</v>
      </c>
      <c r="F235" s="112">
        <v>7.9660000000000002</v>
      </c>
      <c r="G235" s="113">
        <f t="shared" si="14"/>
        <v>0</v>
      </c>
      <c r="H235" s="114">
        <f t="shared" si="15"/>
        <v>0.3349647542012853</v>
      </c>
      <c r="I235" s="115">
        <f t="shared" si="16"/>
        <v>0.3349647542012853</v>
      </c>
      <c r="J235" s="76"/>
    </row>
    <row r="236" spans="1:10" x14ac:dyDescent="0.25">
      <c r="A236" s="116">
        <v>223</v>
      </c>
      <c r="B236" s="117" t="s">
        <v>242</v>
      </c>
      <c r="C236" s="118">
        <v>106.7</v>
      </c>
      <c r="D236" s="119" t="s">
        <v>309</v>
      </c>
      <c r="E236" s="112">
        <v>16.731999999999999</v>
      </c>
      <c r="F236" s="112">
        <v>17.318000000000001</v>
      </c>
      <c r="G236" s="113">
        <f t="shared" si="14"/>
        <v>0.50384280000000181</v>
      </c>
      <c r="H236" s="114">
        <f t="shared" si="15"/>
        <v>0.31078903715893164</v>
      </c>
      <c r="I236" s="115">
        <f t="shared" si="16"/>
        <v>0.81463183715893339</v>
      </c>
      <c r="J236" s="76"/>
    </row>
    <row r="237" spans="1:10" x14ac:dyDescent="0.25">
      <c r="A237" s="116">
        <v>224</v>
      </c>
      <c r="B237" s="117" t="s">
        <v>243</v>
      </c>
      <c r="C237" s="118">
        <v>92.4</v>
      </c>
      <c r="D237" s="119" t="s">
        <v>309</v>
      </c>
      <c r="E237" s="112">
        <v>8.3650000000000002</v>
      </c>
      <c r="F237" s="112">
        <v>8.3650000000000002</v>
      </c>
      <c r="G237" s="113">
        <f t="shared" si="14"/>
        <v>0</v>
      </c>
      <c r="H237" s="114">
        <f t="shared" si="15"/>
        <v>0.26913689815825009</v>
      </c>
      <c r="I237" s="115">
        <f t="shared" si="16"/>
        <v>0.26913689815825009</v>
      </c>
      <c r="J237" s="76"/>
    </row>
    <row r="238" spans="1:10" x14ac:dyDescent="0.25">
      <c r="A238" s="116">
        <v>225</v>
      </c>
      <c r="B238" s="117" t="s">
        <v>244</v>
      </c>
      <c r="C238" s="118">
        <v>81.2</v>
      </c>
      <c r="D238" s="119" t="s">
        <v>309</v>
      </c>
      <c r="E238" s="112">
        <v>12.564</v>
      </c>
      <c r="F238" s="112">
        <v>13.281000000000001</v>
      </c>
      <c r="G238" s="113">
        <f t="shared" si="14"/>
        <v>0.61647660000000049</v>
      </c>
      <c r="H238" s="114">
        <f t="shared" si="15"/>
        <v>0.23651424383603795</v>
      </c>
      <c r="I238" s="115">
        <f t="shared" si="16"/>
        <v>0.8529908438360384</v>
      </c>
      <c r="J238" s="76"/>
    </row>
    <row r="239" spans="1:10" x14ac:dyDescent="0.25">
      <c r="A239" s="116">
        <v>226</v>
      </c>
      <c r="B239" s="117" t="s">
        <v>245</v>
      </c>
      <c r="C239" s="118">
        <v>52.7</v>
      </c>
      <c r="D239" s="119" t="s">
        <v>309</v>
      </c>
      <c r="E239" s="112">
        <v>5.14</v>
      </c>
      <c r="F239" s="112">
        <v>5.6429999999999998</v>
      </c>
      <c r="G239" s="113">
        <f t="shared" si="14"/>
        <v>0.43247940000000012</v>
      </c>
      <c r="H239" s="114">
        <f t="shared" si="15"/>
        <v>0.15350123953398032</v>
      </c>
      <c r="I239" s="115">
        <f t="shared" si="16"/>
        <v>0.58598063953398039</v>
      </c>
      <c r="J239" s="76"/>
    </row>
    <row r="240" spans="1:10" x14ac:dyDescent="0.25">
      <c r="A240" s="116">
        <v>227</v>
      </c>
      <c r="B240" s="117" t="s">
        <v>246</v>
      </c>
      <c r="C240" s="118">
        <v>51.5</v>
      </c>
      <c r="D240" s="119" t="s">
        <v>309</v>
      </c>
      <c r="E240" s="112">
        <v>9.6690000000000005</v>
      </c>
      <c r="F240" s="112">
        <v>9.6690000000000005</v>
      </c>
      <c r="G240" s="113">
        <f t="shared" si="14"/>
        <v>0</v>
      </c>
      <c r="H240" s="114">
        <f t="shared" si="15"/>
        <v>0.15000595514231471</v>
      </c>
      <c r="I240" s="115">
        <f t="shared" si="16"/>
        <v>0.15000595514231471</v>
      </c>
      <c r="J240" s="76"/>
    </row>
    <row r="241" spans="1:10" x14ac:dyDescent="0.25">
      <c r="A241" s="116">
        <v>228</v>
      </c>
      <c r="B241" s="117" t="s">
        <v>247</v>
      </c>
      <c r="C241" s="118">
        <v>113.5</v>
      </c>
      <c r="D241" s="119" t="s">
        <v>309</v>
      </c>
      <c r="E241" s="112">
        <v>38.988</v>
      </c>
      <c r="F241" s="112">
        <v>40.308</v>
      </c>
      <c r="G241" s="113">
        <f t="shared" si="14"/>
        <v>1.1349360000000002</v>
      </c>
      <c r="H241" s="114">
        <f t="shared" si="15"/>
        <v>0.33059564871170327</v>
      </c>
      <c r="I241" s="115">
        <f t="shared" si="16"/>
        <v>1.4655316487117034</v>
      </c>
      <c r="J241" s="76"/>
    </row>
    <row r="242" spans="1:10" x14ac:dyDescent="0.25">
      <c r="A242" s="116">
        <v>229</v>
      </c>
      <c r="B242" s="117" t="s">
        <v>248</v>
      </c>
      <c r="C242" s="118">
        <v>107.4</v>
      </c>
      <c r="D242" s="119" t="s">
        <v>309</v>
      </c>
      <c r="E242" s="112">
        <v>18.719000000000001</v>
      </c>
      <c r="F242" s="112">
        <v>19.393999999999998</v>
      </c>
      <c r="G242" s="113">
        <f t="shared" si="14"/>
        <v>0.58036499999999758</v>
      </c>
      <c r="H242" s="114">
        <f t="shared" si="15"/>
        <v>0.31282795305406991</v>
      </c>
      <c r="I242" s="115">
        <f t="shared" si="16"/>
        <v>0.89319295305406743</v>
      </c>
      <c r="J242" s="76"/>
    </row>
    <row r="243" spans="1:10" x14ac:dyDescent="0.25">
      <c r="A243" s="116">
        <v>230</v>
      </c>
      <c r="B243" s="117" t="s">
        <v>249</v>
      </c>
      <c r="C243" s="118">
        <v>93</v>
      </c>
      <c r="D243" s="119" t="s">
        <v>309</v>
      </c>
      <c r="E243" s="112">
        <v>16.568999999999999</v>
      </c>
      <c r="F243" s="112">
        <v>16.832999999999998</v>
      </c>
      <c r="G243" s="113">
        <f t="shared" si="14"/>
        <v>0.22698719999999944</v>
      </c>
      <c r="H243" s="114">
        <f t="shared" si="15"/>
        <v>0.27088454035408288</v>
      </c>
      <c r="I243" s="115">
        <f t="shared" si="16"/>
        <v>0.49787174035408233</v>
      </c>
      <c r="J243" s="2"/>
    </row>
    <row r="244" spans="1:10" x14ac:dyDescent="0.25">
      <c r="A244" s="116">
        <v>231</v>
      </c>
      <c r="B244" s="117" t="s">
        <v>250</v>
      </c>
      <c r="C244" s="118">
        <v>80.900000000000006</v>
      </c>
      <c r="D244" s="119" t="s">
        <v>309</v>
      </c>
      <c r="E244" s="112">
        <v>21.553999999999998</v>
      </c>
      <c r="F244" s="112">
        <v>22.986999999999998</v>
      </c>
      <c r="G244" s="113">
        <f t="shared" si="14"/>
        <v>1.2320933999999999</v>
      </c>
      <c r="H244" s="114">
        <f t="shared" si="15"/>
        <v>0.23564042273812158</v>
      </c>
      <c r="I244" s="115">
        <f t="shared" si="16"/>
        <v>1.4677338227381216</v>
      </c>
      <c r="J244" s="2"/>
    </row>
    <row r="245" spans="1:10" x14ac:dyDescent="0.25">
      <c r="A245" s="116">
        <v>232</v>
      </c>
      <c r="B245" s="117" t="s">
        <v>251</v>
      </c>
      <c r="C245" s="118">
        <v>52.5</v>
      </c>
      <c r="D245" s="119" t="s">
        <v>309</v>
      </c>
      <c r="E245" s="112">
        <v>14.308999999999999</v>
      </c>
      <c r="F245" s="112">
        <v>15.385</v>
      </c>
      <c r="G245" s="113">
        <f t="shared" si="14"/>
        <v>0.92514480000000043</v>
      </c>
      <c r="H245" s="114">
        <f t="shared" si="15"/>
        <v>0.15291869213536935</v>
      </c>
      <c r="I245" s="115">
        <f t="shared" si="16"/>
        <v>1.0780634921353698</v>
      </c>
      <c r="J245" s="2"/>
    </row>
    <row r="246" spans="1:10" x14ac:dyDescent="0.25">
      <c r="A246" s="110">
        <v>233</v>
      </c>
      <c r="B246" s="7" t="s">
        <v>252</v>
      </c>
      <c r="C246" s="6">
        <v>50.7</v>
      </c>
      <c r="D246" s="10" t="s">
        <v>309</v>
      </c>
      <c r="E246" s="16">
        <v>11.599</v>
      </c>
      <c r="F246" s="16">
        <v>12.635999999999999</v>
      </c>
      <c r="G246" s="111">
        <f t="shared" si="14"/>
        <v>0.8916125999999992</v>
      </c>
      <c r="H246" s="15">
        <f t="shared" si="15"/>
        <v>0.14767576554787099</v>
      </c>
      <c r="I246" s="13">
        <f t="shared" si="16"/>
        <v>1.0392883655478702</v>
      </c>
      <c r="J246" s="2"/>
    </row>
    <row r="247" spans="1:10" x14ac:dyDescent="0.25">
      <c r="A247" s="110">
        <v>234</v>
      </c>
      <c r="B247" s="7" t="s">
        <v>253</v>
      </c>
      <c r="C247" s="6">
        <v>113.8</v>
      </c>
      <c r="D247" s="10" t="s">
        <v>309</v>
      </c>
      <c r="E247" s="16">
        <v>18.297999999999998</v>
      </c>
      <c r="F247" s="16">
        <v>20.108000000000001</v>
      </c>
      <c r="G247" s="111">
        <f t="shared" si="14"/>
        <v>1.556238000000002</v>
      </c>
      <c r="H247" s="15">
        <f t="shared" si="15"/>
        <v>0.33146946980961967</v>
      </c>
      <c r="I247" s="13">
        <f t="shared" si="16"/>
        <v>1.8877074698096217</v>
      </c>
      <c r="J247" s="2"/>
    </row>
    <row r="248" spans="1:10" x14ac:dyDescent="0.25">
      <c r="A248" s="110">
        <v>235</v>
      </c>
      <c r="B248" s="7" t="s">
        <v>254</v>
      </c>
      <c r="C248" s="6">
        <v>106.4</v>
      </c>
      <c r="D248" s="10" t="s">
        <v>309</v>
      </c>
      <c r="E248" s="16">
        <v>12.464</v>
      </c>
      <c r="F248" s="16">
        <v>14.318</v>
      </c>
      <c r="G248" s="111">
        <f t="shared" si="14"/>
        <v>1.5940691999999994</v>
      </c>
      <c r="H248" s="15">
        <f t="shared" si="15"/>
        <v>0.30991521606101524</v>
      </c>
      <c r="I248" s="13">
        <f t="shared" si="16"/>
        <v>1.9039844160610147</v>
      </c>
      <c r="J248" s="2"/>
    </row>
    <row r="249" spans="1:10" x14ac:dyDescent="0.25">
      <c r="A249" s="110">
        <v>236</v>
      </c>
      <c r="B249" s="7" t="s">
        <v>255</v>
      </c>
      <c r="C249" s="123">
        <v>93.5</v>
      </c>
      <c r="D249" s="10" t="s">
        <v>309</v>
      </c>
      <c r="E249" s="16">
        <v>14.077999999999999</v>
      </c>
      <c r="F249" s="16">
        <v>15.311999999999999</v>
      </c>
      <c r="G249" s="111">
        <f t="shared" si="14"/>
        <v>1.0609932</v>
      </c>
      <c r="H249" s="15">
        <f t="shared" si="15"/>
        <v>0.27234090885061019</v>
      </c>
      <c r="I249" s="13">
        <f t="shared" si="16"/>
        <v>1.3333341088506101</v>
      </c>
      <c r="J249" s="2"/>
    </row>
    <row r="250" spans="1:10" x14ac:dyDescent="0.25">
      <c r="A250" s="110">
        <v>237</v>
      </c>
      <c r="B250" s="7" t="s">
        <v>256</v>
      </c>
      <c r="C250" s="6">
        <v>80.3</v>
      </c>
      <c r="D250" s="10" t="s">
        <v>309</v>
      </c>
      <c r="E250" s="16">
        <v>5.9340000000000002</v>
      </c>
      <c r="F250" s="16">
        <v>5.9340000000000002</v>
      </c>
      <c r="G250" s="111">
        <f t="shared" si="14"/>
        <v>0</v>
      </c>
      <c r="H250" s="15">
        <f t="shared" si="15"/>
        <v>0.23389278054228876</v>
      </c>
      <c r="I250" s="13">
        <f t="shared" si="16"/>
        <v>0.23389278054228876</v>
      </c>
      <c r="J250" s="2"/>
    </row>
    <row r="251" spans="1:10" x14ac:dyDescent="0.25">
      <c r="A251" s="110">
        <v>238</v>
      </c>
      <c r="B251" s="7" t="s">
        <v>257</v>
      </c>
      <c r="C251" s="6">
        <v>52.4</v>
      </c>
      <c r="D251" s="10" t="s">
        <v>309</v>
      </c>
      <c r="E251" s="16">
        <v>4.8159999999999998</v>
      </c>
      <c r="F251" s="16">
        <v>6.1390000000000002</v>
      </c>
      <c r="G251" s="111">
        <f t="shared" si="14"/>
        <v>1.1375154000000003</v>
      </c>
      <c r="H251" s="15">
        <f t="shared" si="15"/>
        <v>0.15262741843606389</v>
      </c>
      <c r="I251" s="13">
        <f t="shared" si="16"/>
        <v>1.2901428184360642</v>
      </c>
      <c r="J251" s="2"/>
    </row>
    <row r="252" spans="1:10" x14ac:dyDescent="0.25">
      <c r="A252" s="110">
        <v>239</v>
      </c>
      <c r="B252" s="7" t="s">
        <v>258</v>
      </c>
      <c r="C252" s="6">
        <v>50.9</v>
      </c>
      <c r="D252" s="10" t="s">
        <v>309</v>
      </c>
      <c r="E252" s="16">
        <v>12.24</v>
      </c>
      <c r="F252" s="16">
        <v>13.266999999999999</v>
      </c>
      <c r="G252" s="111">
        <f t="shared" si="14"/>
        <v>0.88301459999999932</v>
      </c>
      <c r="H252" s="15">
        <f t="shared" si="15"/>
        <v>0.14825831294648192</v>
      </c>
      <c r="I252" s="13">
        <f t="shared" si="16"/>
        <v>1.0312729129464813</v>
      </c>
      <c r="J252" s="2"/>
    </row>
    <row r="253" spans="1:10" x14ac:dyDescent="0.25">
      <c r="A253" s="110">
        <v>240</v>
      </c>
      <c r="B253" s="7" t="s">
        <v>259</v>
      </c>
      <c r="C253" s="6">
        <v>114.5</v>
      </c>
      <c r="D253" s="10" t="s">
        <v>309</v>
      </c>
      <c r="E253" s="16">
        <v>33.942999999999998</v>
      </c>
      <c r="F253" s="16">
        <v>36.194000000000003</v>
      </c>
      <c r="G253" s="111">
        <f t="shared" si="14"/>
        <v>1.9354098000000042</v>
      </c>
      <c r="H253" s="15">
        <f t="shared" si="15"/>
        <v>0.33350838570475794</v>
      </c>
      <c r="I253" s="13">
        <f t="shared" si="16"/>
        <v>2.268918185704762</v>
      </c>
      <c r="J253" s="76"/>
    </row>
    <row r="254" spans="1:10" x14ac:dyDescent="0.25">
      <c r="A254" s="110">
        <v>241</v>
      </c>
      <c r="B254" s="7" t="s">
        <v>260</v>
      </c>
      <c r="C254" s="6">
        <v>106.5</v>
      </c>
      <c r="D254" s="10" t="s">
        <v>309</v>
      </c>
      <c r="E254" s="112">
        <v>9.9610000000000003</v>
      </c>
      <c r="F254" s="112">
        <v>10.042</v>
      </c>
      <c r="G254" s="111">
        <f>(F254-E254)*0.8598</f>
        <v>6.9643799999999589E-2</v>
      </c>
      <c r="H254" s="15">
        <f t="shared" si="15"/>
        <v>0.31020648976032072</v>
      </c>
      <c r="I254" s="13">
        <f t="shared" si="16"/>
        <v>0.37985028976032031</v>
      </c>
      <c r="J254" s="76"/>
    </row>
    <row r="255" spans="1:10" x14ac:dyDescent="0.25">
      <c r="A255" s="110">
        <v>242</v>
      </c>
      <c r="B255" s="7" t="s">
        <v>261</v>
      </c>
      <c r="C255" s="6">
        <v>93.5</v>
      </c>
      <c r="D255" s="10" t="s">
        <v>309</v>
      </c>
      <c r="E255" s="112">
        <v>18.280999999999999</v>
      </c>
      <c r="F255" s="112">
        <v>19.395</v>
      </c>
      <c r="G255" s="111">
        <f>(F255-E255)*0.8598</f>
        <v>0.9578172000000007</v>
      </c>
      <c r="H255" s="15">
        <f t="shared" si="15"/>
        <v>0.27234090885061019</v>
      </c>
      <c r="I255" s="13">
        <f t="shared" si="16"/>
        <v>1.2301581088506108</v>
      </c>
      <c r="J255" s="76"/>
    </row>
    <row r="256" spans="1:10" x14ac:dyDescent="0.25">
      <c r="A256" s="110">
        <v>243</v>
      </c>
      <c r="B256" s="7" t="s">
        <v>262</v>
      </c>
      <c r="C256" s="6">
        <v>80.5</v>
      </c>
      <c r="D256" s="10" t="s">
        <v>309</v>
      </c>
      <c r="E256" s="112">
        <v>7.0350000000000001</v>
      </c>
      <c r="F256" s="112">
        <v>7.1929999999999996</v>
      </c>
      <c r="G256" s="111">
        <f t="shared" si="14"/>
        <v>0.13584839999999954</v>
      </c>
      <c r="H256" s="15">
        <f t="shared" si="15"/>
        <v>0.2344753279408997</v>
      </c>
      <c r="I256" s="13">
        <f t="shared" si="16"/>
        <v>0.37032372794089924</v>
      </c>
      <c r="J256" s="76"/>
    </row>
    <row r="257" spans="1:10" x14ac:dyDescent="0.25">
      <c r="A257" s="110">
        <v>244</v>
      </c>
      <c r="B257" s="7" t="s">
        <v>263</v>
      </c>
      <c r="C257" s="6">
        <v>52.7</v>
      </c>
      <c r="D257" s="10" t="s">
        <v>309</v>
      </c>
      <c r="E257" s="112">
        <v>8.0690000000000008</v>
      </c>
      <c r="F257" s="112">
        <v>8.2240000000000002</v>
      </c>
      <c r="G257" s="111">
        <f t="shared" si="14"/>
        <v>0.13326899999999944</v>
      </c>
      <c r="H257" s="15">
        <f t="shared" si="15"/>
        <v>0.15350123953398032</v>
      </c>
      <c r="I257" s="13">
        <f t="shared" si="16"/>
        <v>0.28677023953397973</v>
      </c>
      <c r="J257" s="76"/>
    </row>
    <row r="258" spans="1:10" x14ac:dyDescent="0.25">
      <c r="A258" s="110">
        <v>245</v>
      </c>
      <c r="B258" s="7" t="s">
        <v>264</v>
      </c>
      <c r="C258" s="6">
        <v>50.3</v>
      </c>
      <c r="D258" s="10" t="s">
        <v>309</v>
      </c>
      <c r="E258" s="112">
        <v>8.4640000000000004</v>
      </c>
      <c r="F258" s="112">
        <v>8.4640000000000004</v>
      </c>
      <c r="G258" s="111">
        <f t="shared" si="14"/>
        <v>0</v>
      </c>
      <c r="H258" s="15">
        <f t="shared" si="15"/>
        <v>0.14651067075064911</v>
      </c>
      <c r="I258" s="13">
        <f t="shared" si="16"/>
        <v>0.14651067075064911</v>
      </c>
      <c r="J258" s="76"/>
    </row>
    <row r="259" spans="1:10" x14ac:dyDescent="0.25">
      <c r="A259" s="110">
        <v>246</v>
      </c>
      <c r="B259" s="7" t="s">
        <v>265</v>
      </c>
      <c r="C259" s="6">
        <v>113.9</v>
      </c>
      <c r="D259" s="10" t="s">
        <v>309</v>
      </c>
      <c r="E259" s="112">
        <v>25.876000000000001</v>
      </c>
      <c r="F259" s="112">
        <v>26.907</v>
      </c>
      <c r="G259" s="111">
        <f t="shared" si="14"/>
        <v>0.88645379999999896</v>
      </c>
      <c r="H259" s="15">
        <f t="shared" si="15"/>
        <v>0.33176074350892515</v>
      </c>
      <c r="I259" s="13">
        <f t="shared" si="16"/>
        <v>1.2182145435089242</v>
      </c>
      <c r="J259" s="76"/>
    </row>
    <row r="260" spans="1:10" x14ac:dyDescent="0.25">
      <c r="A260" s="110">
        <v>247</v>
      </c>
      <c r="B260" s="7" t="s">
        <v>266</v>
      </c>
      <c r="C260" s="6">
        <v>106.3</v>
      </c>
      <c r="D260" s="10" t="s">
        <v>309</v>
      </c>
      <c r="E260" s="16">
        <v>16.126000000000001</v>
      </c>
      <c r="F260" s="16">
        <v>16.8</v>
      </c>
      <c r="G260" s="111">
        <f t="shared" si="14"/>
        <v>0.57950519999999961</v>
      </c>
      <c r="H260" s="15">
        <f t="shared" si="15"/>
        <v>0.30962394236170976</v>
      </c>
      <c r="I260" s="13">
        <f t="shared" si="16"/>
        <v>0.88912914236170937</v>
      </c>
      <c r="J260" s="2"/>
    </row>
    <row r="261" spans="1:10" x14ac:dyDescent="0.25">
      <c r="A261" s="110">
        <v>248</v>
      </c>
      <c r="B261" s="7" t="s">
        <v>267</v>
      </c>
      <c r="C261" s="6">
        <v>92.5</v>
      </c>
      <c r="D261" s="10" t="s">
        <v>309</v>
      </c>
      <c r="E261" s="16">
        <v>18.594000000000001</v>
      </c>
      <c r="F261" s="16">
        <v>19.149000000000001</v>
      </c>
      <c r="G261" s="111">
        <f t="shared" si="14"/>
        <v>0.47718899999999975</v>
      </c>
      <c r="H261" s="15">
        <f t="shared" si="15"/>
        <v>0.26942817185755552</v>
      </c>
      <c r="I261" s="13">
        <f t="shared" si="16"/>
        <v>0.74661717185755527</v>
      </c>
      <c r="J261" s="2"/>
    </row>
    <row r="262" spans="1:10" x14ac:dyDescent="0.25">
      <c r="A262" s="110">
        <v>249</v>
      </c>
      <c r="B262" s="7" t="s">
        <v>268</v>
      </c>
      <c r="C262" s="6">
        <v>85.1</v>
      </c>
      <c r="D262" s="10" t="s">
        <v>309</v>
      </c>
      <c r="E262" s="16">
        <v>10.608000000000001</v>
      </c>
      <c r="F262" s="16">
        <v>11.254</v>
      </c>
      <c r="G262" s="111">
        <f t="shared" si="14"/>
        <v>0.55543079999999911</v>
      </c>
      <c r="H262" s="15">
        <f t="shared" si="15"/>
        <v>0.2478739181089511</v>
      </c>
      <c r="I262" s="13">
        <f t="shared" si="16"/>
        <v>0.80330471810895021</v>
      </c>
      <c r="J262" s="2"/>
    </row>
    <row r="263" spans="1:10" x14ac:dyDescent="0.25">
      <c r="A263" s="110">
        <v>250</v>
      </c>
      <c r="B263" s="7" t="s">
        <v>269</v>
      </c>
      <c r="C263" s="6">
        <v>52.4</v>
      </c>
      <c r="D263" s="10" t="s">
        <v>309</v>
      </c>
      <c r="E263" s="16">
        <v>13.486000000000001</v>
      </c>
      <c r="F263" s="16">
        <v>14.128</v>
      </c>
      <c r="G263" s="111">
        <f t="shared" si="14"/>
        <v>0.55199159999999958</v>
      </c>
      <c r="H263" s="15">
        <f t="shared" si="15"/>
        <v>0.15262741843606389</v>
      </c>
      <c r="I263" s="13">
        <f t="shared" si="16"/>
        <v>0.70461901843606345</v>
      </c>
      <c r="J263" s="2"/>
    </row>
    <row r="264" spans="1:10" x14ac:dyDescent="0.25">
      <c r="A264" s="110">
        <v>251</v>
      </c>
      <c r="B264" s="7" t="s">
        <v>270</v>
      </c>
      <c r="C264" s="6">
        <v>50.9</v>
      </c>
      <c r="D264" s="10" t="s">
        <v>309</v>
      </c>
      <c r="E264" s="16">
        <v>15.035</v>
      </c>
      <c r="F264" s="16">
        <v>15.69</v>
      </c>
      <c r="G264" s="111">
        <f t="shared" si="14"/>
        <v>0.56316899999999948</v>
      </c>
      <c r="H264" s="15">
        <f t="shared" si="15"/>
        <v>0.14825831294648192</v>
      </c>
      <c r="I264" s="13">
        <f t="shared" si="16"/>
        <v>0.71142731294648143</v>
      </c>
      <c r="J264" s="2"/>
    </row>
    <row r="265" spans="1:10" x14ac:dyDescent="0.25">
      <c r="A265" s="110">
        <v>252</v>
      </c>
      <c r="B265" s="7" t="s">
        <v>271</v>
      </c>
      <c r="C265" s="6">
        <v>113.9</v>
      </c>
      <c r="D265" s="10" t="s">
        <v>309</v>
      </c>
      <c r="E265" s="16">
        <v>24.923999999999999</v>
      </c>
      <c r="F265" s="16">
        <v>25.893999999999998</v>
      </c>
      <c r="G265" s="111">
        <f t="shared" si="14"/>
        <v>0.83400599999999903</v>
      </c>
      <c r="H265" s="15">
        <f t="shared" si="15"/>
        <v>0.33176074350892515</v>
      </c>
      <c r="I265" s="13">
        <f t="shared" si="16"/>
        <v>1.1657667435089243</v>
      </c>
      <c r="J265" s="2"/>
    </row>
    <row r="266" spans="1:10" x14ac:dyDescent="0.25">
      <c r="A266" s="110">
        <v>253</v>
      </c>
      <c r="B266" s="7" t="s">
        <v>272</v>
      </c>
      <c r="C266" s="6">
        <v>106.8</v>
      </c>
      <c r="D266" s="10" t="s">
        <v>309</v>
      </c>
      <c r="E266" s="16">
        <v>6.1840000000000002</v>
      </c>
      <c r="F266" s="16">
        <v>6.1840000000000002</v>
      </c>
      <c r="G266" s="111">
        <f t="shared" si="14"/>
        <v>0</v>
      </c>
      <c r="H266" s="15">
        <f t="shared" si="15"/>
        <v>0.31108031085823712</v>
      </c>
      <c r="I266" s="13">
        <f t="shared" si="16"/>
        <v>0.31108031085823712</v>
      </c>
      <c r="J266" s="2"/>
    </row>
    <row r="267" spans="1:10" x14ac:dyDescent="0.25">
      <c r="A267" s="110">
        <v>254</v>
      </c>
      <c r="B267" s="7" t="s">
        <v>273</v>
      </c>
      <c r="C267" s="6">
        <v>92.5</v>
      </c>
      <c r="D267" s="10" t="s">
        <v>309</v>
      </c>
      <c r="E267" s="16">
        <v>11.689</v>
      </c>
      <c r="F267" s="16">
        <v>11.689</v>
      </c>
      <c r="G267" s="111">
        <f t="shared" si="14"/>
        <v>0</v>
      </c>
      <c r="H267" s="15">
        <f t="shared" si="15"/>
        <v>0.26942817185755552</v>
      </c>
      <c r="I267" s="13">
        <f t="shared" si="16"/>
        <v>0.26942817185755552</v>
      </c>
      <c r="J267" s="2"/>
    </row>
    <row r="268" spans="1:10" x14ac:dyDescent="0.25">
      <c r="A268" s="110">
        <v>255</v>
      </c>
      <c r="B268" s="7" t="s">
        <v>274</v>
      </c>
      <c r="C268" s="6">
        <v>81</v>
      </c>
      <c r="D268" s="10" t="s">
        <v>309</v>
      </c>
      <c r="E268" s="16">
        <v>12.057</v>
      </c>
      <c r="F268" s="16">
        <v>12.384</v>
      </c>
      <c r="G268" s="111">
        <f t="shared" si="14"/>
        <v>0.28115459999999998</v>
      </c>
      <c r="H268" s="15">
        <f t="shared" si="15"/>
        <v>0.23593169643742701</v>
      </c>
      <c r="I268" s="13">
        <f t="shared" si="16"/>
        <v>0.51708629643742698</v>
      </c>
      <c r="J268" s="2"/>
    </row>
    <row r="269" spans="1:10" x14ac:dyDescent="0.25">
      <c r="A269" s="110">
        <v>256</v>
      </c>
      <c r="B269" s="7" t="s">
        <v>275</v>
      </c>
      <c r="C269" s="6">
        <v>52.2</v>
      </c>
      <c r="D269" s="10" t="s">
        <v>309</v>
      </c>
      <c r="E269" s="16">
        <v>7.9509999999999996</v>
      </c>
      <c r="F269" s="16">
        <v>8.4830000000000005</v>
      </c>
      <c r="G269" s="111">
        <f t="shared" si="14"/>
        <v>0.45741360000000081</v>
      </c>
      <c r="H269" s="15">
        <f t="shared" si="15"/>
        <v>0.15204487103745298</v>
      </c>
      <c r="I269" s="13">
        <f t="shared" si="16"/>
        <v>0.60945847103745376</v>
      </c>
      <c r="J269" s="2"/>
    </row>
    <row r="270" spans="1:10" x14ac:dyDescent="0.25">
      <c r="A270" s="110">
        <v>257</v>
      </c>
      <c r="B270" s="7" t="s">
        <v>276</v>
      </c>
      <c r="C270" s="6">
        <v>50.7</v>
      </c>
      <c r="D270" s="10" t="s">
        <v>309</v>
      </c>
      <c r="E270" s="16">
        <v>7.7210000000000001</v>
      </c>
      <c r="F270" s="16">
        <v>8.6709999999999994</v>
      </c>
      <c r="G270" s="111">
        <f t="shared" si="14"/>
        <v>0.81680999999999937</v>
      </c>
      <c r="H270" s="15">
        <f t="shared" si="15"/>
        <v>0.14767576554787099</v>
      </c>
      <c r="I270" s="13">
        <f t="shared" si="16"/>
        <v>0.96448576554787036</v>
      </c>
      <c r="J270" s="2"/>
    </row>
    <row r="271" spans="1:10" x14ac:dyDescent="0.25">
      <c r="A271" s="110">
        <v>258</v>
      </c>
      <c r="B271" s="7" t="s">
        <v>277</v>
      </c>
      <c r="C271" s="6">
        <v>113.9</v>
      </c>
      <c r="D271" s="10" t="s">
        <v>309</v>
      </c>
      <c r="E271" s="16">
        <v>22.497</v>
      </c>
      <c r="F271" s="16">
        <v>24.134</v>
      </c>
      <c r="G271" s="111">
        <f t="shared" si="14"/>
        <v>1.4074926000000003</v>
      </c>
      <c r="H271" s="15">
        <f t="shared" si="15"/>
        <v>0.33176074350892515</v>
      </c>
      <c r="I271" s="13">
        <f t="shared" si="16"/>
        <v>1.7392533435089255</v>
      </c>
      <c r="J271" s="2"/>
    </row>
    <row r="272" spans="1:10" x14ac:dyDescent="0.25">
      <c r="A272" s="110">
        <v>259</v>
      </c>
      <c r="B272" s="7" t="s">
        <v>278</v>
      </c>
      <c r="C272" s="6">
        <v>106.9</v>
      </c>
      <c r="D272" s="10" t="s">
        <v>309</v>
      </c>
      <c r="E272" s="16">
        <v>10.788</v>
      </c>
      <c r="F272" s="16">
        <v>10.835000000000001</v>
      </c>
      <c r="G272" s="111">
        <f t="shared" si="14"/>
        <v>4.0410600000000511E-2</v>
      </c>
      <c r="H272" s="15">
        <f t="shared" si="15"/>
        <v>0.3113715845575426</v>
      </c>
      <c r="I272" s="13">
        <f t="shared" si="16"/>
        <v>0.35178218455754312</v>
      </c>
      <c r="J272" s="2"/>
    </row>
    <row r="273" spans="1:10" x14ac:dyDescent="0.25">
      <c r="A273" s="110">
        <v>260</v>
      </c>
      <c r="B273" s="7" t="s">
        <v>279</v>
      </c>
      <c r="C273" s="6">
        <v>92.5</v>
      </c>
      <c r="D273" s="10" t="s">
        <v>309</v>
      </c>
      <c r="E273" s="16">
        <v>6.0910000000000002</v>
      </c>
      <c r="F273" s="16">
        <v>6.6680000000000001</v>
      </c>
      <c r="G273" s="111">
        <f t="shared" si="14"/>
        <v>0.49610459999999995</v>
      </c>
      <c r="H273" s="15">
        <f t="shared" si="15"/>
        <v>0.26942817185755552</v>
      </c>
      <c r="I273" s="13">
        <f t="shared" si="16"/>
        <v>0.76553277185755553</v>
      </c>
      <c r="J273" s="2"/>
    </row>
    <row r="274" spans="1:10" x14ac:dyDescent="0.25">
      <c r="A274" s="110">
        <v>261</v>
      </c>
      <c r="B274" s="7" t="s">
        <v>280</v>
      </c>
      <c r="C274" s="6">
        <v>80.900000000000006</v>
      </c>
      <c r="D274" s="10" t="s">
        <v>309</v>
      </c>
      <c r="E274" s="16">
        <v>18.158000000000001</v>
      </c>
      <c r="F274" s="16">
        <v>19.527999999999999</v>
      </c>
      <c r="G274" s="111">
        <f t="shared" ref="G274:G301" si="17">(F274-E274)*0.8598</f>
        <v>1.1779259999999978</v>
      </c>
      <c r="H274" s="15">
        <f t="shared" ref="H274:H301" si="18">$G$11/$C$303*C274</f>
        <v>0.23564042273812158</v>
      </c>
      <c r="I274" s="13">
        <f t="shared" si="16"/>
        <v>1.4135664227381195</v>
      </c>
      <c r="J274" s="2"/>
    </row>
    <row r="275" spans="1:10" x14ac:dyDescent="0.25">
      <c r="A275" s="110">
        <v>262</v>
      </c>
      <c r="B275" s="7" t="s">
        <v>281</v>
      </c>
      <c r="C275" s="6">
        <v>52.1</v>
      </c>
      <c r="D275" s="10" t="s">
        <v>309</v>
      </c>
      <c r="E275" s="16">
        <v>2.024</v>
      </c>
      <c r="F275" s="16">
        <v>2.25</v>
      </c>
      <c r="G275" s="111">
        <f t="shared" si="17"/>
        <v>0.19431479999999998</v>
      </c>
      <c r="H275" s="15">
        <f t="shared" si="18"/>
        <v>0.1517535973381475</v>
      </c>
      <c r="I275" s="13">
        <f t="shared" si="16"/>
        <v>0.34606839733814748</v>
      </c>
      <c r="J275" s="2"/>
    </row>
    <row r="276" spans="1:10" x14ac:dyDescent="0.25">
      <c r="A276" s="110">
        <v>263</v>
      </c>
      <c r="B276" s="7" t="s">
        <v>282</v>
      </c>
      <c r="C276" s="6">
        <v>50.6</v>
      </c>
      <c r="D276" s="10" t="s">
        <v>309</v>
      </c>
      <c r="E276" s="16">
        <v>2.2050000000000001</v>
      </c>
      <c r="F276" s="16">
        <v>2.2050000000000001</v>
      </c>
      <c r="G276" s="111">
        <f t="shared" si="17"/>
        <v>0</v>
      </c>
      <c r="H276" s="15">
        <f t="shared" si="18"/>
        <v>0.14738449184856553</v>
      </c>
      <c r="I276" s="13">
        <f t="shared" si="16"/>
        <v>0.14738449184856553</v>
      </c>
      <c r="J276" s="2"/>
    </row>
    <row r="277" spans="1:10" x14ac:dyDescent="0.25">
      <c r="A277" s="110">
        <v>264</v>
      </c>
      <c r="B277" s="7" t="s">
        <v>283</v>
      </c>
      <c r="C277" s="6">
        <v>114.3</v>
      </c>
      <c r="D277" s="10" t="s">
        <v>309</v>
      </c>
      <c r="E277" s="16">
        <v>22.690999999999999</v>
      </c>
      <c r="F277" s="16">
        <v>22.690999999999999</v>
      </c>
      <c r="G277" s="111">
        <f t="shared" si="17"/>
        <v>0</v>
      </c>
      <c r="H277" s="15">
        <f t="shared" si="18"/>
        <v>0.33292583830614703</v>
      </c>
      <c r="I277" s="13">
        <f t="shared" si="16"/>
        <v>0.33292583830614703</v>
      </c>
      <c r="J277" s="2"/>
    </row>
    <row r="278" spans="1:10" x14ac:dyDescent="0.25">
      <c r="A278" s="110">
        <v>265</v>
      </c>
      <c r="B278" s="7" t="s">
        <v>284</v>
      </c>
      <c r="C278" s="6">
        <v>107</v>
      </c>
      <c r="D278" s="10" t="s">
        <v>309</v>
      </c>
      <c r="E278" s="16">
        <v>16.029</v>
      </c>
      <c r="F278" s="16">
        <v>17.265000000000001</v>
      </c>
      <c r="G278" s="111">
        <f t="shared" si="17"/>
        <v>1.0627128000000006</v>
      </c>
      <c r="H278" s="15">
        <f t="shared" si="18"/>
        <v>0.31166285825684803</v>
      </c>
      <c r="I278" s="13">
        <f t="shared" si="16"/>
        <v>1.3743756582568487</v>
      </c>
      <c r="J278" s="2"/>
    </row>
    <row r="279" spans="1:10" x14ac:dyDescent="0.25">
      <c r="A279" s="110">
        <v>266</v>
      </c>
      <c r="B279" s="7" t="s">
        <v>285</v>
      </c>
      <c r="C279" s="6">
        <v>92.8</v>
      </c>
      <c r="D279" s="10" t="s">
        <v>309</v>
      </c>
      <c r="E279" s="16">
        <v>13.657</v>
      </c>
      <c r="F279" s="16">
        <v>13.657</v>
      </c>
      <c r="G279" s="111">
        <f t="shared" si="17"/>
        <v>0</v>
      </c>
      <c r="H279" s="15">
        <f t="shared" si="18"/>
        <v>0.27030199295547191</v>
      </c>
      <c r="I279" s="13">
        <f t="shared" si="16"/>
        <v>0.27030199295547191</v>
      </c>
      <c r="J279" s="2"/>
    </row>
    <row r="280" spans="1:10" x14ac:dyDescent="0.25">
      <c r="A280" s="110">
        <v>267</v>
      </c>
      <c r="B280" s="7" t="s">
        <v>286</v>
      </c>
      <c r="C280" s="6">
        <v>80.3</v>
      </c>
      <c r="D280" s="10" t="s">
        <v>309</v>
      </c>
      <c r="E280" s="16">
        <v>11.37</v>
      </c>
      <c r="F280" s="16">
        <v>11.983000000000001</v>
      </c>
      <c r="G280" s="111">
        <f>(F280-E280)*0.8598</f>
        <v>0.52705740000000112</v>
      </c>
      <c r="H280" s="15">
        <f t="shared" si="18"/>
        <v>0.23389278054228876</v>
      </c>
      <c r="I280" s="13">
        <f t="shared" si="16"/>
        <v>0.76095018054228991</v>
      </c>
      <c r="J280" s="2"/>
    </row>
    <row r="281" spans="1:10" x14ac:dyDescent="0.25">
      <c r="A281" s="110">
        <v>268</v>
      </c>
      <c r="B281" s="7" t="s">
        <v>287</v>
      </c>
      <c r="C281" s="6">
        <v>52</v>
      </c>
      <c r="D281" s="10" t="s">
        <v>309</v>
      </c>
      <c r="E281" s="16">
        <v>3.2269999999999999</v>
      </c>
      <c r="F281" s="16">
        <v>3.3719999999999999</v>
      </c>
      <c r="G281" s="111">
        <f>(F281-E281)*0.8598</f>
        <v>0.12467100000000002</v>
      </c>
      <c r="H281" s="15">
        <f t="shared" si="18"/>
        <v>0.15146232363884204</v>
      </c>
      <c r="I281" s="13">
        <f>G281+H281</f>
        <v>0.27613332363884208</v>
      </c>
      <c r="J281" s="100"/>
    </row>
    <row r="282" spans="1:10" x14ac:dyDescent="0.25">
      <c r="A282" s="110">
        <v>269</v>
      </c>
      <c r="B282" s="7" t="s">
        <v>288</v>
      </c>
      <c r="C282" s="6">
        <v>50.4</v>
      </c>
      <c r="D282" s="10" t="s">
        <v>309</v>
      </c>
      <c r="E282" s="16">
        <v>6.3470000000000004</v>
      </c>
      <c r="F282" s="16">
        <v>6.9409999999999998</v>
      </c>
      <c r="G282" s="111">
        <f t="shared" si="17"/>
        <v>0.51072119999999954</v>
      </c>
      <c r="H282" s="15">
        <f t="shared" si="18"/>
        <v>0.14680194444995459</v>
      </c>
      <c r="I282" s="13">
        <f t="shared" ref="I282:I301" si="19">G282+H282</f>
        <v>0.65752314444995408</v>
      </c>
      <c r="J282" s="2"/>
    </row>
    <row r="283" spans="1:10" x14ac:dyDescent="0.25">
      <c r="A283" s="110">
        <v>270</v>
      </c>
      <c r="B283" s="7" t="s">
        <v>289</v>
      </c>
      <c r="C283" s="6">
        <v>113.4</v>
      </c>
      <c r="D283" s="10" t="s">
        <v>309</v>
      </c>
      <c r="E283" s="16">
        <v>14.637</v>
      </c>
      <c r="F283" s="16">
        <v>16.009</v>
      </c>
      <c r="G283" s="111">
        <f t="shared" si="17"/>
        <v>1.1796456</v>
      </c>
      <c r="H283" s="15">
        <f t="shared" si="18"/>
        <v>0.33030437501239784</v>
      </c>
      <c r="I283" s="13">
        <f t="shared" si="19"/>
        <v>1.5099499750123977</v>
      </c>
      <c r="J283" s="2"/>
    </row>
    <row r="284" spans="1:10" x14ac:dyDescent="0.25">
      <c r="A284" s="110">
        <v>271</v>
      </c>
      <c r="B284" s="7" t="s">
        <v>290</v>
      </c>
      <c r="C284" s="6">
        <v>106.2</v>
      </c>
      <c r="D284" s="10" t="s">
        <v>309</v>
      </c>
      <c r="E284" s="16">
        <v>10.819000000000001</v>
      </c>
      <c r="F284" s="16">
        <v>11.407999999999999</v>
      </c>
      <c r="G284" s="111">
        <f t="shared" si="17"/>
        <v>0.50642219999999882</v>
      </c>
      <c r="H284" s="15">
        <f t="shared" si="18"/>
        <v>0.30933266866240433</v>
      </c>
      <c r="I284" s="13">
        <f t="shared" si="19"/>
        <v>0.81575486866240321</v>
      </c>
      <c r="J284" s="2"/>
    </row>
    <row r="285" spans="1:10" x14ac:dyDescent="0.25">
      <c r="A285" s="110">
        <v>272</v>
      </c>
      <c r="B285" s="7" t="s">
        <v>291</v>
      </c>
      <c r="C285" s="6">
        <v>92.7</v>
      </c>
      <c r="D285" s="10" t="s">
        <v>309</v>
      </c>
      <c r="E285" s="16">
        <v>10.907</v>
      </c>
      <c r="F285" s="16">
        <v>10.907</v>
      </c>
      <c r="G285" s="111">
        <f t="shared" si="17"/>
        <v>0</v>
      </c>
      <c r="H285" s="15">
        <f t="shared" si="18"/>
        <v>0.27001071925616649</v>
      </c>
      <c r="I285" s="13">
        <f t="shared" si="19"/>
        <v>0.27001071925616649</v>
      </c>
      <c r="J285" s="2"/>
    </row>
    <row r="286" spans="1:10" x14ac:dyDescent="0.25">
      <c r="A286" s="110">
        <v>273</v>
      </c>
      <c r="B286" s="7" t="s">
        <v>292</v>
      </c>
      <c r="C286" s="6">
        <v>81.5</v>
      </c>
      <c r="D286" s="10" t="s">
        <v>309</v>
      </c>
      <c r="E286" s="16">
        <v>15.667999999999999</v>
      </c>
      <c r="F286" s="16">
        <v>16.734999999999999</v>
      </c>
      <c r="G286" s="111">
        <f t="shared" si="17"/>
        <v>0.91740660000000018</v>
      </c>
      <c r="H286" s="15">
        <f t="shared" si="18"/>
        <v>0.23738806493395434</v>
      </c>
      <c r="I286" s="13">
        <f t="shared" si="19"/>
        <v>1.1547946649339544</v>
      </c>
      <c r="J286" s="2"/>
    </row>
    <row r="287" spans="1:10" x14ac:dyDescent="0.25">
      <c r="A287" s="110">
        <v>274</v>
      </c>
      <c r="B287" s="7" t="s">
        <v>293</v>
      </c>
      <c r="C287" s="6">
        <v>52</v>
      </c>
      <c r="D287" s="10" t="s">
        <v>309</v>
      </c>
      <c r="E287" s="16">
        <v>13.596</v>
      </c>
      <c r="F287" s="16">
        <v>14.958</v>
      </c>
      <c r="G287" s="111">
        <f t="shared" si="17"/>
        <v>1.1710476000000001</v>
      </c>
      <c r="H287" s="15">
        <f t="shared" si="18"/>
        <v>0.15146232363884204</v>
      </c>
      <c r="I287" s="13">
        <f t="shared" si="19"/>
        <v>1.322509923638842</v>
      </c>
      <c r="J287" s="2"/>
    </row>
    <row r="288" spans="1:10" x14ac:dyDescent="0.25">
      <c r="A288" s="110">
        <v>275</v>
      </c>
      <c r="B288" s="7" t="s">
        <v>294</v>
      </c>
      <c r="C288" s="6">
        <v>50.1</v>
      </c>
      <c r="D288" s="10" t="s">
        <v>309</v>
      </c>
      <c r="E288" s="16">
        <v>11.065</v>
      </c>
      <c r="F288" s="16">
        <v>12.364000000000001</v>
      </c>
      <c r="G288" s="111">
        <f t="shared" si="17"/>
        <v>1.1168802000000011</v>
      </c>
      <c r="H288" s="15">
        <f t="shared" si="18"/>
        <v>0.1459281233520382</v>
      </c>
      <c r="I288" s="13">
        <f t="shared" si="19"/>
        <v>1.2628083233520393</v>
      </c>
      <c r="J288" s="2"/>
    </row>
    <row r="289" spans="1:10" x14ac:dyDescent="0.25">
      <c r="A289" s="110">
        <v>276</v>
      </c>
      <c r="B289" s="7" t="s">
        <v>295</v>
      </c>
      <c r="C289" s="6">
        <v>113.9</v>
      </c>
      <c r="D289" s="10" t="s">
        <v>309</v>
      </c>
      <c r="E289" s="16">
        <v>26.72</v>
      </c>
      <c r="F289" s="16">
        <v>28.052</v>
      </c>
      <c r="G289" s="111">
        <f t="shared" si="17"/>
        <v>1.1452536000000006</v>
      </c>
      <c r="H289" s="15">
        <f t="shared" si="18"/>
        <v>0.33176074350892515</v>
      </c>
      <c r="I289" s="13">
        <f t="shared" si="19"/>
        <v>1.4770143435089258</v>
      </c>
      <c r="J289" s="2"/>
    </row>
    <row r="290" spans="1:10" x14ac:dyDescent="0.25">
      <c r="A290" s="110">
        <v>277</v>
      </c>
      <c r="B290" s="7" t="s">
        <v>296</v>
      </c>
      <c r="C290" s="6">
        <v>107.4</v>
      </c>
      <c r="D290" s="10" t="s">
        <v>309</v>
      </c>
      <c r="E290" s="16">
        <v>27.713999999999999</v>
      </c>
      <c r="F290" s="16">
        <v>28.962</v>
      </c>
      <c r="G290" s="111">
        <f t="shared" si="17"/>
        <v>1.0730304000000011</v>
      </c>
      <c r="H290" s="15">
        <f t="shared" si="18"/>
        <v>0.31282795305406991</v>
      </c>
      <c r="I290" s="13">
        <f t="shared" si="19"/>
        <v>1.3858583530540709</v>
      </c>
      <c r="J290" s="2"/>
    </row>
    <row r="291" spans="1:10" x14ac:dyDescent="0.25">
      <c r="A291" s="110">
        <v>278</v>
      </c>
      <c r="B291" s="7" t="s">
        <v>297</v>
      </c>
      <c r="C291" s="6">
        <v>92.6</v>
      </c>
      <c r="D291" s="10" t="s">
        <v>309</v>
      </c>
      <c r="E291" s="16">
        <v>7.0609999999999999</v>
      </c>
      <c r="F291" s="16">
        <v>7.2709999999999999</v>
      </c>
      <c r="G291" s="111">
        <f t="shared" si="17"/>
        <v>0.18055799999999997</v>
      </c>
      <c r="H291" s="15">
        <f t="shared" si="18"/>
        <v>0.269719445556861</v>
      </c>
      <c r="I291" s="13">
        <f t="shared" si="19"/>
        <v>0.450277445556861</v>
      </c>
      <c r="J291" s="2"/>
    </row>
    <row r="292" spans="1:10" x14ac:dyDescent="0.25">
      <c r="A292" s="110">
        <v>279</v>
      </c>
      <c r="B292" s="7" t="s">
        <v>298</v>
      </c>
      <c r="C292" s="6">
        <v>80.5</v>
      </c>
      <c r="D292" s="10" t="s">
        <v>309</v>
      </c>
      <c r="E292" s="16">
        <v>12.042999999999999</v>
      </c>
      <c r="F292" s="16">
        <v>12.076000000000001</v>
      </c>
      <c r="G292" s="111">
        <f t="shared" si="17"/>
        <v>2.8373400000001076E-2</v>
      </c>
      <c r="H292" s="15">
        <f t="shared" si="18"/>
        <v>0.2344753279408997</v>
      </c>
      <c r="I292" s="13">
        <f t="shared" si="19"/>
        <v>0.26284872794090075</v>
      </c>
      <c r="J292" s="2"/>
    </row>
    <row r="293" spans="1:10" x14ac:dyDescent="0.25">
      <c r="A293" s="110">
        <v>280</v>
      </c>
      <c r="B293" s="7" t="s">
        <v>299</v>
      </c>
      <c r="C293" s="6">
        <v>52</v>
      </c>
      <c r="D293" s="10" t="s">
        <v>309</v>
      </c>
      <c r="E293" s="16">
        <v>8.173</v>
      </c>
      <c r="F293" s="16">
        <v>8.5649999999999995</v>
      </c>
      <c r="G293" s="111">
        <f t="shared" si="17"/>
        <v>0.33704159999999955</v>
      </c>
      <c r="H293" s="15">
        <f t="shared" si="18"/>
        <v>0.15146232363884204</v>
      </c>
      <c r="I293" s="13">
        <f t="shared" si="19"/>
        <v>0.4885039236388416</v>
      </c>
      <c r="J293" s="2"/>
    </row>
    <row r="294" spans="1:10" x14ac:dyDescent="0.25">
      <c r="A294" s="110">
        <v>281</v>
      </c>
      <c r="B294" s="7" t="s">
        <v>300</v>
      </c>
      <c r="C294" s="6">
        <v>50.4</v>
      </c>
      <c r="D294" s="10" t="s">
        <v>309</v>
      </c>
      <c r="E294" s="16">
        <v>11.976000000000001</v>
      </c>
      <c r="F294" s="16">
        <v>13.263</v>
      </c>
      <c r="G294" s="111">
        <f t="shared" si="17"/>
        <v>1.1065625999999993</v>
      </c>
      <c r="H294" s="15">
        <f t="shared" si="18"/>
        <v>0.14680194444995459</v>
      </c>
      <c r="I294" s="13">
        <f t="shared" si="19"/>
        <v>1.2533645444499539</v>
      </c>
      <c r="J294" s="2"/>
    </row>
    <row r="295" spans="1:10" x14ac:dyDescent="0.25">
      <c r="A295" s="110">
        <v>282</v>
      </c>
      <c r="B295" s="7" t="s">
        <v>301</v>
      </c>
      <c r="C295" s="6">
        <v>113.7</v>
      </c>
      <c r="D295" s="10" t="s">
        <v>309</v>
      </c>
      <c r="E295" s="16">
        <v>31.283000000000001</v>
      </c>
      <c r="F295" s="16">
        <v>32.350999999999999</v>
      </c>
      <c r="G295" s="111">
        <f t="shared" si="17"/>
        <v>0.91826639999999815</v>
      </c>
      <c r="H295" s="15">
        <f>$G$11/$C$303*C295</f>
        <v>0.33117819611031424</v>
      </c>
      <c r="I295" s="13">
        <f t="shared" si="19"/>
        <v>1.2494445961103124</v>
      </c>
      <c r="J295" s="2"/>
    </row>
    <row r="296" spans="1:10" x14ac:dyDescent="0.25">
      <c r="A296" s="110">
        <v>283</v>
      </c>
      <c r="B296" s="7" t="s">
        <v>302</v>
      </c>
      <c r="C296" s="6">
        <v>106.2</v>
      </c>
      <c r="D296" s="10" t="s">
        <v>309</v>
      </c>
      <c r="E296" s="16">
        <v>8.8079999999999998</v>
      </c>
      <c r="F296" s="16">
        <v>8.94</v>
      </c>
      <c r="G296" s="111">
        <f t="shared" si="17"/>
        <v>0.11349359999999972</v>
      </c>
      <c r="H296" s="15">
        <f t="shared" si="18"/>
        <v>0.30933266866240433</v>
      </c>
      <c r="I296" s="13">
        <f t="shared" si="19"/>
        <v>0.42282626866240403</v>
      </c>
      <c r="J296" s="2"/>
    </row>
    <row r="297" spans="1:10" x14ac:dyDescent="0.25">
      <c r="A297" s="110">
        <v>284</v>
      </c>
      <c r="B297" s="7" t="s">
        <v>303</v>
      </c>
      <c r="C297" s="6">
        <v>92</v>
      </c>
      <c r="D297" s="10" t="s">
        <v>309</v>
      </c>
      <c r="E297" s="16">
        <v>7.226</v>
      </c>
      <c r="F297" s="16">
        <v>7.226</v>
      </c>
      <c r="G297" s="111">
        <f t="shared" si="17"/>
        <v>0</v>
      </c>
      <c r="H297" s="15">
        <f t="shared" si="18"/>
        <v>0.26797180336102822</v>
      </c>
      <c r="I297" s="13">
        <f t="shared" si="19"/>
        <v>0.26797180336102822</v>
      </c>
      <c r="J297" s="2"/>
    </row>
    <row r="298" spans="1:10" x14ac:dyDescent="0.25">
      <c r="A298" s="110">
        <v>285</v>
      </c>
      <c r="B298" s="7" t="s">
        <v>304</v>
      </c>
      <c r="C298" s="6">
        <v>79.7</v>
      </c>
      <c r="D298" s="10" t="s">
        <v>309</v>
      </c>
      <c r="E298" s="16">
        <v>12.196</v>
      </c>
      <c r="F298" s="16">
        <v>13.214</v>
      </c>
      <c r="G298" s="111">
        <f t="shared" si="17"/>
        <v>0.87527640000000062</v>
      </c>
      <c r="H298" s="15">
        <f>$G$11/$C$303*C298</f>
        <v>0.23214513834645598</v>
      </c>
      <c r="I298" s="13">
        <f t="shared" si="19"/>
        <v>1.1074215383464565</v>
      </c>
      <c r="J298" s="2"/>
    </row>
    <row r="299" spans="1:10" x14ac:dyDescent="0.25">
      <c r="A299" s="110">
        <v>286</v>
      </c>
      <c r="B299" s="7" t="s">
        <v>305</v>
      </c>
      <c r="C299" s="6">
        <v>51.4</v>
      </c>
      <c r="D299" s="10" t="s">
        <v>309</v>
      </c>
      <c r="E299" s="16">
        <v>6.6079999999999997</v>
      </c>
      <c r="F299" s="16">
        <v>6.984</v>
      </c>
      <c r="G299" s="111">
        <f t="shared" si="17"/>
        <v>0.32328480000000032</v>
      </c>
      <c r="H299" s="15">
        <f t="shared" si="18"/>
        <v>0.14971468144300923</v>
      </c>
      <c r="I299" s="13">
        <f>G299+H299</f>
        <v>0.47299948144300952</v>
      </c>
      <c r="J299" s="2"/>
    </row>
    <row r="300" spans="1:10" x14ac:dyDescent="0.25">
      <c r="A300" s="110">
        <v>287</v>
      </c>
      <c r="B300" s="7" t="s">
        <v>306</v>
      </c>
      <c r="C300" s="6">
        <v>50.3</v>
      </c>
      <c r="D300" s="10" t="s">
        <v>309</v>
      </c>
      <c r="E300" s="16">
        <v>7.9989999999999997</v>
      </c>
      <c r="F300" s="16">
        <v>8.5920000000000005</v>
      </c>
      <c r="G300" s="111">
        <f t="shared" si="17"/>
        <v>0.5098614000000008</v>
      </c>
      <c r="H300" s="15">
        <f t="shared" si="18"/>
        <v>0.14651067075064911</v>
      </c>
      <c r="I300" s="13">
        <f t="shared" si="19"/>
        <v>0.65637207075064996</v>
      </c>
      <c r="J300" s="2"/>
    </row>
    <row r="301" spans="1:10" x14ac:dyDescent="0.25">
      <c r="A301" s="110">
        <v>288</v>
      </c>
      <c r="B301" s="7" t="s">
        <v>307</v>
      </c>
      <c r="C301" s="6">
        <v>114.8</v>
      </c>
      <c r="D301" s="10" t="s">
        <v>309</v>
      </c>
      <c r="E301" s="16">
        <v>28.234000000000002</v>
      </c>
      <c r="F301" s="16">
        <v>29.367000000000001</v>
      </c>
      <c r="G301" s="111">
        <f t="shared" si="17"/>
        <v>0.97415339999999928</v>
      </c>
      <c r="H301" s="15">
        <f t="shared" si="18"/>
        <v>0.33438220680267433</v>
      </c>
      <c r="I301" s="13">
        <f t="shared" si="19"/>
        <v>1.3085356068026737</v>
      </c>
      <c r="J301" s="2"/>
    </row>
    <row r="302" spans="1:10" x14ac:dyDescent="0.25">
      <c r="A302" s="110" t="s">
        <v>315</v>
      </c>
      <c r="B302" s="124" t="s">
        <v>311</v>
      </c>
      <c r="C302" s="125">
        <v>296.85000000000002</v>
      </c>
      <c r="D302" s="10" t="s">
        <v>309</v>
      </c>
      <c r="E302" s="112">
        <v>41.398000000000003</v>
      </c>
      <c r="F302" s="112">
        <v>44.698999999999998</v>
      </c>
      <c r="G302" s="111">
        <f>(F302-E302)*0.8598</f>
        <v>2.8381997999999955</v>
      </c>
      <c r="H302" s="15">
        <f>$G$11/$C$303*C302</f>
        <v>0.86464597638827423</v>
      </c>
      <c r="I302" s="13">
        <f>G302+H302</f>
        <v>3.7028457763882696</v>
      </c>
      <c r="J302" s="2"/>
    </row>
    <row r="303" spans="1:10" x14ac:dyDescent="0.25">
      <c r="A303" s="159" t="s">
        <v>3</v>
      </c>
      <c r="B303" s="160"/>
      <c r="C303" s="126">
        <f>SUM(C17:C302)</f>
        <v>20466.950000000008</v>
      </c>
      <c r="D303" s="127"/>
      <c r="E303" s="121"/>
      <c r="F303" s="121"/>
      <c r="G303" s="115">
        <f>SUM(G17:G302)</f>
        <v>175.20115760000002</v>
      </c>
      <c r="H303" s="115">
        <f>SUM(H17:H302)</f>
        <v>59.61484239999993</v>
      </c>
      <c r="I303" s="115">
        <f>SUM(I17:I302)</f>
        <v>234.81599999999986</v>
      </c>
      <c r="J303" s="2"/>
    </row>
    <row r="304" spans="1:10" x14ac:dyDescent="0.25">
      <c r="A304" s="101"/>
      <c r="B304" s="102"/>
      <c r="C304" s="103"/>
      <c r="D304" s="103"/>
      <c r="E304" s="99"/>
      <c r="F304" s="99"/>
      <c r="G304" s="104"/>
      <c r="H304" s="3"/>
      <c r="I304" s="3"/>
      <c r="J304" s="3"/>
    </row>
  </sheetData>
  <mergeCells count="22">
    <mergeCell ref="A12:D12"/>
    <mergeCell ref="E12:F12"/>
    <mergeCell ref="A1:J1"/>
    <mergeCell ref="A5:G5"/>
    <mergeCell ref="I5:J9"/>
    <mergeCell ref="A6:D6"/>
    <mergeCell ref="E6:F6"/>
    <mergeCell ref="A7:D7"/>
    <mergeCell ref="E7:F7"/>
    <mergeCell ref="A8:D8"/>
    <mergeCell ref="E8:F8"/>
    <mergeCell ref="A3:K3"/>
    <mergeCell ref="A9:D9"/>
    <mergeCell ref="E9:F9"/>
    <mergeCell ref="A10:D11"/>
    <mergeCell ref="E10:F10"/>
    <mergeCell ref="E11:F11"/>
    <mergeCell ref="A13:D13"/>
    <mergeCell ref="E13:F13"/>
    <mergeCell ref="A14:D14"/>
    <mergeCell ref="E14:F14"/>
    <mergeCell ref="A303:B30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3"/>
  <sheetViews>
    <sheetView tabSelected="1" workbookViewId="0">
      <selection activeCell="J26" sqref="J26"/>
    </sheetView>
  </sheetViews>
  <sheetFormatPr defaultRowHeight="15" x14ac:dyDescent="0.25"/>
  <cols>
    <col min="1" max="1" width="9.140625" style="48"/>
    <col min="2" max="2" width="17.140625" style="48" customWidth="1"/>
    <col min="3" max="6" width="9.140625" style="48"/>
    <col min="7" max="7" width="11" style="48" customWidth="1"/>
    <col min="8" max="9" width="9.140625" style="48"/>
    <col min="10" max="10" width="15" style="48" customWidth="1"/>
    <col min="11" max="16384" width="9.140625" style="48"/>
  </cols>
  <sheetData>
    <row r="1" spans="1:11" ht="20.25" x14ac:dyDescent="0.3">
      <c r="A1" s="141" t="s">
        <v>10</v>
      </c>
      <c r="B1" s="141"/>
      <c r="C1" s="141"/>
      <c r="D1" s="141"/>
      <c r="E1" s="141"/>
      <c r="F1" s="141"/>
      <c r="G1" s="141"/>
      <c r="H1" s="141"/>
      <c r="I1" s="141"/>
      <c r="J1" s="141"/>
      <c r="K1" s="46"/>
    </row>
    <row r="2" spans="1:11" ht="9" customHeight="1" x14ac:dyDescent="0.3">
      <c r="A2" s="50"/>
      <c r="B2" s="78"/>
      <c r="C2" s="78"/>
      <c r="D2" s="78"/>
      <c r="E2" s="78"/>
      <c r="F2" s="78"/>
      <c r="G2" s="25"/>
      <c r="H2" s="26"/>
      <c r="I2" s="78"/>
      <c r="J2" s="51"/>
      <c r="K2" s="78"/>
    </row>
    <row r="3" spans="1:11" ht="32.25" customHeight="1" x14ac:dyDescent="0.25">
      <c r="A3" s="142" t="s">
        <v>338</v>
      </c>
      <c r="B3" s="142"/>
      <c r="C3" s="142"/>
      <c r="D3" s="142"/>
      <c r="E3" s="142"/>
      <c r="F3" s="142"/>
      <c r="G3" s="142"/>
      <c r="H3" s="142"/>
      <c r="I3" s="142"/>
      <c r="J3" s="142"/>
      <c r="K3" s="27"/>
    </row>
    <row r="4" spans="1:11" ht="18.75" x14ac:dyDescent="0.25">
      <c r="A4" s="28"/>
      <c r="B4" s="28"/>
      <c r="C4" s="28"/>
      <c r="D4" s="28"/>
      <c r="E4" s="28"/>
      <c r="F4" s="28"/>
      <c r="G4" s="29"/>
      <c r="H4" s="28"/>
      <c r="I4" s="28"/>
      <c r="J4" s="53"/>
      <c r="K4" s="28"/>
    </row>
    <row r="5" spans="1:11" ht="18.75" x14ac:dyDescent="0.25">
      <c r="A5" s="130" t="s">
        <v>11</v>
      </c>
      <c r="B5" s="143"/>
      <c r="C5" s="143"/>
      <c r="D5" s="143"/>
      <c r="E5" s="143"/>
      <c r="F5" s="143"/>
      <c r="G5" s="131"/>
      <c r="H5" s="30"/>
      <c r="I5" s="144" t="s">
        <v>15</v>
      </c>
      <c r="J5" s="145"/>
      <c r="K5" s="28"/>
    </row>
    <row r="6" spans="1:11" ht="36" x14ac:dyDescent="0.25">
      <c r="A6" s="132" t="s">
        <v>4</v>
      </c>
      <c r="B6" s="132"/>
      <c r="C6" s="132"/>
      <c r="D6" s="132"/>
      <c r="E6" s="132" t="s">
        <v>5</v>
      </c>
      <c r="F6" s="132"/>
      <c r="G6" s="31" t="s">
        <v>339</v>
      </c>
      <c r="H6" s="79"/>
      <c r="I6" s="146"/>
      <c r="J6" s="147"/>
      <c r="K6" s="28"/>
    </row>
    <row r="7" spans="1:11" ht="18.75" x14ac:dyDescent="0.25">
      <c r="A7" s="129" t="s">
        <v>18</v>
      </c>
      <c r="B7" s="129"/>
      <c r="C7" s="129"/>
      <c r="D7" s="129"/>
      <c r="E7" s="132" t="s">
        <v>6</v>
      </c>
      <c r="F7" s="132"/>
      <c r="G7" s="5"/>
      <c r="H7" s="33"/>
      <c r="I7" s="146"/>
      <c r="J7" s="147"/>
      <c r="K7" s="28"/>
    </row>
    <row r="8" spans="1:11" ht="18.75" x14ac:dyDescent="0.25">
      <c r="A8" s="150" t="s">
        <v>7</v>
      </c>
      <c r="B8" s="151"/>
      <c r="C8" s="151"/>
      <c r="D8" s="152"/>
      <c r="E8" s="132"/>
      <c r="F8" s="132"/>
      <c r="G8" s="5"/>
      <c r="H8" s="33"/>
      <c r="I8" s="146"/>
      <c r="J8" s="147"/>
      <c r="K8" s="28"/>
    </row>
    <row r="9" spans="1:11" ht="18.75" x14ac:dyDescent="0.25">
      <c r="A9" s="129" t="s">
        <v>19</v>
      </c>
      <c r="B9" s="129"/>
      <c r="C9" s="129"/>
      <c r="D9" s="129"/>
      <c r="E9" s="132" t="s">
        <v>8</v>
      </c>
      <c r="F9" s="132"/>
      <c r="G9" s="5">
        <v>312.16000000000003</v>
      </c>
      <c r="H9" s="33"/>
      <c r="I9" s="148"/>
      <c r="J9" s="149"/>
      <c r="K9" s="28"/>
    </row>
    <row r="10" spans="1:11" ht="18.75" x14ac:dyDescent="0.25">
      <c r="A10" s="135" t="s">
        <v>7</v>
      </c>
      <c r="B10" s="136"/>
      <c r="C10" s="136"/>
      <c r="D10" s="137"/>
      <c r="E10" s="132" t="s">
        <v>12</v>
      </c>
      <c r="F10" s="132"/>
      <c r="G10" s="14">
        <f>G303</f>
        <v>249.84814319999984</v>
      </c>
      <c r="H10" s="33"/>
      <c r="I10" s="55"/>
      <c r="J10" s="56"/>
      <c r="K10" s="28"/>
    </row>
    <row r="11" spans="1:11" ht="18.75" x14ac:dyDescent="0.25">
      <c r="A11" s="138"/>
      <c r="B11" s="139"/>
      <c r="C11" s="139"/>
      <c r="D11" s="140"/>
      <c r="E11" s="132" t="s">
        <v>13</v>
      </c>
      <c r="F11" s="132"/>
      <c r="G11" s="14">
        <f>G9-G10</f>
        <v>62.311856800000186</v>
      </c>
      <c r="H11" s="33"/>
      <c r="I11" s="57" t="s">
        <v>313</v>
      </c>
      <c r="J11" s="56"/>
      <c r="K11" s="28"/>
    </row>
    <row r="12" spans="1:11" ht="18.75" x14ac:dyDescent="0.25">
      <c r="A12" s="129" t="s">
        <v>22</v>
      </c>
      <c r="B12" s="129"/>
      <c r="C12" s="129"/>
      <c r="D12" s="129"/>
      <c r="E12" s="130" t="s">
        <v>20</v>
      </c>
      <c r="F12" s="131"/>
      <c r="G12" s="34"/>
      <c r="H12" s="33"/>
      <c r="I12" s="57" t="s">
        <v>312</v>
      </c>
      <c r="J12" s="56"/>
      <c r="K12" s="28"/>
    </row>
    <row r="13" spans="1:11" x14ac:dyDescent="0.25">
      <c r="A13" s="129" t="s">
        <v>23</v>
      </c>
      <c r="B13" s="129"/>
      <c r="C13" s="129"/>
      <c r="D13" s="129"/>
      <c r="E13" s="130" t="s">
        <v>21</v>
      </c>
      <c r="F13" s="131"/>
      <c r="G13" s="4">
        <v>25.945</v>
      </c>
      <c r="H13" s="35"/>
      <c r="I13" s="2"/>
      <c r="J13" s="58"/>
      <c r="K13" s="2"/>
    </row>
    <row r="14" spans="1:11" x14ac:dyDescent="0.25">
      <c r="A14" s="129"/>
      <c r="B14" s="129"/>
      <c r="C14" s="129"/>
      <c r="D14" s="129"/>
      <c r="E14" s="132" t="s">
        <v>14</v>
      </c>
      <c r="F14" s="132"/>
      <c r="G14" s="5"/>
      <c r="H14" s="33"/>
      <c r="I14" s="57" t="s">
        <v>331</v>
      </c>
      <c r="J14" s="57"/>
      <c r="K14" s="57"/>
    </row>
    <row r="15" spans="1:11" x14ac:dyDescent="0.25">
      <c r="A15" s="60"/>
      <c r="B15" s="2"/>
      <c r="C15" s="2"/>
      <c r="D15" s="2"/>
      <c r="E15" s="2"/>
      <c r="F15" s="2"/>
      <c r="G15" s="36"/>
      <c r="H15" s="2"/>
      <c r="I15" s="2"/>
      <c r="J15" s="58"/>
      <c r="K15" s="2"/>
    </row>
    <row r="16" spans="1:11" ht="52.5" x14ac:dyDescent="0.25">
      <c r="A16" s="19" t="s">
        <v>0</v>
      </c>
      <c r="B16" s="20" t="s">
        <v>1</v>
      </c>
      <c r="C16" s="19" t="s">
        <v>2</v>
      </c>
      <c r="D16" s="19" t="s">
        <v>308</v>
      </c>
      <c r="E16" s="1" t="s">
        <v>336</v>
      </c>
      <c r="F16" s="1" t="s">
        <v>340</v>
      </c>
      <c r="G16" s="11" t="s">
        <v>16</v>
      </c>
      <c r="H16" s="37" t="s">
        <v>9</v>
      </c>
      <c r="I16" s="38" t="s">
        <v>17</v>
      </c>
      <c r="J16" s="2"/>
      <c r="K16" s="58"/>
    </row>
    <row r="17" spans="1:11" x14ac:dyDescent="0.25">
      <c r="A17" s="21">
        <v>1</v>
      </c>
      <c r="B17" s="7" t="s">
        <v>24</v>
      </c>
      <c r="C17" s="6">
        <v>64.3</v>
      </c>
      <c r="D17" s="10" t="s">
        <v>309</v>
      </c>
      <c r="E17" s="16">
        <v>12.179</v>
      </c>
      <c r="F17" s="16">
        <v>12.881</v>
      </c>
      <c r="G17" s="13">
        <f>(F17-E17)*0.8598</f>
        <v>0.60357959999999999</v>
      </c>
      <c r="H17" s="15">
        <f>$G$11/$C$303*C17</f>
        <v>0.19576206480398936</v>
      </c>
      <c r="I17" s="13">
        <f t="shared" ref="I17:I27" si="0">G17+H17</f>
        <v>0.79934166480398938</v>
      </c>
      <c r="J17" s="2"/>
      <c r="K17" s="58"/>
    </row>
    <row r="18" spans="1:11" x14ac:dyDescent="0.25">
      <c r="A18" s="21">
        <v>2</v>
      </c>
      <c r="B18" s="7" t="s">
        <v>25</v>
      </c>
      <c r="C18" s="8">
        <v>43.1</v>
      </c>
      <c r="D18" s="10" t="s">
        <v>309</v>
      </c>
      <c r="E18" s="16">
        <v>23.536999999999999</v>
      </c>
      <c r="F18" s="16">
        <v>25.698</v>
      </c>
      <c r="G18" s="13">
        <f t="shared" ref="G18:G80" si="1">(F18-E18)*0.8598</f>
        <v>1.8580278000000012</v>
      </c>
      <c r="H18" s="15">
        <f t="shared" ref="H18:H81" si="2">$G$11/$C$303*C18</f>
        <v>0.13121842912989023</v>
      </c>
      <c r="I18" s="13">
        <f t="shared" si="0"/>
        <v>1.9892462291298916</v>
      </c>
      <c r="J18" s="2"/>
      <c r="K18" s="58"/>
    </row>
    <row r="19" spans="1:11" x14ac:dyDescent="0.25">
      <c r="A19" s="21">
        <v>3</v>
      </c>
      <c r="B19" s="7" t="s">
        <v>26</v>
      </c>
      <c r="C19" s="8">
        <v>45.1</v>
      </c>
      <c r="D19" s="10" t="s">
        <v>309</v>
      </c>
      <c r="E19" s="16">
        <v>15.356999999999999</v>
      </c>
      <c r="F19" s="16">
        <v>16.896000000000001</v>
      </c>
      <c r="G19" s="13">
        <f t="shared" si="1"/>
        <v>1.3232322000000012</v>
      </c>
      <c r="H19" s="15">
        <f t="shared" si="2"/>
        <v>0.13730745136329581</v>
      </c>
      <c r="I19" s="13">
        <f t="shared" si="0"/>
        <v>1.4605396513632969</v>
      </c>
      <c r="J19" s="2"/>
      <c r="K19" s="58"/>
    </row>
    <row r="20" spans="1:11" x14ac:dyDescent="0.25">
      <c r="A20" s="21">
        <v>4</v>
      </c>
      <c r="B20" s="7" t="s">
        <v>27</v>
      </c>
      <c r="C20" s="8">
        <v>69.900000000000006</v>
      </c>
      <c r="D20" s="10" t="s">
        <v>309</v>
      </c>
      <c r="E20" s="16">
        <v>45.408000000000001</v>
      </c>
      <c r="F20" s="16">
        <v>47.756999999999998</v>
      </c>
      <c r="G20" s="13">
        <f>(F20-E20)*0.8598</f>
        <v>2.0196701999999971</v>
      </c>
      <c r="H20" s="15">
        <f t="shared" si="2"/>
        <v>0.21281132705752501</v>
      </c>
      <c r="I20" s="13">
        <f t="shared" si="0"/>
        <v>2.232481527057522</v>
      </c>
      <c r="J20" s="2"/>
      <c r="K20" s="58"/>
    </row>
    <row r="21" spans="1:11" x14ac:dyDescent="0.25">
      <c r="A21" s="21">
        <v>5</v>
      </c>
      <c r="B21" s="7" t="s">
        <v>28</v>
      </c>
      <c r="C21" s="6">
        <v>64.400000000000006</v>
      </c>
      <c r="D21" s="10" t="s">
        <v>309</v>
      </c>
      <c r="E21" s="16">
        <v>19.585999999999999</v>
      </c>
      <c r="F21" s="16">
        <v>21.277000000000001</v>
      </c>
      <c r="G21" s="13">
        <f t="shared" si="1"/>
        <v>1.4539218000000023</v>
      </c>
      <c r="H21" s="15">
        <f t="shared" si="2"/>
        <v>0.19606651591565966</v>
      </c>
      <c r="I21" s="13">
        <f t="shared" si="0"/>
        <v>1.6499883159156619</v>
      </c>
      <c r="J21" s="2"/>
      <c r="K21" s="58"/>
    </row>
    <row r="22" spans="1:11" x14ac:dyDescent="0.25">
      <c r="A22" s="21">
        <v>6</v>
      </c>
      <c r="B22" s="7" t="s">
        <v>29</v>
      </c>
      <c r="C22" s="6">
        <v>42.9</v>
      </c>
      <c r="D22" s="10" t="s">
        <v>309</v>
      </c>
      <c r="E22" s="16">
        <v>9.64</v>
      </c>
      <c r="F22" s="16">
        <v>10.151</v>
      </c>
      <c r="G22" s="13">
        <f t="shared" si="1"/>
        <v>0.43935779999999935</v>
      </c>
      <c r="H22" s="15">
        <f t="shared" si="2"/>
        <v>0.13060952690654967</v>
      </c>
      <c r="I22" s="13">
        <f t="shared" si="0"/>
        <v>0.56996732690654905</v>
      </c>
      <c r="J22" s="2"/>
      <c r="K22" s="58"/>
    </row>
    <row r="23" spans="1:11" x14ac:dyDescent="0.25">
      <c r="A23" s="21">
        <v>7</v>
      </c>
      <c r="B23" s="7" t="s">
        <v>30</v>
      </c>
      <c r="C23" s="6">
        <v>44.6</v>
      </c>
      <c r="D23" s="10" t="s">
        <v>309</v>
      </c>
      <c r="E23" s="16">
        <v>11.654999999999999</v>
      </c>
      <c r="F23" s="16">
        <v>12.702999999999999</v>
      </c>
      <c r="G23" s="13">
        <f t="shared" si="1"/>
        <v>0.90107040000000005</v>
      </c>
      <c r="H23" s="15">
        <f t="shared" si="2"/>
        <v>0.13578519580494441</v>
      </c>
      <c r="I23" s="13">
        <f t="shared" si="0"/>
        <v>1.0368555958049446</v>
      </c>
      <c r="J23" s="2"/>
      <c r="K23" s="58"/>
    </row>
    <row r="24" spans="1:11" x14ac:dyDescent="0.25">
      <c r="A24" s="21">
        <v>8</v>
      </c>
      <c r="B24" s="7" t="s">
        <v>31</v>
      </c>
      <c r="C24" s="6">
        <v>69.900000000000006</v>
      </c>
      <c r="D24" s="10" t="s">
        <v>309</v>
      </c>
      <c r="E24" s="16">
        <v>9.968</v>
      </c>
      <c r="F24" s="16">
        <v>11.208</v>
      </c>
      <c r="G24" s="13">
        <f t="shared" si="1"/>
        <v>1.0661520000000002</v>
      </c>
      <c r="H24" s="15">
        <f t="shared" si="2"/>
        <v>0.21281132705752501</v>
      </c>
      <c r="I24" s="13">
        <f t="shared" si="0"/>
        <v>1.2789633270575251</v>
      </c>
      <c r="J24" s="2"/>
      <c r="K24" s="58"/>
    </row>
    <row r="25" spans="1:11" x14ac:dyDescent="0.25">
      <c r="A25" s="21">
        <v>9</v>
      </c>
      <c r="B25" s="7" t="s">
        <v>32</v>
      </c>
      <c r="C25" s="6">
        <v>64.2</v>
      </c>
      <c r="D25" s="10" t="s">
        <v>309</v>
      </c>
      <c r="E25" s="16">
        <v>12.734</v>
      </c>
      <c r="F25" s="16">
        <v>14.313000000000001</v>
      </c>
      <c r="G25" s="13">
        <f t="shared" si="1"/>
        <v>1.3576242000000005</v>
      </c>
      <c r="H25" s="15">
        <f t="shared" si="2"/>
        <v>0.19545761369231909</v>
      </c>
      <c r="I25" s="13">
        <f t="shared" si="0"/>
        <v>1.5530818136923197</v>
      </c>
      <c r="J25" s="2"/>
      <c r="K25" s="58"/>
    </row>
    <row r="26" spans="1:11" x14ac:dyDescent="0.25">
      <c r="A26" s="21">
        <v>10</v>
      </c>
      <c r="B26" s="7" t="s">
        <v>33</v>
      </c>
      <c r="C26" s="6">
        <v>42.6</v>
      </c>
      <c r="D26" s="10" t="s">
        <v>309</v>
      </c>
      <c r="E26" s="16">
        <v>10.381</v>
      </c>
      <c r="F26" s="16">
        <v>11.226000000000001</v>
      </c>
      <c r="G26" s="13">
        <f t="shared" si="1"/>
        <v>0.72653100000000059</v>
      </c>
      <c r="H26" s="15">
        <f t="shared" si="2"/>
        <v>0.12969617357153884</v>
      </c>
      <c r="I26" s="13">
        <f t="shared" si="0"/>
        <v>0.85622717357153943</v>
      </c>
      <c r="J26" s="2"/>
      <c r="K26" s="58"/>
    </row>
    <row r="27" spans="1:11" x14ac:dyDescent="0.25">
      <c r="A27" s="21">
        <v>11</v>
      </c>
      <c r="B27" s="7" t="s">
        <v>34</v>
      </c>
      <c r="C27" s="6">
        <v>44.6</v>
      </c>
      <c r="D27" s="10" t="s">
        <v>309</v>
      </c>
      <c r="E27" s="16">
        <v>14.542999999999999</v>
      </c>
      <c r="F27" s="16">
        <v>15.625</v>
      </c>
      <c r="G27" s="13">
        <f t="shared" si="1"/>
        <v>0.93030360000000067</v>
      </c>
      <c r="H27" s="15">
        <f t="shared" si="2"/>
        <v>0.13578519580494441</v>
      </c>
      <c r="I27" s="13">
        <f t="shared" si="0"/>
        <v>1.0660887958049452</v>
      </c>
      <c r="J27" s="2"/>
      <c r="K27" s="58"/>
    </row>
    <row r="28" spans="1:11" x14ac:dyDescent="0.25">
      <c r="A28" s="21">
        <v>12</v>
      </c>
      <c r="B28" s="7" t="s">
        <v>35</v>
      </c>
      <c r="C28" s="6">
        <v>69.900000000000006</v>
      </c>
      <c r="D28" s="10" t="s">
        <v>309</v>
      </c>
      <c r="E28" s="16">
        <v>19.902000000000001</v>
      </c>
      <c r="F28" s="16">
        <v>21.385999999999999</v>
      </c>
      <c r="G28" s="13">
        <f t="shared" si="1"/>
        <v>1.2759431999999984</v>
      </c>
      <c r="H28" s="15">
        <f t="shared" si="2"/>
        <v>0.21281132705752501</v>
      </c>
      <c r="I28" s="13">
        <f>G28+H28</f>
        <v>1.4887545270575233</v>
      </c>
      <c r="J28" s="2"/>
      <c r="K28" s="58"/>
    </row>
    <row r="29" spans="1:11" x14ac:dyDescent="0.25">
      <c r="A29" s="21">
        <v>13</v>
      </c>
      <c r="B29" s="7" t="s">
        <v>36</v>
      </c>
      <c r="C29" s="6">
        <v>64.900000000000006</v>
      </c>
      <c r="D29" s="10" t="s">
        <v>309</v>
      </c>
      <c r="E29" s="16">
        <v>19.702000000000002</v>
      </c>
      <c r="F29" s="16">
        <v>21.606000000000002</v>
      </c>
      <c r="G29" s="13">
        <f t="shared" si="1"/>
        <v>1.6370591999999999</v>
      </c>
      <c r="H29" s="15">
        <f t="shared" si="2"/>
        <v>0.19758877147401105</v>
      </c>
      <c r="I29" s="13">
        <f t="shared" ref="I29:I88" si="3">G29+H29</f>
        <v>1.8346479714740109</v>
      </c>
      <c r="J29" s="2"/>
      <c r="K29" s="58"/>
    </row>
    <row r="30" spans="1:11" x14ac:dyDescent="0.25">
      <c r="A30" s="21">
        <v>14</v>
      </c>
      <c r="B30" s="7" t="s">
        <v>37</v>
      </c>
      <c r="C30" s="6">
        <v>42.4</v>
      </c>
      <c r="D30" s="10" t="s">
        <v>309</v>
      </c>
      <c r="E30" s="16">
        <v>8.6839999999999993</v>
      </c>
      <c r="F30" s="16">
        <v>9.3480000000000008</v>
      </c>
      <c r="G30" s="13">
        <f t="shared" si="1"/>
        <v>0.57090720000000128</v>
      </c>
      <c r="H30" s="15">
        <f t="shared" si="2"/>
        <v>0.12908727134819828</v>
      </c>
      <c r="I30" s="13">
        <f>G30+H30</f>
        <v>0.69999447134819959</v>
      </c>
      <c r="J30" s="2"/>
      <c r="K30" s="58"/>
    </row>
    <row r="31" spans="1:11" x14ac:dyDescent="0.25">
      <c r="A31" s="21">
        <v>15</v>
      </c>
      <c r="B31" s="7" t="s">
        <v>38</v>
      </c>
      <c r="C31" s="6">
        <v>45</v>
      </c>
      <c r="D31" s="10" t="s">
        <v>309</v>
      </c>
      <c r="E31" s="16">
        <v>8.7550000000000008</v>
      </c>
      <c r="F31" s="16">
        <v>9.218</v>
      </c>
      <c r="G31" s="13">
        <f t="shared" si="1"/>
        <v>0.39808739999999931</v>
      </c>
      <c r="H31" s="15">
        <f t="shared" si="2"/>
        <v>0.13700300025162554</v>
      </c>
      <c r="I31" s="13">
        <f t="shared" si="3"/>
        <v>0.5350904002516248</v>
      </c>
      <c r="J31" s="2"/>
      <c r="K31" s="58"/>
    </row>
    <row r="32" spans="1:11" x14ac:dyDescent="0.25">
      <c r="A32" s="21">
        <v>16</v>
      </c>
      <c r="B32" s="7" t="s">
        <v>39</v>
      </c>
      <c r="C32" s="6">
        <v>70</v>
      </c>
      <c r="D32" s="10" t="s">
        <v>309</v>
      </c>
      <c r="E32" s="16">
        <v>15.016999999999999</v>
      </c>
      <c r="F32" s="16">
        <v>16.745999999999999</v>
      </c>
      <c r="G32" s="13">
        <f t="shared" si="1"/>
        <v>1.4865941999999994</v>
      </c>
      <c r="H32" s="15">
        <f t="shared" si="2"/>
        <v>0.21311577816919527</v>
      </c>
      <c r="I32" s="13">
        <f t="shared" si="3"/>
        <v>1.6997099781691947</v>
      </c>
      <c r="J32" s="2"/>
      <c r="K32" s="58"/>
    </row>
    <row r="33" spans="1:11" x14ac:dyDescent="0.25">
      <c r="A33" s="21">
        <v>17</v>
      </c>
      <c r="B33" s="7" t="s">
        <v>40</v>
      </c>
      <c r="C33" s="6">
        <v>64.599999999999994</v>
      </c>
      <c r="D33" s="10" t="s">
        <v>309</v>
      </c>
      <c r="E33" s="16">
        <v>16.391999999999999</v>
      </c>
      <c r="F33" s="16">
        <v>17.52</v>
      </c>
      <c r="G33" s="13">
        <f t="shared" si="1"/>
        <v>0.96985440000000012</v>
      </c>
      <c r="H33" s="15">
        <f t="shared" si="2"/>
        <v>0.19667541813900019</v>
      </c>
      <c r="I33" s="13">
        <f>G33+H33</f>
        <v>1.1665298181390003</v>
      </c>
      <c r="J33" s="2"/>
      <c r="K33" s="58"/>
    </row>
    <row r="34" spans="1:11" x14ac:dyDescent="0.25">
      <c r="A34" s="21">
        <v>18</v>
      </c>
      <c r="B34" s="7" t="s">
        <v>41</v>
      </c>
      <c r="C34" s="6">
        <v>42.5</v>
      </c>
      <c r="D34" s="10" t="s">
        <v>309</v>
      </c>
      <c r="E34" s="16">
        <v>11.523999999999999</v>
      </c>
      <c r="F34" s="16">
        <v>12.39</v>
      </c>
      <c r="G34" s="13">
        <f t="shared" si="1"/>
        <v>0.74458680000000121</v>
      </c>
      <c r="H34" s="15">
        <f t="shared" si="2"/>
        <v>0.12939172245986855</v>
      </c>
      <c r="I34" s="13">
        <f>G34+H34</f>
        <v>0.87397852245986973</v>
      </c>
      <c r="J34" s="2"/>
      <c r="K34" s="58"/>
    </row>
    <row r="35" spans="1:11" x14ac:dyDescent="0.25">
      <c r="A35" s="21">
        <v>19</v>
      </c>
      <c r="B35" s="7" t="s">
        <v>42</v>
      </c>
      <c r="C35" s="6">
        <v>44.6</v>
      </c>
      <c r="D35" s="10" t="s">
        <v>309</v>
      </c>
      <c r="E35" s="16">
        <v>6.4720000000000004</v>
      </c>
      <c r="F35" s="16">
        <v>6.88</v>
      </c>
      <c r="G35" s="13">
        <f t="shared" si="1"/>
        <v>0.35079839999999957</v>
      </c>
      <c r="H35" s="15">
        <f t="shared" si="2"/>
        <v>0.13578519580494441</v>
      </c>
      <c r="I35" s="13">
        <f>G35+H35</f>
        <v>0.48658359580494398</v>
      </c>
      <c r="J35" s="2"/>
      <c r="K35" s="58"/>
    </row>
    <row r="36" spans="1:11" x14ac:dyDescent="0.25">
      <c r="A36" s="21">
        <v>20</v>
      </c>
      <c r="B36" s="7" t="s">
        <v>43</v>
      </c>
      <c r="C36" s="6">
        <v>69.7</v>
      </c>
      <c r="D36" s="10" t="s">
        <v>309</v>
      </c>
      <c r="E36" s="16">
        <v>10.130000000000001</v>
      </c>
      <c r="F36" s="16">
        <v>11.757</v>
      </c>
      <c r="G36" s="13">
        <f t="shared" si="1"/>
        <v>1.3988945999999991</v>
      </c>
      <c r="H36" s="15">
        <f t="shared" si="2"/>
        <v>0.21220242483418444</v>
      </c>
      <c r="I36" s="13">
        <f>G36+H36</f>
        <v>1.6110970248341836</v>
      </c>
      <c r="J36" s="2"/>
      <c r="K36" s="58"/>
    </row>
    <row r="37" spans="1:11" x14ac:dyDescent="0.25">
      <c r="A37" s="21">
        <v>21</v>
      </c>
      <c r="B37" s="7" t="s">
        <v>44</v>
      </c>
      <c r="C37" s="6">
        <v>64.2</v>
      </c>
      <c r="D37" s="10" t="s">
        <v>309</v>
      </c>
      <c r="E37" s="16">
        <v>21.71</v>
      </c>
      <c r="F37" s="16">
        <v>23.582999999999998</v>
      </c>
      <c r="G37" s="13">
        <f t="shared" si="1"/>
        <v>1.6104053999999979</v>
      </c>
      <c r="H37" s="15">
        <f t="shared" si="2"/>
        <v>0.19545761369231909</v>
      </c>
      <c r="I37" s="13">
        <f>G37+H37</f>
        <v>1.8058630136923171</v>
      </c>
      <c r="J37" s="2"/>
      <c r="K37" s="58"/>
    </row>
    <row r="38" spans="1:11" x14ac:dyDescent="0.25">
      <c r="A38" s="21">
        <v>22</v>
      </c>
      <c r="B38" s="7" t="s">
        <v>45</v>
      </c>
      <c r="C38" s="6">
        <v>42.3</v>
      </c>
      <c r="D38" s="10" t="s">
        <v>309</v>
      </c>
      <c r="E38" s="16">
        <v>8.2490000000000006</v>
      </c>
      <c r="F38" s="16">
        <v>9.0139999999999993</v>
      </c>
      <c r="G38" s="13">
        <f t="shared" si="1"/>
        <v>0.65774699999999897</v>
      </c>
      <c r="H38" s="15">
        <f t="shared" si="2"/>
        <v>0.12878282023652798</v>
      </c>
      <c r="I38" s="13">
        <f t="shared" si="3"/>
        <v>0.78652982023652696</v>
      </c>
      <c r="J38" s="2"/>
      <c r="K38" s="58"/>
    </row>
    <row r="39" spans="1:11" x14ac:dyDescent="0.25">
      <c r="A39" s="21">
        <v>23</v>
      </c>
      <c r="B39" s="7" t="s">
        <v>46</v>
      </c>
      <c r="C39" s="6">
        <v>44.5</v>
      </c>
      <c r="D39" s="10" t="s">
        <v>309</v>
      </c>
      <c r="E39" s="16">
        <v>11.066000000000001</v>
      </c>
      <c r="F39" s="16">
        <v>11.742000000000001</v>
      </c>
      <c r="G39" s="13">
        <f t="shared" si="1"/>
        <v>0.5812248000000001</v>
      </c>
      <c r="H39" s="15">
        <f t="shared" si="2"/>
        <v>0.13548074469327415</v>
      </c>
      <c r="I39" s="13">
        <f t="shared" si="3"/>
        <v>0.71670554469327419</v>
      </c>
      <c r="J39" s="58"/>
      <c r="K39" s="2"/>
    </row>
    <row r="40" spans="1:11" x14ac:dyDescent="0.25">
      <c r="A40" s="21">
        <v>24</v>
      </c>
      <c r="B40" s="7" t="s">
        <v>47</v>
      </c>
      <c r="C40" s="6">
        <v>69.400000000000006</v>
      </c>
      <c r="D40" s="10" t="s">
        <v>309</v>
      </c>
      <c r="E40" s="16">
        <v>16.675999999999998</v>
      </c>
      <c r="F40" s="16">
        <v>17.963999999999999</v>
      </c>
      <c r="G40" s="13">
        <f t="shared" si="1"/>
        <v>1.1074224000000001</v>
      </c>
      <c r="H40" s="15">
        <f t="shared" si="2"/>
        <v>0.21128907149917361</v>
      </c>
      <c r="I40" s="13">
        <f>G40+H40</f>
        <v>1.3187114714991737</v>
      </c>
      <c r="J40" s="2"/>
      <c r="K40" s="58"/>
    </row>
    <row r="41" spans="1:11" x14ac:dyDescent="0.25">
      <c r="A41" s="21">
        <v>25</v>
      </c>
      <c r="B41" s="7" t="s">
        <v>48</v>
      </c>
      <c r="C41" s="6">
        <v>64.3</v>
      </c>
      <c r="D41" s="10" t="s">
        <v>309</v>
      </c>
      <c r="E41" s="16">
        <v>3.9460000000000002</v>
      </c>
      <c r="F41" s="16">
        <v>3.9470000000000001</v>
      </c>
      <c r="G41" s="13">
        <f t="shared" si="1"/>
        <v>8.5979999999990532E-4</v>
      </c>
      <c r="H41" s="15">
        <f t="shared" si="2"/>
        <v>0.19576206480398936</v>
      </c>
      <c r="I41" s="13">
        <f t="shared" si="3"/>
        <v>0.19662186480398927</v>
      </c>
      <c r="J41" s="2"/>
      <c r="K41" s="58"/>
    </row>
    <row r="42" spans="1:11" x14ac:dyDescent="0.25">
      <c r="A42" s="21">
        <v>26</v>
      </c>
      <c r="B42" s="7" t="s">
        <v>49</v>
      </c>
      <c r="C42" s="6">
        <v>42.8</v>
      </c>
      <c r="D42" s="10" t="s">
        <v>309</v>
      </c>
      <c r="E42" s="16">
        <v>10.439</v>
      </c>
      <c r="F42" s="16">
        <v>11.403</v>
      </c>
      <c r="G42" s="13">
        <f t="shared" si="1"/>
        <v>0.82884720000000034</v>
      </c>
      <c r="H42" s="15">
        <f t="shared" si="2"/>
        <v>0.13030507579487938</v>
      </c>
      <c r="I42" s="13">
        <f>G42+H42</f>
        <v>0.95915227579487972</v>
      </c>
      <c r="J42" s="2"/>
      <c r="K42" s="58"/>
    </row>
    <row r="43" spans="1:11" x14ac:dyDescent="0.25">
      <c r="A43" s="21">
        <v>27</v>
      </c>
      <c r="B43" s="7" t="s">
        <v>50</v>
      </c>
      <c r="C43" s="6">
        <v>45.3</v>
      </c>
      <c r="D43" s="10" t="s">
        <v>309</v>
      </c>
      <c r="E43" s="16">
        <v>6.0279999999999996</v>
      </c>
      <c r="F43" s="16">
        <v>7.05</v>
      </c>
      <c r="G43" s="13">
        <f t="shared" si="1"/>
        <v>0.87871560000000026</v>
      </c>
      <c r="H43" s="15">
        <f t="shared" si="2"/>
        <v>0.13791635358663637</v>
      </c>
      <c r="I43" s="13">
        <f t="shared" si="3"/>
        <v>1.0166319535866366</v>
      </c>
      <c r="J43" s="2"/>
      <c r="K43" s="58"/>
    </row>
    <row r="44" spans="1:11" x14ac:dyDescent="0.25">
      <c r="A44" s="21">
        <v>28</v>
      </c>
      <c r="B44" s="7" t="s">
        <v>51</v>
      </c>
      <c r="C44" s="6">
        <v>69.599999999999994</v>
      </c>
      <c r="D44" s="10" t="s">
        <v>309</v>
      </c>
      <c r="E44" s="16">
        <v>21.173999999999999</v>
      </c>
      <c r="F44" s="16">
        <v>22.603000000000002</v>
      </c>
      <c r="G44" s="13">
        <f t="shared" si="1"/>
        <v>1.2286542000000018</v>
      </c>
      <c r="H44" s="15">
        <f t="shared" si="2"/>
        <v>0.21189797372251412</v>
      </c>
      <c r="I44" s="13">
        <f t="shared" si="3"/>
        <v>1.440552173722516</v>
      </c>
      <c r="J44" s="2"/>
      <c r="K44" s="58"/>
    </row>
    <row r="45" spans="1:11" x14ac:dyDescent="0.25">
      <c r="A45" s="21">
        <v>29</v>
      </c>
      <c r="B45" s="7" t="s">
        <v>52</v>
      </c>
      <c r="C45" s="6">
        <v>63.3</v>
      </c>
      <c r="D45" s="10" t="s">
        <v>309</v>
      </c>
      <c r="E45" s="16">
        <v>6.67</v>
      </c>
      <c r="F45" s="16">
        <v>6.67</v>
      </c>
      <c r="G45" s="13">
        <f t="shared" si="1"/>
        <v>0</v>
      </c>
      <c r="H45" s="15">
        <f t="shared" si="2"/>
        <v>0.19271755368728657</v>
      </c>
      <c r="I45" s="13">
        <f t="shared" si="3"/>
        <v>0.19271755368728657</v>
      </c>
      <c r="J45" s="2"/>
      <c r="K45" s="58"/>
    </row>
    <row r="46" spans="1:11" x14ac:dyDescent="0.25">
      <c r="A46" s="21">
        <v>30</v>
      </c>
      <c r="B46" s="7" t="s">
        <v>53</v>
      </c>
      <c r="C46" s="6">
        <v>42.5</v>
      </c>
      <c r="D46" s="10" t="s">
        <v>309</v>
      </c>
      <c r="E46" s="16">
        <v>5.3929999999999998</v>
      </c>
      <c r="F46" s="16">
        <v>6.133</v>
      </c>
      <c r="G46" s="13">
        <f t="shared" si="1"/>
        <v>0.63625200000000015</v>
      </c>
      <c r="H46" s="15">
        <f t="shared" si="2"/>
        <v>0.12939172245986855</v>
      </c>
      <c r="I46" s="13">
        <f>G46+H46</f>
        <v>0.76564372245986867</v>
      </c>
      <c r="J46" s="2"/>
      <c r="K46" s="58"/>
    </row>
    <row r="47" spans="1:11" x14ac:dyDescent="0.25">
      <c r="A47" s="21">
        <v>31</v>
      </c>
      <c r="B47" s="7" t="s">
        <v>54</v>
      </c>
      <c r="C47" s="6">
        <v>44.5</v>
      </c>
      <c r="D47" s="10" t="s">
        <v>309</v>
      </c>
      <c r="E47" s="16">
        <v>10.741</v>
      </c>
      <c r="F47" s="16">
        <v>11.805</v>
      </c>
      <c r="G47" s="13">
        <f t="shared" si="1"/>
        <v>0.91482720000000006</v>
      </c>
      <c r="H47" s="15">
        <f t="shared" si="2"/>
        <v>0.13548074469327415</v>
      </c>
      <c r="I47" s="13">
        <f t="shared" si="3"/>
        <v>1.0503079446932742</v>
      </c>
      <c r="J47" s="2"/>
      <c r="K47" s="58"/>
    </row>
    <row r="48" spans="1:11" x14ac:dyDescent="0.25">
      <c r="A48" s="21">
        <v>32</v>
      </c>
      <c r="B48" s="7" t="s">
        <v>55</v>
      </c>
      <c r="C48" s="6">
        <v>69.900000000000006</v>
      </c>
      <c r="D48" s="10" t="s">
        <v>309</v>
      </c>
      <c r="E48" s="16">
        <v>1.143</v>
      </c>
      <c r="F48" s="16">
        <v>1.143</v>
      </c>
      <c r="G48" s="13">
        <f t="shared" si="1"/>
        <v>0</v>
      </c>
      <c r="H48" s="15">
        <f t="shared" si="2"/>
        <v>0.21281132705752501</v>
      </c>
      <c r="I48" s="13">
        <f t="shared" si="3"/>
        <v>0.21281132705752501</v>
      </c>
      <c r="J48" s="2"/>
      <c r="K48" s="58"/>
    </row>
    <row r="49" spans="1:11" x14ac:dyDescent="0.25">
      <c r="A49" s="21">
        <v>33</v>
      </c>
      <c r="B49" s="7" t="s">
        <v>56</v>
      </c>
      <c r="C49" s="6">
        <v>64.8</v>
      </c>
      <c r="D49" s="10" t="s">
        <v>309</v>
      </c>
      <c r="E49" s="16">
        <v>11.481</v>
      </c>
      <c r="F49" s="16">
        <v>13.505000000000001</v>
      </c>
      <c r="G49" s="13">
        <f t="shared" si="1"/>
        <v>1.7402352000000008</v>
      </c>
      <c r="H49" s="15">
        <f t="shared" si="2"/>
        <v>0.19728432036234075</v>
      </c>
      <c r="I49" s="13">
        <f>G49+H49</f>
        <v>1.9375195203623414</v>
      </c>
      <c r="J49" s="2"/>
      <c r="K49" s="58"/>
    </row>
    <row r="50" spans="1:11" x14ac:dyDescent="0.25">
      <c r="A50" s="21">
        <v>34</v>
      </c>
      <c r="B50" s="7" t="s">
        <v>314</v>
      </c>
      <c r="C50" s="6">
        <v>42.7</v>
      </c>
      <c r="D50" s="10" t="s">
        <v>309</v>
      </c>
      <c r="E50" s="16">
        <v>5.3310000000000004</v>
      </c>
      <c r="F50" s="16">
        <v>5.7060000000000004</v>
      </c>
      <c r="G50" s="13">
        <f>(F50-E50)*0.8598</f>
        <v>0.32242500000000002</v>
      </c>
      <c r="H50" s="15">
        <f t="shared" si="2"/>
        <v>0.13000062468320911</v>
      </c>
      <c r="I50" s="13">
        <f t="shared" ref="I50:I52" si="4">G50+H50</f>
        <v>0.45242562468320913</v>
      </c>
      <c r="J50" s="2"/>
      <c r="K50" s="58"/>
    </row>
    <row r="51" spans="1:11" x14ac:dyDescent="0.25">
      <c r="A51" s="21">
        <v>35</v>
      </c>
      <c r="B51" s="7" t="s">
        <v>57</v>
      </c>
      <c r="C51" s="6">
        <v>44.4</v>
      </c>
      <c r="D51" s="10" t="s">
        <v>309</v>
      </c>
      <c r="E51" s="16">
        <v>12.298999999999999</v>
      </c>
      <c r="F51" s="16">
        <v>13.504</v>
      </c>
      <c r="G51" s="13">
        <f>(F51-E51)*0.8598</f>
        <v>1.0360590000000001</v>
      </c>
      <c r="H51" s="15">
        <f t="shared" si="2"/>
        <v>0.13517629358160385</v>
      </c>
      <c r="I51" s="13">
        <f t="shared" si="4"/>
        <v>1.1712352935816039</v>
      </c>
      <c r="J51" s="58"/>
      <c r="K51" s="2"/>
    </row>
    <row r="52" spans="1:11" x14ac:dyDescent="0.25">
      <c r="A52" s="21">
        <v>36</v>
      </c>
      <c r="B52" s="7" t="s">
        <v>58</v>
      </c>
      <c r="C52" s="6">
        <v>69</v>
      </c>
      <c r="D52" s="10" t="s">
        <v>309</v>
      </c>
      <c r="E52" s="16">
        <v>12.089</v>
      </c>
      <c r="F52" s="16">
        <v>13.177</v>
      </c>
      <c r="G52" s="13">
        <f t="shared" si="1"/>
        <v>0.93546239999999936</v>
      </c>
      <c r="H52" s="15">
        <f t="shared" si="2"/>
        <v>0.21007126705249249</v>
      </c>
      <c r="I52" s="13">
        <f t="shared" si="4"/>
        <v>1.1455336670524918</v>
      </c>
      <c r="J52" s="2"/>
      <c r="K52" s="58"/>
    </row>
    <row r="53" spans="1:11" x14ac:dyDescent="0.25">
      <c r="A53" s="21">
        <v>37</v>
      </c>
      <c r="B53" s="7" t="s">
        <v>59</v>
      </c>
      <c r="C53" s="6">
        <v>64.5</v>
      </c>
      <c r="D53" s="10" t="s">
        <v>309</v>
      </c>
      <c r="E53" s="16">
        <v>12.77</v>
      </c>
      <c r="F53" s="16">
        <v>12.77</v>
      </c>
      <c r="G53" s="13">
        <f t="shared" si="1"/>
        <v>0</v>
      </c>
      <c r="H53" s="15">
        <f t="shared" si="2"/>
        <v>0.19637096702732992</v>
      </c>
      <c r="I53" s="13">
        <f>G53+H53</f>
        <v>0.19637096702732992</v>
      </c>
      <c r="J53" s="2"/>
      <c r="K53" s="58"/>
    </row>
    <row r="54" spans="1:11" x14ac:dyDescent="0.25">
      <c r="A54" s="21">
        <v>38</v>
      </c>
      <c r="B54" s="7" t="s">
        <v>60</v>
      </c>
      <c r="C54" s="6">
        <v>42</v>
      </c>
      <c r="D54" s="10" t="s">
        <v>309</v>
      </c>
      <c r="E54" s="16">
        <v>15.997</v>
      </c>
      <c r="F54" s="16">
        <v>17.541</v>
      </c>
      <c r="G54" s="13">
        <f t="shared" si="1"/>
        <v>1.3275312000000004</v>
      </c>
      <c r="H54" s="15">
        <f t="shared" si="2"/>
        <v>0.12786946690151715</v>
      </c>
      <c r="I54" s="13">
        <f>G54+H54</f>
        <v>1.4554006669015176</v>
      </c>
      <c r="J54" s="2"/>
      <c r="K54" s="58"/>
    </row>
    <row r="55" spans="1:11" x14ac:dyDescent="0.25">
      <c r="A55" s="21">
        <v>39</v>
      </c>
      <c r="B55" s="7" t="s">
        <v>61</v>
      </c>
      <c r="C55" s="6">
        <v>44.4</v>
      </c>
      <c r="D55" s="10" t="s">
        <v>309</v>
      </c>
      <c r="E55" s="16">
        <v>5.444</v>
      </c>
      <c r="F55" s="16">
        <v>5.6929999999999996</v>
      </c>
      <c r="G55" s="13">
        <f t="shared" si="1"/>
        <v>0.2140901999999997</v>
      </c>
      <c r="H55" s="15">
        <f t="shared" si="2"/>
        <v>0.13517629358160385</v>
      </c>
      <c r="I55" s="13">
        <f t="shared" si="3"/>
        <v>0.34926649358160355</v>
      </c>
      <c r="J55" s="2"/>
      <c r="K55" s="58"/>
    </row>
    <row r="56" spans="1:11" x14ac:dyDescent="0.25">
      <c r="A56" s="21">
        <v>40</v>
      </c>
      <c r="B56" s="7" t="s">
        <v>62</v>
      </c>
      <c r="C56" s="6">
        <v>69.2</v>
      </c>
      <c r="D56" s="10" t="s">
        <v>309</v>
      </c>
      <c r="E56" s="16">
        <v>16.161999999999999</v>
      </c>
      <c r="F56" s="16">
        <v>17.925999999999998</v>
      </c>
      <c r="G56" s="13">
        <f t="shared" si="1"/>
        <v>1.5166871999999993</v>
      </c>
      <c r="H56" s="15">
        <f t="shared" si="2"/>
        <v>0.21068016927583305</v>
      </c>
      <c r="I56" s="13">
        <f>G56+H56</f>
        <v>1.7273673692758325</v>
      </c>
      <c r="J56" s="2"/>
      <c r="K56" s="58"/>
    </row>
    <row r="57" spans="1:11" x14ac:dyDescent="0.25">
      <c r="A57" s="21">
        <v>41</v>
      </c>
      <c r="B57" s="7" t="s">
        <v>63</v>
      </c>
      <c r="C57" s="6">
        <v>64.7</v>
      </c>
      <c r="D57" s="10" t="s">
        <v>309</v>
      </c>
      <c r="E57" s="16">
        <v>15.281000000000001</v>
      </c>
      <c r="F57" s="16">
        <v>16.582999999999998</v>
      </c>
      <c r="G57" s="13">
        <f t="shared" si="1"/>
        <v>1.1194595999999981</v>
      </c>
      <c r="H57" s="15">
        <f t="shared" si="2"/>
        <v>0.19697986925067049</v>
      </c>
      <c r="I57" s="13">
        <f t="shared" si="3"/>
        <v>1.3164394692506687</v>
      </c>
      <c r="J57" s="2"/>
      <c r="K57" s="58"/>
    </row>
    <row r="58" spans="1:11" x14ac:dyDescent="0.25">
      <c r="A58" s="21">
        <v>42</v>
      </c>
      <c r="B58" s="7" t="s">
        <v>64</v>
      </c>
      <c r="C58" s="6">
        <v>42.5</v>
      </c>
      <c r="D58" s="10" t="s">
        <v>309</v>
      </c>
      <c r="E58" s="16">
        <v>2.5489999999999999</v>
      </c>
      <c r="F58" s="16">
        <v>2.569</v>
      </c>
      <c r="G58" s="13">
        <f t="shared" si="1"/>
        <v>1.7196000000000017E-2</v>
      </c>
      <c r="H58" s="15">
        <f t="shared" si="2"/>
        <v>0.12939172245986855</v>
      </c>
      <c r="I58" s="13">
        <f t="shared" si="3"/>
        <v>0.14658772245986856</v>
      </c>
      <c r="J58" s="2"/>
      <c r="K58" s="58"/>
    </row>
    <row r="59" spans="1:11" x14ac:dyDescent="0.25">
      <c r="A59" s="21">
        <v>43</v>
      </c>
      <c r="B59" s="7" t="s">
        <v>65</v>
      </c>
      <c r="C59" s="6">
        <v>44.5</v>
      </c>
      <c r="D59" s="10" t="s">
        <v>309</v>
      </c>
      <c r="E59" s="16">
        <v>11.595000000000001</v>
      </c>
      <c r="F59" s="16">
        <v>12.978999999999999</v>
      </c>
      <c r="G59" s="13">
        <f t="shared" si="1"/>
        <v>1.1899631999999989</v>
      </c>
      <c r="H59" s="15">
        <f t="shared" si="2"/>
        <v>0.13548074469327415</v>
      </c>
      <c r="I59" s="13">
        <f>G59+H59</f>
        <v>1.3254439446932731</v>
      </c>
      <c r="J59" s="2"/>
      <c r="K59" s="58"/>
    </row>
    <row r="60" spans="1:11" x14ac:dyDescent="0.25">
      <c r="A60" s="21">
        <v>44</v>
      </c>
      <c r="B60" s="7" t="s">
        <v>66</v>
      </c>
      <c r="C60" s="6">
        <v>69.599999999999994</v>
      </c>
      <c r="D60" s="10" t="s">
        <v>309</v>
      </c>
      <c r="E60" s="16">
        <v>12.053000000000001</v>
      </c>
      <c r="F60" s="16">
        <v>13.116</v>
      </c>
      <c r="G60" s="13">
        <f t="shared" si="1"/>
        <v>0.91396739999999899</v>
      </c>
      <c r="H60" s="15">
        <f t="shared" si="2"/>
        <v>0.21189797372251412</v>
      </c>
      <c r="I60" s="13">
        <f>G60+H60</f>
        <v>1.1258653737225131</v>
      </c>
      <c r="J60" s="2"/>
      <c r="K60" s="58"/>
    </row>
    <row r="61" spans="1:11" x14ac:dyDescent="0.25">
      <c r="A61" s="21">
        <v>45</v>
      </c>
      <c r="B61" s="7" t="s">
        <v>67</v>
      </c>
      <c r="C61" s="6">
        <v>64.8</v>
      </c>
      <c r="D61" s="10" t="s">
        <v>309</v>
      </c>
      <c r="E61" s="16">
        <v>16.027000000000001</v>
      </c>
      <c r="F61" s="16">
        <v>17.562000000000001</v>
      </c>
      <c r="G61" s="13">
        <f t="shared" si="1"/>
        <v>1.3197930000000002</v>
      </c>
      <c r="H61" s="15">
        <f t="shared" si="2"/>
        <v>0.19728432036234075</v>
      </c>
      <c r="I61" s="13">
        <f t="shared" si="3"/>
        <v>1.5170773203623409</v>
      </c>
      <c r="J61" s="58"/>
      <c r="K61" s="2"/>
    </row>
    <row r="62" spans="1:11" x14ac:dyDescent="0.25">
      <c r="A62" s="21">
        <v>46</v>
      </c>
      <c r="B62" s="7" t="s">
        <v>68</v>
      </c>
      <c r="C62" s="6">
        <v>42.6</v>
      </c>
      <c r="D62" s="10" t="s">
        <v>309</v>
      </c>
      <c r="E62" s="16">
        <v>6.3550000000000004</v>
      </c>
      <c r="F62" s="16">
        <v>6.8810000000000002</v>
      </c>
      <c r="G62" s="13">
        <f t="shared" si="1"/>
        <v>0.45225479999999985</v>
      </c>
      <c r="H62" s="15">
        <f t="shared" si="2"/>
        <v>0.12969617357153884</v>
      </c>
      <c r="I62" s="13">
        <f t="shared" si="3"/>
        <v>0.58195097357153869</v>
      </c>
      <c r="J62" s="58"/>
      <c r="K62" s="2"/>
    </row>
    <row r="63" spans="1:11" x14ac:dyDescent="0.25">
      <c r="A63" s="21">
        <v>47</v>
      </c>
      <c r="B63" s="7" t="s">
        <v>69</v>
      </c>
      <c r="C63" s="6">
        <v>44.2</v>
      </c>
      <c r="D63" s="10" t="s">
        <v>309</v>
      </c>
      <c r="E63" s="16">
        <v>10.366</v>
      </c>
      <c r="F63" s="16">
        <v>11.127000000000001</v>
      </c>
      <c r="G63" s="13">
        <f t="shared" si="1"/>
        <v>0.65430780000000088</v>
      </c>
      <c r="H63" s="15">
        <f t="shared" si="2"/>
        <v>0.13456739135826332</v>
      </c>
      <c r="I63" s="13">
        <f>G63+H63</f>
        <v>0.78887519135826423</v>
      </c>
      <c r="J63" s="58"/>
      <c r="K63" s="2"/>
    </row>
    <row r="64" spans="1:11" x14ac:dyDescent="0.25">
      <c r="A64" s="21">
        <v>48</v>
      </c>
      <c r="B64" s="7" t="s">
        <v>70</v>
      </c>
      <c r="C64" s="6">
        <v>69.2</v>
      </c>
      <c r="D64" s="10" t="s">
        <v>309</v>
      </c>
      <c r="E64" s="16">
        <v>17.251999999999999</v>
      </c>
      <c r="F64" s="16">
        <v>18.847999999999999</v>
      </c>
      <c r="G64" s="13">
        <f t="shared" si="1"/>
        <v>1.3722408000000001</v>
      </c>
      <c r="H64" s="15">
        <f t="shared" si="2"/>
        <v>0.21068016927583305</v>
      </c>
      <c r="I64" s="13">
        <f t="shared" si="3"/>
        <v>1.5829209692758333</v>
      </c>
      <c r="J64" s="58"/>
      <c r="K64" s="2"/>
    </row>
    <row r="65" spans="1:11" x14ac:dyDescent="0.25">
      <c r="A65" s="21">
        <v>49</v>
      </c>
      <c r="B65" s="7" t="s">
        <v>71</v>
      </c>
      <c r="C65" s="6">
        <v>64.3</v>
      </c>
      <c r="D65" s="10" t="s">
        <v>309</v>
      </c>
      <c r="E65" s="16">
        <v>9.7940000000000005</v>
      </c>
      <c r="F65" s="16">
        <v>11.166</v>
      </c>
      <c r="G65" s="13">
        <f t="shared" si="1"/>
        <v>1.1796456</v>
      </c>
      <c r="H65" s="15">
        <f t="shared" si="2"/>
        <v>0.19576206480398936</v>
      </c>
      <c r="I65" s="13">
        <f t="shared" si="3"/>
        <v>1.3754076648039892</v>
      </c>
      <c r="J65" s="2"/>
      <c r="K65" s="58"/>
    </row>
    <row r="66" spans="1:11" x14ac:dyDescent="0.25">
      <c r="A66" s="21">
        <v>50</v>
      </c>
      <c r="B66" s="7" t="s">
        <v>72</v>
      </c>
      <c r="C66" s="6">
        <v>42.5</v>
      </c>
      <c r="D66" s="10" t="s">
        <v>309</v>
      </c>
      <c r="E66" s="16">
        <v>8.266</v>
      </c>
      <c r="F66" s="16">
        <v>9.1679999999999993</v>
      </c>
      <c r="G66" s="13">
        <f t="shared" si="1"/>
        <v>0.77553959999999933</v>
      </c>
      <c r="H66" s="15">
        <f t="shared" si="2"/>
        <v>0.12939172245986855</v>
      </c>
      <c r="I66" s="13">
        <f>G66+H66</f>
        <v>0.90493132245986785</v>
      </c>
      <c r="J66" s="2"/>
      <c r="K66" s="58"/>
    </row>
    <row r="67" spans="1:11" x14ac:dyDescent="0.25">
      <c r="A67" s="21">
        <v>51</v>
      </c>
      <c r="B67" s="7" t="s">
        <v>73</v>
      </c>
      <c r="C67" s="6">
        <v>43.8</v>
      </c>
      <c r="D67" s="10" t="s">
        <v>309</v>
      </c>
      <c r="E67" s="16">
        <v>4.2690000000000001</v>
      </c>
      <c r="F67" s="16">
        <v>5.1139999999999999</v>
      </c>
      <c r="G67" s="13">
        <f t="shared" si="1"/>
        <v>0.72653099999999982</v>
      </c>
      <c r="H67" s="15">
        <f t="shared" si="2"/>
        <v>0.13334958691158216</v>
      </c>
      <c r="I67" s="13">
        <f t="shared" si="3"/>
        <v>0.85988058691158198</v>
      </c>
      <c r="J67" s="2"/>
      <c r="K67" s="58"/>
    </row>
    <row r="68" spans="1:11" x14ac:dyDescent="0.25">
      <c r="A68" s="21">
        <v>52</v>
      </c>
      <c r="B68" s="7" t="s">
        <v>74</v>
      </c>
      <c r="C68" s="6">
        <v>69.3</v>
      </c>
      <c r="D68" s="10" t="s">
        <v>309</v>
      </c>
      <c r="E68" s="16">
        <v>13.582000000000001</v>
      </c>
      <c r="F68" s="16">
        <v>14.760999999999999</v>
      </c>
      <c r="G68" s="13">
        <f t="shared" si="1"/>
        <v>1.0137041999999987</v>
      </c>
      <c r="H68" s="15">
        <f t="shared" si="2"/>
        <v>0.21098462038750332</v>
      </c>
      <c r="I68" s="13">
        <f>G68+H68</f>
        <v>1.2246888203875019</v>
      </c>
      <c r="J68" s="2"/>
      <c r="K68" s="58"/>
    </row>
    <row r="69" spans="1:11" x14ac:dyDescent="0.25">
      <c r="A69" s="21">
        <v>53</v>
      </c>
      <c r="B69" s="7" t="s">
        <v>75</v>
      </c>
      <c r="C69" s="6">
        <v>63.7</v>
      </c>
      <c r="D69" s="10" t="s">
        <v>309</v>
      </c>
      <c r="E69" s="16">
        <v>13.026</v>
      </c>
      <c r="F69" s="16">
        <v>14.454000000000001</v>
      </c>
      <c r="G69" s="13">
        <f t="shared" si="1"/>
        <v>1.2277944000000007</v>
      </c>
      <c r="H69" s="15">
        <f t="shared" si="2"/>
        <v>0.1939353581339677</v>
      </c>
      <c r="I69" s="13">
        <f t="shared" si="3"/>
        <v>1.4217297581339685</v>
      </c>
      <c r="J69" s="2"/>
      <c r="K69" s="58"/>
    </row>
    <row r="70" spans="1:11" x14ac:dyDescent="0.25">
      <c r="A70" s="21">
        <v>54</v>
      </c>
      <c r="B70" s="7" t="s">
        <v>76</v>
      </c>
      <c r="C70" s="6">
        <v>42.4</v>
      </c>
      <c r="D70" s="10" t="s">
        <v>309</v>
      </c>
      <c r="E70" s="16">
        <v>12.522</v>
      </c>
      <c r="F70" s="16">
        <v>13.659000000000001</v>
      </c>
      <c r="G70" s="13">
        <f t="shared" si="1"/>
        <v>0.97759260000000037</v>
      </c>
      <c r="H70" s="15">
        <f t="shared" si="2"/>
        <v>0.12908727134819828</v>
      </c>
      <c r="I70" s="13">
        <f t="shared" si="3"/>
        <v>1.1066798713481987</v>
      </c>
      <c r="J70" s="2"/>
      <c r="K70" s="58"/>
    </row>
    <row r="71" spans="1:11" x14ac:dyDescent="0.25">
      <c r="A71" s="21">
        <v>55</v>
      </c>
      <c r="B71" s="7" t="s">
        <v>77</v>
      </c>
      <c r="C71" s="6">
        <v>44</v>
      </c>
      <c r="D71" s="10" t="s">
        <v>309</v>
      </c>
      <c r="E71" s="16">
        <v>13.625999999999999</v>
      </c>
      <c r="F71" s="16">
        <v>14.861000000000001</v>
      </c>
      <c r="G71" s="13">
        <f t="shared" si="1"/>
        <v>1.061853000000001</v>
      </c>
      <c r="H71" s="15">
        <f t="shared" si="2"/>
        <v>0.13395848913492275</v>
      </c>
      <c r="I71" s="13">
        <f>G71+H71</f>
        <v>1.1958114891349239</v>
      </c>
      <c r="J71" s="2"/>
      <c r="K71" s="58"/>
    </row>
    <row r="72" spans="1:11" x14ac:dyDescent="0.25">
      <c r="A72" s="21">
        <v>56</v>
      </c>
      <c r="B72" s="7" t="s">
        <v>78</v>
      </c>
      <c r="C72" s="6">
        <v>69.5</v>
      </c>
      <c r="D72" s="10" t="s">
        <v>309</v>
      </c>
      <c r="E72" s="16">
        <v>12.071999999999999</v>
      </c>
      <c r="F72" s="16">
        <v>12.981</v>
      </c>
      <c r="G72" s="13">
        <f t="shared" si="1"/>
        <v>0.78155820000000065</v>
      </c>
      <c r="H72" s="15">
        <f t="shared" si="2"/>
        <v>0.21159352261084388</v>
      </c>
      <c r="I72" s="13">
        <f>G72+H72</f>
        <v>0.9931517226108445</v>
      </c>
      <c r="J72" s="2"/>
      <c r="K72" s="58"/>
    </row>
    <row r="73" spans="1:11" x14ac:dyDescent="0.25">
      <c r="A73" s="21">
        <v>57</v>
      </c>
      <c r="B73" s="7" t="s">
        <v>79</v>
      </c>
      <c r="C73" s="6">
        <v>63.6</v>
      </c>
      <c r="D73" s="10" t="s">
        <v>309</v>
      </c>
      <c r="E73" s="16">
        <v>5.835</v>
      </c>
      <c r="F73" s="16">
        <v>6.827</v>
      </c>
      <c r="G73" s="13">
        <f t="shared" si="1"/>
        <v>0.85292160000000006</v>
      </c>
      <c r="H73" s="15">
        <f t="shared" si="2"/>
        <v>0.19363090702229743</v>
      </c>
      <c r="I73" s="13">
        <f>G73+H73</f>
        <v>1.0465525070222974</v>
      </c>
      <c r="J73" s="2"/>
      <c r="K73" s="58"/>
    </row>
    <row r="74" spans="1:11" x14ac:dyDescent="0.25">
      <c r="A74" s="21">
        <v>58</v>
      </c>
      <c r="B74" s="7" t="s">
        <v>80</v>
      </c>
      <c r="C74" s="6">
        <v>42.6</v>
      </c>
      <c r="D74" s="10" t="s">
        <v>309</v>
      </c>
      <c r="E74" s="16">
        <v>9.7219999999999995</v>
      </c>
      <c r="F74" s="16">
        <v>11.058</v>
      </c>
      <c r="G74" s="13">
        <f t="shared" si="1"/>
        <v>1.1486928000000003</v>
      </c>
      <c r="H74" s="15">
        <f t="shared" si="2"/>
        <v>0.12969617357153884</v>
      </c>
      <c r="I74" s="13">
        <f>G74+H74</f>
        <v>1.278388973571539</v>
      </c>
      <c r="J74" s="2"/>
      <c r="K74" s="58"/>
    </row>
    <row r="75" spans="1:11" x14ac:dyDescent="0.25">
      <c r="A75" s="21">
        <v>59</v>
      </c>
      <c r="B75" s="7" t="s">
        <v>81</v>
      </c>
      <c r="C75" s="6">
        <v>43.9</v>
      </c>
      <c r="D75" s="10" t="s">
        <v>309</v>
      </c>
      <c r="E75" s="16">
        <v>13.474</v>
      </c>
      <c r="F75" s="16">
        <v>14.676</v>
      </c>
      <c r="G75" s="13">
        <f t="shared" si="1"/>
        <v>1.0334795999999999</v>
      </c>
      <c r="H75" s="15">
        <f t="shared" si="2"/>
        <v>0.13365403802325246</v>
      </c>
      <c r="I75" s="13">
        <f t="shared" si="3"/>
        <v>1.1671336380232524</v>
      </c>
      <c r="J75" s="2"/>
      <c r="K75" s="58"/>
    </row>
    <row r="76" spans="1:11" x14ac:dyDescent="0.25">
      <c r="A76" s="21">
        <v>60</v>
      </c>
      <c r="B76" s="7" t="s">
        <v>82</v>
      </c>
      <c r="C76" s="6">
        <v>68.900000000000006</v>
      </c>
      <c r="D76" s="10" t="s">
        <v>309</v>
      </c>
      <c r="E76" s="16">
        <v>2.8820000000000001</v>
      </c>
      <c r="F76" s="16">
        <v>2.9380000000000002</v>
      </c>
      <c r="G76" s="13">
        <f t="shared" si="1"/>
        <v>4.814880000000004E-2</v>
      </c>
      <c r="H76" s="15">
        <f t="shared" si="2"/>
        <v>0.20976681594082222</v>
      </c>
      <c r="I76" s="13">
        <f t="shared" si="3"/>
        <v>0.25791561594082224</v>
      </c>
      <c r="J76" s="2"/>
      <c r="K76" s="58"/>
    </row>
    <row r="77" spans="1:11" x14ac:dyDescent="0.25">
      <c r="A77" s="21">
        <v>61</v>
      </c>
      <c r="B77" s="7" t="s">
        <v>83</v>
      </c>
      <c r="C77" s="6">
        <v>63.7</v>
      </c>
      <c r="D77" s="10" t="s">
        <v>309</v>
      </c>
      <c r="E77" s="16">
        <v>25.03</v>
      </c>
      <c r="F77" s="16">
        <v>26.905000000000001</v>
      </c>
      <c r="G77" s="13">
        <f t="shared" si="1"/>
        <v>1.612125</v>
      </c>
      <c r="H77" s="15">
        <f t="shared" si="2"/>
        <v>0.1939353581339677</v>
      </c>
      <c r="I77" s="13">
        <f>G77+H77</f>
        <v>1.8060603581339678</v>
      </c>
      <c r="J77" s="2"/>
      <c r="K77" s="58"/>
    </row>
    <row r="78" spans="1:11" x14ac:dyDescent="0.25">
      <c r="A78" s="21">
        <v>62</v>
      </c>
      <c r="B78" s="7" t="s">
        <v>84</v>
      </c>
      <c r="C78" s="6">
        <v>42.8</v>
      </c>
      <c r="D78" s="10" t="s">
        <v>309</v>
      </c>
      <c r="E78" s="16">
        <v>17.03</v>
      </c>
      <c r="F78" s="16">
        <v>18.567</v>
      </c>
      <c r="G78" s="13">
        <f t="shared" si="1"/>
        <v>1.3215125999999993</v>
      </c>
      <c r="H78" s="15">
        <f t="shared" si="2"/>
        <v>0.13030507579487938</v>
      </c>
      <c r="I78" s="13">
        <f>G78+H78</f>
        <v>1.4518176757948786</v>
      </c>
      <c r="J78" s="2"/>
      <c r="K78" s="58"/>
    </row>
    <row r="79" spans="1:11" x14ac:dyDescent="0.25">
      <c r="A79" s="21">
        <v>63</v>
      </c>
      <c r="B79" s="7" t="s">
        <v>85</v>
      </c>
      <c r="C79" s="6">
        <v>44.3</v>
      </c>
      <c r="D79" s="10" t="s">
        <v>309</v>
      </c>
      <c r="E79" s="16">
        <v>13.78</v>
      </c>
      <c r="F79" s="16">
        <v>14.938000000000001</v>
      </c>
      <c r="G79" s="13">
        <f t="shared" si="1"/>
        <v>0.9956484000000011</v>
      </c>
      <c r="H79" s="15">
        <f t="shared" si="2"/>
        <v>0.13487184246993356</v>
      </c>
      <c r="I79" s="13">
        <f t="shared" si="3"/>
        <v>1.1305202424699345</v>
      </c>
      <c r="J79" s="2"/>
      <c r="K79" s="58"/>
    </row>
    <row r="80" spans="1:11" x14ac:dyDescent="0.25">
      <c r="A80" s="21">
        <v>64</v>
      </c>
      <c r="B80" s="7" t="s">
        <v>86</v>
      </c>
      <c r="C80" s="6">
        <v>69</v>
      </c>
      <c r="D80" s="10" t="s">
        <v>309</v>
      </c>
      <c r="E80" s="16">
        <v>14.455</v>
      </c>
      <c r="F80" s="16">
        <v>15.749000000000001</v>
      </c>
      <c r="G80" s="13">
        <f t="shared" si="1"/>
        <v>1.1125812000000004</v>
      </c>
      <c r="H80" s="15">
        <f t="shared" si="2"/>
        <v>0.21007126705249249</v>
      </c>
      <c r="I80" s="13">
        <f>G80+H80</f>
        <v>1.3226524670524928</v>
      </c>
      <c r="J80" s="2"/>
      <c r="K80" s="58"/>
    </row>
    <row r="81" spans="1:11" x14ac:dyDescent="0.25">
      <c r="A81" s="21">
        <v>65</v>
      </c>
      <c r="B81" s="7" t="s">
        <v>88</v>
      </c>
      <c r="C81" s="6">
        <v>78</v>
      </c>
      <c r="D81" s="10" t="s">
        <v>309</v>
      </c>
      <c r="E81" s="16">
        <v>16.518000000000001</v>
      </c>
      <c r="F81" s="16">
        <v>17.039000000000001</v>
      </c>
      <c r="G81" s="13">
        <f>(F81-E81)*0.8598</f>
        <v>0.44795580000000068</v>
      </c>
      <c r="H81" s="15">
        <f t="shared" si="2"/>
        <v>0.23747186710281759</v>
      </c>
      <c r="I81" s="13">
        <f>G81+H81</f>
        <v>0.68542766710281833</v>
      </c>
      <c r="J81" s="2"/>
      <c r="K81" s="58"/>
    </row>
    <row r="82" spans="1:11" x14ac:dyDescent="0.25">
      <c r="A82" s="21">
        <v>66</v>
      </c>
      <c r="B82" s="7" t="s">
        <v>87</v>
      </c>
      <c r="C82" s="6">
        <v>45.4</v>
      </c>
      <c r="D82" s="10" t="s">
        <v>309</v>
      </c>
      <c r="E82" s="16">
        <v>11.034000000000001</v>
      </c>
      <c r="F82" s="16">
        <v>11.766</v>
      </c>
      <c r="G82" s="13">
        <f t="shared" ref="G82:G147" si="5">(F82-E82)*0.8598</f>
        <v>0.62937359999999942</v>
      </c>
      <c r="H82" s="15">
        <f t="shared" ref="H82:H145" si="6">$G$11/$C$303*C82</f>
        <v>0.13822080469830664</v>
      </c>
      <c r="I82" s="13">
        <f>G82+H82</f>
        <v>0.76759440469830609</v>
      </c>
      <c r="J82" s="2"/>
      <c r="K82" s="58"/>
    </row>
    <row r="83" spans="1:11" x14ac:dyDescent="0.25">
      <c r="A83" s="21">
        <v>67</v>
      </c>
      <c r="B83" s="7" t="s">
        <v>89</v>
      </c>
      <c r="C83" s="6">
        <v>73.599999999999994</v>
      </c>
      <c r="D83" s="10" t="s">
        <v>309</v>
      </c>
      <c r="E83" s="16">
        <v>11.904999999999999</v>
      </c>
      <c r="F83" s="16">
        <v>13.337999999999999</v>
      </c>
      <c r="G83" s="13">
        <f t="shared" si="5"/>
        <v>1.2320933999999999</v>
      </c>
      <c r="H83" s="15">
        <f t="shared" si="6"/>
        <v>0.22407601818932529</v>
      </c>
      <c r="I83" s="13">
        <f t="shared" si="3"/>
        <v>1.4561694181893252</v>
      </c>
      <c r="J83" s="2"/>
      <c r="K83" s="58"/>
    </row>
    <row r="84" spans="1:11" x14ac:dyDescent="0.25">
      <c r="A84" s="21">
        <v>68</v>
      </c>
      <c r="B84" s="7" t="s">
        <v>90</v>
      </c>
      <c r="C84" s="6">
        <v>50</v>
      </c>
      <c r="D84" s="10" t="s">
        <v>309</v>
      </c>
      <c r="E84" s="16">
        <v>8.859</v>
      </c>
      <c r="F84" s="16">
        <v>8.859</v>
      </c>
      <c r="G84" s="13">
        <f t="shared" si="5"/>
        <v>0</v>
      </c>
      <c r="H84" s="15">
        <f t="shared" si="6"/>
        <v>0.15222555583513947</v>
      </c>
      <c r="I84" s="13">
        <f>G84+H84</f>
        <v>0.15222555583513947</v>
      </c>
      <c r="J84" s="2"/>
      <c r="K84" s="58"/>
    </row>
    <row r="85" spans="1:11" x14ac:dyDescent="0.25">
      <c r="A85" s="21">
        <v>69</v>
      </c>
      <c r="B85" s="7" t="s">
        <v>91</v>
      </c>
      <c r="C85" s="6">
        <v>96.3</v>
      </c>
      <c r="D85" s="10" t="s">
        <v>309</v>
      </c>
      <c r="E85" s="16">
        <v>26.242000000000001</v>
      </c>
      <c r="F85" s="16">
        <v>29.091000000000001</v>
      </c>
      <c r="G85" s="13">
        <f t="shared" si="5"/>
        <v>2.4495702000000001</v>
      </c>
      <c r="H85" s="15">
        <f t="shared" si="6"/>
        <v>0.2931864205384786</v>
      </c>
      <c r="I85" s="13">
        <f t="shared" si="3"/>
        <v>2.7427566205384788</v>
      </c>
      <c r="J85" s="2"/>
      <c r="K85" s="58"/>
    </row>
    <row r="86" spans="1:11" x14ac:dyDescent="0.25">
      <c r="A86" s="21">
        <v>70</v>
      </c>
      <c r="B86" s="7" t="s">
        <v>92</v>
      </c>
      <c r="C86" s="6">
        <v>77.900000000000006</v>
      </c>
      <c r="D86" s="10" t="s">
        <v>309</v>
      </c>
      <c r="E86" s="16">
        <v>8.9109999999999996</v>
      </c>
      <c r="F86" s="16">
        <v>8.9550000000000001</v>
      </c>
      <c r="G86" s="13">
        <f t="shared" si="5"/>
        <v>3.7831200000000419E-2</v>
      </c>
      <c r="H86" s="15">
        <f t="shared" si="6"/>
        <v>0.23716741599114732</v>
      </c>
      <c r="I86" s="13">
        <f t="shared" si="3"/>
        <v>0.27499861599114772</v>
      </c>
      <c r="J86" s="2"/>
      <c r="K86" s="58"/>
    </row>
    <row r="87" spans="1:11" x14ac:dyDescent="0.25">
      <c r="A87" s="21">
        <v>71</v>
      </c>
      <c r="B87" s="7" t="s">
        <v>93</v>
      </c>
      <c r="C87" s="6">
        <v>44.7</v>
      </c>
      <c r="D87" s="10" t="s">
        <v>309</v>
      </c>
      <c r="E87" s="16">
        <v>9.7240000000000002</v>
      </c>
      <c r="F87" s="16">
        <v>9.7240000000000002</v>
      </c>
      <c r="G87" s="13">
        <f t="shared" si="5"/>
        <v>0</v>
      </c>
      <c r="H87" s="15">
        <f t="shared" si="6"/>
        <v>0.13608964691661471</v>
      </c>
      <c r="I87" s="13">
        <f>G87+H87</f>
        <v>0.13608964691661471</v>
      </c>
      <c r="J87" s="2"/>
      <c r="K87" s="58"/>
    </row>
    <row r="88" spans="1:11" x14ac:dyDescent="0.25">
      <c r="A88" s="21">
        <v>72</v>
      </c>
      <c r="B88" s="7" t="s">
        <v>94</v>
      </c>
      <c r="C88" s="6">
        <v>73.599999999999994</v>
      </c>
      <c r="D88" s="10" t="s">
        <v>309</v>
      </c>
      <c r="E88" s="16">
        <v>8.0760000000000005</v>
      </c>
      <c r="F88" s="16">
        <v>8.0760000000000005</v>
      </c>
      <c r="G88" s="13">
        <f t="shared" si="5"/>
        <v>0</v>
      </c>
      <c r="H88" s="15">
        <f t="shared" si="6"/>
        <v>0.22407601818932529</v>
      </c>
      <c r="I88" s="13">
        <f t="shared" si="3"/>
        <v>0.22407601818932529</v>
      </c>
      <c r="J88" s="2"/>
      <c r="K88" s="58"/>
    </row>
    <row r="89" spans="1:11" x14ac:dyDescent="0.25">
      <c r="A89" s="21">
        <v>73</v>
      </c>
      <c r="B89" s="7" t="s">
        <v>95</v>
      </c>
      <c r="C89" s="6">
        <v>49.4</v>
      </c>
      <c r="D89" s="10" t="s">
        <v>309</v>
      </c>
      <c r="E89" s="16">
        <v>5.8330000000000002</v>
      </c>
      <c r="F89" s="16">
        <v>5.835</v>
      </c>
      <c r="G89" s="13">
        <f t="shared" si="5"/>
        <v>1.7195999999998106E-3</v>
      </c>
      <c r="H89" s="15">
        <f t="shared" si="6"/>
        <v>0.15039884916511781</v>
      </c>
      <c r="I89" s="13">
        <f>G89+H89</f>
        <v>0.15211844916511763</v>
      </c>
      <c r="J89" s="2"/>
      <c r="K89" s="58"/>
    </row>
    <row r="90" spans="1:11" x14ac:dyDescent="0.25">
      <c r="A90" s="21">
        <v>74</v>
      </c>
      <c r="B90" s="7" t="s">
        <v>96</v>
      </c>
      <c r="C90" s="6">
        <v>96.1</v>
      </c>
      <c r="D90" s="10" t="s">
        <v>309</v>
      </c>
      <c r="E90" s="16">
        <v>21.992999999999999</v>
      </c>
      <c r="F90" s="16">
        <v>23.870999999999999</v>
      </c>
      <c r="G90" s="13">
        <f t="shared" si="5"/>
        <v>1.6147044000000002</v>
      </c>
      <c r="H90" s="15">
        <f t="shared" si="6"/>
        <v>0.29257751831513806</v>
      </c>
      <c r="I90" s="13">
        <f>G90+H90</f>
        <v>1.9072819183151382</v>
      </c>
      <c r="J90" s="2"/>
      <c r="K90" s="58"/>
    </row>
    <row r="91" spans="1:11" x14ac:dyDescent="0.25">
      <c r="A91" s="21">
        <v>75</v>
      </c>
      <c r="B91" s="7" t="s">
        <v>97</v>
      </c>
      <c r="C91" s="6">
        <v>77.3</v>
      </c>
      <c r="D91" s="10" t="s">
        <v>309</v>
      </c>
      <c r="E91" s="16">
        <v>4.742</v>
      </c>
      <c r="F91" s="16">
        <v>6.14</v>
      </c>
      <c r="G91" s="13">
        <f t="shared" si="5"/>
        <v>1.2020003999999997</v>
      </c>
      <c r="H91" s="15">
        <f t="shared" si="6"/>
        <v>0.23534070932112564</v>
      </c>
      <c r="I91" s="13">
        <f>G91+H91</f>
        <v>1.4373411093211255</v>
      </c>
      <c r="J91" s="2"/>
      <c r="K91" s="58"/>
    </row>
    <row r="92" spans="1:11" x14ac:dyDescent="0.25">
      <c r="A92" s="21">
        <v>76</v>
      </c>
      <c r="B92" s="7" t="s">
        <v>98</v>
      </c>
      <c r="C92" s="6">
        <v>45.1</v>
      </c>
      <c r="D92" s="10" t="s">
        <v>309</v>
      </c>
      <c r="E92" s="16">
        <v>8.4179999999999993</v>
      </c>
      <c r="F92" s="16">
        <v>8.4179999999999993</v>
      </c>
      <c r="G92" s="13">
        <f t="shared" si="5"/>
        <v>0</v>
      </c>
      <c r="H92" s="15">
        <f t="shared" si="6"/>
        <v>0.13730745136329581</v>
      </c>
      <c r="I92" s="13">
        <f>G92+H92</f>
        <v>0.13730745136329581</v>
      </c>
      <c r="J92" s="2"/>
      <c r="K92" s="58"/>
    </row>
    <row r="93" spans="1:11" x14ac:dyDescent="0.25">
      <c r="A93" s="21">
        <v>77</v>
      </c>
      <c r="B93" s="7" t="s">
        <v>99</v>
      </c>
      <c r="C93" s="6">
        <v>72.900000000000006</v>
      </c>
      <c r="D93" s="10" t="s">
        <v>309</v>
      </c>
      <c r="E93" s="16">
        <v>11.416</v>
      </c>
      <c r="F93" s="16">
        <v>13.065</v>
      </c>
      <c r="G93" s="13">
        <f t="shared" si="5"/>
        <v>1.4178101999999992</v>
      </c>
      <c r="H93" s="15">
        <f t="shared" si="6"/>
        <v>0.22194486040763337</v>
      </c>
      <c r="I93" s="13">
        <f t="shared" ref="I93:I152" si="7">G93+H93</f>
        <v>1.6397550604076325</v>
      </c>
      <c r="J93" s="2"/>
      <c r="K93" s="58"/>
    </row>
    <row r="94" spans="1:11" x14ac:dyDescent="0.25">
      <c r="A94" s="21">
        <v>78</v>
      </c>
      <c r="B94" s="7" t="s">
        <v>100</v>
      </c>
      <c r="C94" s="6">
        <v>48.6</v>
      </c>
      <c r="D94" s="10" t="s">
        <v>309</v>
      </c>
      <c r="E94" s="16">
        <v>1.6890000000000001</v>
      </c>
      <c r="F94" s="16">
        <v>1.962</v>
      </c>
      <c r="G94" s="13">
        <f>(F94-E94)*0.8598</f>
        <v>0.23472539999999992</v>
      </c>
      <c r="H94" s="15">
        <f t="shared" si="6"/>
        <v>0.14796324027175559</v>
      </c>
      <c r="I94" s="13">
        <f>G94+H94</f>
        <v>0.38268864027175553</v>
      </c>
      <c r="J94" s="2"/>
      <c r="K94" s="58"/>
    </row>
    <row r="95" spans="1:11" x14ac:dyDescent="0.25">
      <c r="A95" s="21">
        <v>79</v>
      </c>
      <c r="B95" s="7" t="s">
        <v>101</v>
      </c>
      <c r="C95" s="6">
        <v>96.9</v>
      </c>
      <c r="D95" s="10" t="s">
        <v>309</v>
      </c>
      <c r="E95" s="16">
        <v>19.786000000000001</v>
      </c>
      <c r="F95" s="16">
        <v>20.088999999999999</v>
      </c>
      <c r="G95" s="13">
        <f t="shared" si="5"/>
        <v>0.26051939999999768</v>
      </c>
      <c r="H95" s="15">
        <f t="shared" si="6"/>
        <v>0.29501312720850031</v>
      </c>
      <c r="I95" s="13">
        <f t="shared" si="7"/>
        <v>0.55553252720849799</v>
      </c>
      <c r="J95" s="2"/>
      <c r="K95" s="58"/>
    </row>
    <row r="96" spans="1:11" x14ac:dyDescent="0.25">
      <c r="A96" s="21">
        <v>80</v>
      </c>
      <c r="B96" s="7" t="s">
        <v>102</v>
      </c>
      <c r="C96" s="6">
        <v>77.8</v>
      </c>
      <c r="D96" s="10" t="s">
        <v>309</v>
      </c>
      <c r="E96" s="16">
        <v>10.57</v>
      </c>
      <c r="F96" s="16">
        <v>11.821999999999999</v>
      </c>
      <c r="G96" s="13">
        <f t="shared" si="5"/>
        <v>1.0764695999999991</v>
      </c>
      <c r="H96" s="15">
        <f t="shared" si="6"/>
        <v>0.23686296487947703</v>
      </c>
      <c r="I96" s="13">
        <f>G96+H96</f>
        <v>1.3133325648794762</v>
      </c>
      <c r="J96" s="2"/>
      <c r="K96" s="58"/>
    </row>
    <row r="97" spans="1:11" x14ac:dyDescent="0.25">
      <c r="A97" s="21">
        <v>81</v>
      </c>
      <c r="B97" s="7" t="s">
        <v>103</v>
      </c>
      <c r="C97" s="6">
        <v>44.9</v>
      </c>
      <c r="D97" s="10" t="s">
        <v>309</v>
      </c>
      <c r="E97" s="16">
        <v>7.048</v>
      </c>
      <c r="F97" s="16">
        <v>7.718</v>
      </c>
      <c r="G97" s="13">
        <f t="shared" si="5"/>
        <v>0.57606599999999997</v>
      </c>
      <c r="H97" s="15">
        <f t="shared" si="6"/>
        <v>0.13669854913995524</v>
      </c>
      <c r="I97" s="13">
        <f t="shared" si="7"/>
        <v>0.71276454913995524</v>
      </c>
      <c r="J97" s="2"/>
      <c r="K97" s="58"/>
    </row>
    <row r="98" spans="1:11" x14ac:dyDescent="0.25">
      <c r="A98" s="21">
        <v>82</v>
      </c>
      <c r="B98" s="7" t="s">
        <v>104</v>
      </c>
      <c r="C98" s="6">
        <v>73.2</v>
      </c>
      <c r="D98" s="10" t="s">
        <v>309</v>
      </c>
      <c r="E98" s="16">
        <v>14.031000000000001</v>
      </c>
      <c r="F98" s="16">
        <v>15.842000000000001</v>
      </c>
      <c r="G98" s="13">
        <f t="shared" si="5"/>
        <v>1.5570978</v>
      </c>
      <c r="H98" s="15">
        <f t="shared" si="6"/>
        <v>0.2228582137426442</v>
      </c>
      <c r="I98" s="13">
        <f t="shared" si="7"/>
        <v>1.7799560137426442</v>
      </c>
      <c r="J98" s="2"/>
      <c r="K98" s="58"/>
    </row>
    <row r="99" spans="1:11" x14ac:dyDescent="0.25">
      <c r="A99" s="21">
        <v>83</v>
      </c>
      <c r="B99" s="7" t="s">
        <v>105</v>
      </c>
      <c r="C99" s="6">
        <v>49.1</v>
      </c>
      <c r="D99" s="10" t="s">
        <v>309</v>
      </c>
      <c r="E99" s="16">
        <v>8.6809999999999992</v>
      </c>
      <c r="F99" s="16">
        <v>9.93</v>
      </c>
      <c r="G99" s="13">
        <f t="shared" si="5"/>
        <v>1.0738902000000006</v>
      </c>
      <c r="H99" s="15">
        <f t="shared" si="6"/>
        <v>0.14948549583010698</v>
      </c>
      <c r="I99" s="13">
        <f t="shared" si="7"/>
        <v>1.2233756958301076</v>
      </c>
      <c r="J99" s="2"/>
      <c r="K99" s="2"/>
    </row>
    <row r="100" spans="1:11" x14ac:dyDescent="0.25">
      <c r="A100" s="21">
        <v>84</v>
      </c>
      <c r="B100" s="7" t="s">
        <v>106</v>
      </c>
      <c r="C100" s="6">
        <v>97.4</v>
      </c>
      <c r="D100" s="10" t="s">
        <v>309</v>
      </c>
      <c r="E100" s="16">
        <v>15.582000000000001</v>
      </c>
      <c r="F100" s="16">
        <v>16.655000000000001</v>
      </c>
      <c r="G100" s="13">
        <f t="shared" si="5"/>
        <v>0.92256540000000031</v>
      </c>
      <c r="H100" s="15">
        <f t="shared" si="6"/>
        <v>0.29653538276685171</v>
      </c>
      <c r="I100" s="13">
        <f t="shared" si="7"/>
        <v>1.2191007827668521</v>
      </c>
      <c r="J100" s="2"/>
      <c r="K100" s="58"/>
    </row>
    <row r="101" spans="1:11" x14ac:dyDescent="0.25">
      <c r="A101" s="21">
        <v>85</v>
      </c>
      <c r="B101" s="8" t="s">
        <v>107</v>
      </c>
      <c r="C101" s="6">
        <v>77.5</v>
      </c>
      <c r="D101" s="10" t="s">
        <v>309</v>
      </c>
      <c r="E101" s="16">
        <v>8.1389999999999993</v>
      </c>
      <c r="F101" s="16">
        <v>8.1389999999999993</v>
      </c>
      <c r="G101" s="13">
        <f t="shared" si="5"/>
        <v>0</v>
      </c>
      <c r="H101" s="15">
        <f t="shared" si="6"/>
        <v>0.2359496115444662</v>
      </c>
      <c r="I101" s="13">
        <f t="shared" si="7"/>
        <v>0.2359496115444662</v>
      </c>
      <c r="J101" s="2"/>
      <c r="K101" s="58"/>
    </row>
    <row r="102" spans="1:11" x14ac:dyDescent="0.25">
      <c r="A102" s="21">
        <v>86</v>
      </c>
      <c r="B102" s="7" t="s">
        <v>108</v>
      </c>
      <c r="C102" s="6">
        <v>45.7</v>
      </c>
      <c r="D102" s="10" t="s">
        <v>309</v>
      </c>
      <c r="E102" s="16">
        <v>12.282</v>
      </c>
      <c r="F102" s="16">
        <v>13.193</v>
      </c>
      <c r="G102" s="13">
        <f t="shared" si="5"/>
        <v>0.78327779999999969</v>
      </c>
      <c r="H102" s="15">
        <f t="shared" si="6"/>
        <v>0.1391341580333175</v>
      </c>
      <c r="I102" s="13">
        <f t="shared" si="7"/>
        <v>0.92241195803331721</v>
      </c>
      <c r="J102" s="2"/>
      <c r="K102" s="58"/>
    </row>
    <row r="103" spans="1:11" x14ac:dyDescent="0.25">
      <c r="A103" s="21">
        <v>87</v>
      </c>
      <c r="B103" s="7" t="s">
        <v>109</v>
      </c>
      <c r="C103" s="6">
        <v>74</v>
      </c>
      <c r="D103" s="10" t="s">
        <v>309</v>
      </c>
      <c r="E103" s="16">
        <v>12.821999999999999</v>
      </c>
      <c r="F103" s="16">
        <v>13.83</v>
      </c>
      <c r="G103" s="13">
        <f t="shared" si="5"/>
        <v>0.86667840000000074</v>
      </c>
      <c r="H103" s="15">
        <f t="shared" si="6"/>
        <v>0.22529382263600642</v>
      </c>
      <c r="I103" s="13">
        <f t="shared" si="7"/>
        <v>1.0919722226360071</v>
      </c>
      <c r="J103" s="2"/>
      <c r="K103" s="58"/>
    </row>
    <row r="104" spans="1:11" x14ac:dyDescent="0.25">
      <c r="A104" s="21">
        <v>88</v>
      </c>
      <c r="B104" s="7" t="s">
        <v>110</v>
      </c>
      <c r="C104" s="6">
        <v>48.1</v>
      </c>
      <c r="D104" s="10" t="s">
        <v>309</v>
      </c>
      <c r="E104" s="16">
        <v>4.4379999999999997</v>
      </c>
      <c r="F104" s="16">
        <v>4.4379999999999997</v>
      </c>
      <c r="G104" s="13">
        <f t="shared" si="5"/>
        <v>0</v>
      </c>
      <c r="H104" s="15">
        <f t="shared" si="6"/>
        <v>0.14644098471340419</v>
      </c>
      <c r="I104" s="13">
        <f t="shared" si="7"/>
        <v>0.14644098471340419</v>
      </c>
      <c r="J104" s="2"/>
      <c r="K104" s="58"/>
    </row>
    <row r="105" spans="1:11" x14ac:dyDescent="0.25">
      <c r="A105" s="21">
        <v>89</v>
      </c>
      <c r="B105" s="7" t="s">
        <v>111</v>
      </c>
      <c r="C105" s="6">
        <v>96.9</v>
      </c>
      <c r="D105" s="10" t="s">
        <v>309</v>
      </c>
      <c r="E105" s="16">
        <v>13.813000000000001</v>
      </c>
      <c r="F105" s="16">
        <v>16.088000000000001</v>
      </c>
      <c r="G105" s="13">
        <f t="shared" si="5"/>
        <v>1.9560450000000003</v>
      </c>
      <c r="H105" s="15">
        <f t="shared" si="6"/>
        <v>0.29501312720850031</v>
      </c>
      <c r="I105" s="13">
        <f>G105+H105</f>
        <v>2.2510581272085006</v>
      </c>
      <c r="J105" s="2"/>
      <c r="K105" s="58"/>
    </row>
    <row r="106" spans="1:11" x14ac:dyDescent="0.25">
      <c r="A106" s="21">
        <v>90</v>
      </c>
      <c r="B106" s="7" t="s">
        <v>112</v>
      </c>
      <c r="C106" s="6">
        <v>76.8</v>
      </c>
      <c r="D106" s="10" t="s">
        <v>309</v>
      </c>
      <c r="E106" s="16">
        <v>7.1130000000000004</v>
      </c>
      <c r="F106" s="16">
        <v>8.7040000000000006</v>
      </c>
      <c r="G106" s="13">
        <f t="shared" si="5"/>
        <v>1.3679418000000001</v>
      </c>
      <c r="H106" s="15">
        <f t="shared" si="6"/>
        <v>0.23381845376277421</v>
      </c>
      <c r="I106" s="13">
        <f t="shared" si="7"/>
        <v>1.6017602537627744</v>
      </c>
      <c r="J106" s="2"/>
      <c r="K106" s="58"/>
    </row>
    <row r="107" spans="1:11" x14ac:dyDescent="0.25">
      <c r="A107" s="21">
        <v>91</v>
      </c>
      <c r="B107" s="7" t="s">
        <v>113</v>
      </c>
      <c r="C107" s="6">
        <v>45.3</v>
      </c>
      <c r="D107" s="10" t="s">
        <v>309</v>
      </c>
      <c r="E107" s="16">
        <v>9.0180000000000007</v>
      </c>
      <c r="F107" s="16">
        <v>9.0180000000000007</v>
      </c>
      <c r="G107" s="13">
        <f t="shared" si="5"/>
        <v>0</v>
      </c>
      <c r="H107" s="15">
        <f t="shared" si="6"/>
        <v>0.13791635358663637</v>
      </c>
      <c r="I107" s="13">
        <f t="shared" si="7"/>
        <v>0.13791635358663637</v>
      </c>
      <c r="J107" s="2"/>
      <c r="K107" s="58"/>
    </row>
    <row r="108" spans="1:11" x14ac:dyDescent="0.25">
      <c r="A108" s="21">
        <v>92</v>
      </c>
      <c r="B108" s="7" t="s">
        <v>114</v>
      </c>
      <c r="C108" s="6">
        <v>73.099999999999994</v>
      </c>
      <c r="D108" s="10" t="s">
        <v>309</v>
      </c>
      <c r="E108" s="16">
        <v>15.189</v>
      </c>
      <c r="F108" s="16">
        <v>16.521999999999998</v>
      </c>
      <c r="G108" s="13">
        <f t="shared" si="5"/>
        <v>1.1461133999999986</v>
      </c>
      <c r="H108" s="15">
        <f t="shared" si="6"/>
        <v>0.2225537626309739</v>
      </c>
      <c r="I108" s="13">
        <f>G108+H108</f>
        <v>1.3686671626309725</v>
      </c>
      <c r="J108" s="2"/>
      <c r="K108" s="58"/>
    </row>
    <row r="109" spans="1:11" x14ac:dyDescent="0.25">
      <c r="A109" s="21">
        <v>93</v>
      </c>
      <c r="B109" s="7" t="s">
        <v>115</v>
      </c>
      <c r="C109" s="6">
        <v>49.2</v>
      </c>
      <c r="D109" s="10" t="s">
        <v>309</v>
      </c>
      <c r="E109" s="16">
        <v>6.5149999999999997</v>
      </c>
      <c r="F109" s="16">
        <v>6.9770000000000003</v>
      </c>
      <c r="G109" s="13">
        <f t="shared" si="5"/>
        <v>0.39722760000000057</v>
      </c>
      <c r="H109" s="15">
        <f t="shared" si="6"/>
        <v>0.14978994694177725</v>
      </c>
      <c r="I109" s="13">
        <f t="shared" si="7"/>
        <v>0.54701754694177784</v>
      </c>
      <c r="J109" s="2"/>
      <c r="K109" s="58"/>
    </row>
    <row r="110" spans="1:11" x14ac:dyDescent="0.25">
      <c r="A110" s="21">
        <v>94</v>
      </c>
      <c r="B110" s="7" t="s">
        <v>116</v>
      </c>
      <c r="C110" s="6">
        <v>97.2</v>
      </c>
      <c r="D110" s="10" t="s">
        <v>309</v>
      </c>
      <c r="E110" s="16">
        <v>12.488</v>
      </c>
      <c r="F110" s="16">
        <v>14.686</v>
      </c>
      <c r="G110" s="13">
        <f t="shared" si="5"/>
        <v>1.8898404000000004</v>
      </c>
      <c r="H110" s="15">
        <f t="shared" si="6"/>
        <v>0.29592648054351117</v>
      </c>
      <c r="I110" s="13">
        <f t="shared" si="7"/>
        <v>2.1857668805435115</v>
      </c>
      <c r="J110" s="2"/>
      <c r="K110" s="58"/>
    </row>
    <row r="111" spans="1:11" x14ac:dyDescent="0.25">
      <c r="A111" s="21">
        <v>95</v>
      </c>
      <c r="B111" s="7" t="s">
        <v>117</v>
      </c>
      <c r="C111" s="6">
        <v>76.099999999999994</v>
      </c>
      <c r="D111" s="10" t="s">
        <v>309</v>
      </c>
      <c r="E111" s="16">
        <v>7.258</v>
      </c>
      <c r="F111" s="16">
        <v>8.0079999999999991</v>
      </c>
      <c r="G111" s="13">
        <f t="shared" si="5"/>
        <v>0.64484999999999926</v>
      </c>
      <c r="H111" s="15">
        <f t="shared" si="6"/>
        <v>0.23168729598108226</v>
      </c>
      <c r="I111" s="13">
        <f t="shared" si="7"/>
        <v>0.87653729598108154</v>
      </c>
      <c r="J111" s="2"/>
      <c r="K111" s="58"/>
    </row>
    <row r="112" spans="1:11" x14ac:dyDescent="0.25">
      <c r="A112" s="21">
        <v>96</v>
      </c>
      <c r="B112" s="7" t="s">
        <v>118</v>
      </c>
      <c r="C112" s="6">
        <v>45.1</v>
      </c>
      <c r="D112" s="10" t="s">
        <v>309</v>
      </c>
      <c r="E112" s="16">
        <v>5.4109999999999996</v>
      </c>
      <c r="F112" s="16">
        <v>5.4119999999999999</v>
      </c>
      <c r="G112" s="13">
        <f t="shared" si="5"/>
        <v>8.5980000000028718E-4</v>
      </c>
      <c r="H112" s="15">
        <f t="shared" si="6"/>
        <v>0.13730745136329581</v>
      </c>
      <c r="I112" s="13">
        <f t="shared" si="7"/>
        <v>0.13816725136329611</v>
      </c>
      <c r="J112" s="2"/>
      <c r="K112" s="58"/>
    </row>
    <row r="113" spans="1:11" x14ac:dyDescent="0.25">
      <c r="A113" s="21">
        <v>97</v>
      </c>
      <c r="B113" s="7" t="s">
        <v>119</v>
      </c>
      <c r="C113" s="6">
        <v>73.099999999999994</v>
      </c>
      <c r="D113" s="10" t="s">
        <v>309</v>
      </c>
      <c r="E113" s="16">
        <v>9.6760000000000002</v>
      </c>
      <c r="F113" s="16">
        <v>10.903</v>
      </c>
      <c r="G113" s="13">
        <f t="shared" si="5"/>
        <v>1.0549746000000002</v>
      </c>
      <c r="H113" s="15">
        <f t="shared" si="6"/>
        <v>0.2225537626309739</v>
      </c>
      <c r="I113" s="13">
        <f>G113+H113</f>
        <v>1.2775283626309741</v>
      </c>
      <c r="J113" s="2"/>
      <c r="K113" s="58"/>
    </row>
    <row r="114" spans="1:11" x14ac:dyDescent="0.25">
      <c r="A114" s="21">
        <v>98</v>
      </c>
      <c r="B114" s="7" t="s">
        <v>120</v>
      </c>
      <c r="C114" s="6">
        <v>49.1</v>
      </c>
      <c r="D114" s="10" t="s">
        <v>309</v>
      </c>
      <c r="E114" s="16">
        <v>3.4119999999999999</v>
      </c>
      <c r="F114" s="16">
        <v>3.7360000000000002</v>
      </c>
      <c r="G114" s="13">
        <f t="shared" si="5"/>
        <v>0.27857520000000024</v>
      </c>
      <c r="H114" s="15">
        <f t="shared" si="6"/>
        <v>0.14948549583010698</v>
      </c>
      <c r="I114" s="13">
        <f>G114+H114</f>
        <v>0.4280606958301072</v>
      </c>
      <c r="J114" s="2"/>
      <c r="K114" s="58"/>
    </row>
    <row r="115" spans="1:11" x14ac:dyDescent="0.25">
      <c r="A115" s="21">
        <v>99</v>
      </c>
      <c r="B115" s="7" t="s">
        <v>121</v>
      </c>
      <c r="C115" s="6">
        <v>97.3</v>
      </c>
      <c r="D115" s="10" t="s">
        <v>309</v>
      </c>
      <c r="E115" s="16">
        <v>8.3889999999999993</v>
      </c>
      <c r="F115" s="16">
        <v>8.3889999999999993</v>
      </c>
      <c r="G115" s="13">
        <f t="shared" si="5"/>
        <v>0</v>
      </c>
      <c r="H115" s="15">
        <f t="shared" si="6"/>
        <v>0.29623093165518144</v>
      </c>
      <c r="I115" s="13">
        <f t="shared" si="7"/>
        <v>0.29623093165518144</v>
      </c>
      <c r="J115" s="2"/>
      <c r="K115" s="58"/>
    </row>
    <row r="116" spans="1:11" x14ac:dyDescent="0.25">
      <c r="A116" s="21">
        <v>100</v>
      </c>
      <c r="B116" s="7" t="s">
        <v>122</v>
      </c>
      <c r="C116" s="6">
        <v>76.3</v>
      </c>
      <c r="D116" s="10" t="s">
        <v>309</v>
      </c>
      <c r="E116" s="16">
        <v>8.1850000000000005</v>
      </c>
      <c r="F116" s="16">
        <v>9.3000000000000007</v>
      </c>
      <c r="G116" s="13">
        <f>(F116-E116)*0.8598</f>
        <v>0.95867700000000022</v>
      </c>
      <c r="H116" s="15">
        <f t="shared" si="6"/>
        <v>0.23229619820442282</v>
      </c>
      <c r="I116" s="13">
        <f t="shared" si="7"/>
        <v>1.1909731982044232</v>
      </c>
      <c r="J116" s="2"/>
      <c r="K116" s="58"/>
    </row>
    <row r="117" spans="1:11" x14ac:dyDescent="0.25">
      <c r="A117" s="21">
        <v>101</v>
      </c>
      <c r="B117" s="7" t="s">
        <v>123</v>
      </c>
      <c r="C117" s="6">
        <v>44.6</v>
      </c>
      <c r="D117" s="10" t="s">
        <v>309</v>
      </c>
      <c r="E117" s="16">
        <v>9.8000000000000007</v>
      </c>
      <c r="F117" s="16">
        <v>10.872</v>
      </c>
      <c r="G117" s="13">
        <f t="shared" si="5"/>
        <v>0.92170559999999935</v>
      </c>
      <c r="H117" s="15">
        <f t="shared" si="6"/>
        <v>0.13578519580494441</v>
      </c>
      <c r="I117" s="13">
        <f>G117+H117</f>
        <v>1.0574907958049438</v>
      </c>
      <c r="J117" s="58"/>
      <c r="K117" s="2"/>
    </row>
    <row r="118" spans="1:11" x14ac:dyDescent="0.25">
      <c r="A118" s="21">
        <v>102</v>
      </c>
      <c r="B118" s="7" t="s">
        <v>124</v>
      </c>
      <c r="C118" s="6">
        <v>73.099999999999994</v>
      </c>
      <c r="D118" s="10" t="s">
        <v>309</v>
      </c>
      <c r="E118" s="16">
        <v>12.52</v>
      </c>
      <c r="F118" s="16">
        <v>13.506</v>
      </c>
      <c r="G118" s="13">
        <f t="shared" si="5"/>
        <v>0.84776280000000059</v>
      </c>
      <c r="H118" s="15">
        <f t="shared" si="6"/>
        <v>0.2225537626309739</v>
      </c>
      <c r="I118" s="13">
        <f>G118+H118</f>
        <v>1.0703165626309745</v>
      </c>
      <c r="J118" s="2"/>
      <c r="K118" s="58"/>
    </row>
    <row r="119" spans="1:11" x14ac:dyDescent="0.25">
      <c r="A119" s="21">
        <v>103</v>
      </c>
      <c r="B119" s="7" t="s">
        <v>125</v>
      </c>
      <c r="C119" s="6">
        <v>49.5</v>
      </c>
      <c r="D119" s="10" t="s">
        <v>309</v>
      </c>
      <c r="E119" s="16">
        <v>4.9550000000000001</v>
      </c>
      <c r="F119" s="16">
        <v>4.9550000000000001</v>
      </c>
      <c r="G119" s="13">
        <f t="shared" si="5"/>
        <v>0</v>
      </c>
      <c r="H119" s="15">
        <f t="shared" si="6"/>
        <v>0.15070330027678808</v>
      </c>
      <c r="I119" s="13">
        <f>G119+H119</f>
        <v>0.15070330027678808</v>
      </c>
      <c r="J119" s="2"/>
      <c r="K119" s="58"/>
    </row>
    <row r="120" spans="1:11" x14ac:dyDescent="0.25">
      <c r="A120" s="21">
        <v>104</v>
      </c>
      <c r="B120" s="7" t="s">
        <v>126</v>
      </c>
      <c r="C120" s="6">
        <v>97.7</v>
      </c>
      <c r="D120" s="10" t="s">
        <v>309</v>
      </c>
      <c r="E120" s="16">
        <v>5.5739999999999998</v>
      </c>
      <c r="F120" s="16">
        <v>6.8</v>
      </c>
      <c r="G120" s="13">
        <f t="shared" si="5"/>
        <v>1.0541148</v>
      </c>
      <c r="H120" s="15">
        <f t="shared" si="6"/>
        <v>0.29744873610186257</v>
      </c>
      <c r="I120" s="13">
        <f t="shared" si="7"/>
        <v>1.3515635361018625</v>
      </c>
      <c r="J120" s="2"/>
      <c r="K120" s="58"/>
    </row>
    <row r="121" spans="1:11" x14ac:dyDescent="0.25">
      <c r="A121" s="21">
        <v>105</v>
      </c>
      <c r="B121" s="7" t="s">
        <v>127</v>
      </c>
      <c r="C121" s="6">
        <v>76.400000000000006</v>
      </c>
      <c r="D121" s="10" t="s">
        <v>309</v>
      </c>
      <c r="E121" s="16">
        <v>9.6189999999999998</v>
      </c>
      <c r="F121" s="16">
        <v>10.129</v>
      </c>
      <c r="G121" s="13">
        <f t="shared" si="5"/>
        <v>0.43849799999999983</v>
      </c>
      <c r="H121" s="15">
        <f t="shared" si="6"/>
        <v>0.23260064931609314</v>
      </c>
      <c r="I121" s="13">
        <f>G121+H121</f>
        <v>0.67109864931609298</v>
      </c>
      <c r="J121" s="2"/>
      <c r="K121" s="58"/>
    </row>
    <row r="122" spans="1:11" x14ac:dyDescent="0.25">
      <c r="A122" s="21">
        <v>106</v>
      </c>
      <c r="B122" s="7" t="s">
        <v>128</v>
      </c>
      <c r="C122" s="6">
        <v>44.7</v>
      </c>
      <c r="D122" s="10" t="s">
        <v>309</v>
      </c>
      <c r="E122" s="16">
        <v>3.093</v>
      </c>
      <c r="F122" s="16">
        <v>3.093</v>
      </c>
      <c r="G122" s="13">
        <f t="shared" si="5"/>
        <v>0</v>
      </c>
      <c r="H122" s="15">
        <f>$G$11/$C$303*C122</f>
        <v>0.13608964691661471</v>
      </c>
      <c r="I122" s="13">
        <f t="shared" si="7"/>
        <v>0.13608964691661471</v>
      </c>
      <c r="J122" s="2"/>
      <c r="K122" s="58"/>
    </row>
    <row r="123" spans="1:11" x14ac:dyDescent="0.25">
      <c r="A123" s="21">
        <v>107</v>
      </c>
      <c r="B123" s="7" t="s">
        <v>129</v>
      </c>
      <c r="C123" s="6">
        <v>72.8</v>
      </c>
      <c r="D123" s="10" t="s">
        <v>309</v>
      </c>
      <c r="E123" s="16">
        <v>7.7380000000000004</v>
      </c>
      <c r="F123" s="16">
        <v>8.7420000000000009</v>
      </c>
      <c r="G123" s="13">
        <f t="shared" si="5"/>
        <v>0.86323920000000043</v>
      </c>
      <c r="H123" s="15">
        <f t="shared" si="6"/>
        <v>0.22164040929596307</v>
      </c>
      <c r="I123" s="13">
        <f t="shared" si="7"/>
        <v>1.0848796092959634</v>
      </c>
      <c r="J123" s="2"/>
      <c r="K123" s="58"/>
    </row>
    <row r="124" spans="1:11" x14ac:dyDescent="0.25">
      <c r="A124" s="21">
        <v>108</v>
      </c>
      <c r="B124" s="7" t="s">
        <v>130</v>
      </c>
      <c r="C124" s="6">
        <v>49.4</v>
      </c>
      <c r="D124" s="10" t="s">
        <v>309</v>
      </c>
      <c r="E124" s="16">
        <v>2.806</v>
      </c>
      <c r="F124" s="16">
        <v>2.823</v>
      </c>
      <c r="G124" s="13">
        <f t="shared" si="5"/>
        <v>1.4616599999999917E-2</v>
      </c>
      <c r="H124" s="15">
        <f t="shared" si="6"/>
        <v>0.15039884916511781</v>
      </c>
      <c r="I124" s="13">
        <f>G124+H124</f>
        <v>0.16501544916511773</v>
      </c>
      <c r="J124" s="2"/>
      <c r="K124" s="58"/>
    </row>
    <row r="125" spans="1:11" x14ac:dyDescent="0.25">
      <c r="A125" s="21">
        <v>109</v>
      </c>
      <c r="B125" s="7" t="s">
        <v>131</v>
      </c>
      <c r="C125" s="6">
        <v>97.4</v>
      </c>
      <c r="D125" s="10" t="s">
        <v>309</v>
      </c>
      <c r="E125" s="16">
        <v>13.395</v>
      </c>
      <c r="F125" s="16">
        <v>14.852</v>
      </c>
      <c r="G125" s="13">
        <f t="shared" si="5"/>
        <v>1.2527286000000006</v>
      </c>
      <c r="H125" s="15">
        <f t="shared" si="6"/>
        <v>0.29653538276685171</v>
      </c>
      <c r="I125" s="13">
        <f t="shared" si="7"/>
        <v>1.5492639827668524</v>
      </c>
      <c r="J125" s="2"/>
      <c r="K125" s="58"/>
    </row>
    <row r="126" spans="1:11" x14ac:dyDescent="0.25">
      <c r="A126" s="21">
        <v>110</v>
      </c>
      <c r="B126" s="7" t="s">
        <v>132</v>
      </c>
      <c r="C126" s="6">
        <v>77.400000000000006</v>
      </c>
      <c r="D126" s="10" t="s">
        <v>309</v>
      </c>
      <c r="E126" s="16">
        <v>8.0350000000000001</v>
      </c>
      <c r="F126" s="16">
        <v>8.9429999999999996</v>
      </c>
      <c r="G126" s="13">
        <f t="shared" si="5"/>
        <v>0.78069839999999957</v>
      </c>
      <c r="H126" s="15">
        <f t="shared" si="6"/>
        <v>0.23564516043279593</v>
      </c>
      <c r="I126" s="13">
        <f>G126+H126</f>
        <v>1.0163435604327955</v>
      </c>
      <c r="J126" s="2"/>
      <c r="K126" s="58"/>
    </row>
    <row r="127" spans="1:11" x14ac:dyDescent="0.25">
      <c r="A127" s="21">
        <v>111</v>
      </c>
      <c r="B127" s="7" t="s">
        <v>133</v>
      </c>
      <c r="C127" s="6">
        <v>44.6</v>
      </c>
      <c r="D127" s="10" t="s">
        <v>309</v>
      </c>
      <c r="E127" s="16">
        <v>3.673</v>
      </c>
      <c r="F127" s="16">
        <v>3.673</v>
      </c>
      <c r="G127" s="13">
        <f t="shared" si="5"/>
        <v>0</v>
      </c>
      <c r="H127" s="15">
        <f t="shared" si="6"/>
        <v>0.13578519580494441</v>
      </c>
      <c r="I127" s="13">
        <f t="shared" si="7"/>
        <v>0.13578519580494441</v>
      </c>
      <c r="J127" s="2"/>
      <c r="K127" s="58"/>
    </row>
    <row r="128" spans="1:11" x14ac:dyDescent="0.25">
      <c r="A128" s="21">
        <v>112</v>
      </c>
      <c r="B128" s="7" t="s">
        <v>134</v>
      </c>
      <c r="C128" s="6">
        <v>72.8</v>
      </c>
      <c r="D128" s="10" t="s">
        <v>309</v>
      </c>
      <c r="E128" s="16">
        <v>21.884</v>
      </c>
      <c r="F128" s="16">
        <v>22.738</v>
      </c>
      <c r="G128" s="13">
        <f t="shared" si="5"/>
        <v>0.73426919999999929</v>
      </c>
      <c r="H128" s="15">
        <f t="shared" si="6"/>
        <v>0.22164040929596307</v>
      </c>
      <c r="I128" s="13">
        <f t="shared" si="7"/>
        <v>0.95590960929596236</v>
      </c>
      <c r="J128" s="2"/>
      <c r="K128" s="58"/>
    </row>
    <row r="129" spans="1:11" x14ac:dyDescent="0.25">
      <c r="A129" s="21">
        <v>113</v>
      </c>
      <c r="B129" s="7" t="s">
        <v>135</v>
      </c>
      <c r="C129" s="6">
        <v>48.9</v>
      </c>
      <c r="D129" s="10" t="s">
        <v>309</v>
      </c>
      <c r="E129" s="16">
        <v>6.8239999999999998</v>
      </c>
      <c r="F129" s="16">
        <v>7.7770000000000001</v>
      </c>
      <c r="G129" s="13">
        <f t="shared" si="5"/>
        <v>0.81938940000000027</v>
      </c>
      <c r="H129" s="15">
        <f t="shared" si="6"/>
        <v>0.14887659360676642</v>
      </c>
      <c r="I129" s="13">
        <f t="shared" si="7"/>
        <v>0.96826599360676668</v>
      </c>
      <c r="J129" s="2"/>
      <c r="K129" s="58"/>
    </row>
    <row r="130" spans="1:11" x14ac:dyDescent="0.25">
      <c r="A130" s="21">
        <v>114</v>
      </c>
      <c r="B130" s="7" t="s">
        <v>136</v>
      </c>
      <c r="C130" s="6">
        <v>96.9</v>
      </c>
      <c r="D130" s="10" t="s">
        <v>309</v>
      </c>
      <c r="E130" s="16">
        <v>16.119</v>
      </c>
      <c r="F130" s="16">
        <v>18.47</v>
      </c>
      <c r="G130" s="13">
        <f t="shared" si="5"/>
        <v>2.0213897999999992</v>
      </c>
      <c r="H130" s="15">
        <f t="shared" si="6"/>
        <v>0.29501312720850031</v>
      </c>
      <c r="I130" s="13">
        <f t="shared" si="7"/>
        <v>2.3164029272084994</v>
      </c>
      <c r="J130" s="2"/>
      <c r="K130" s="58"/>
    </row>
    <row r="131" spans="1:11" x14ac:dyDescent="0.25">
      <c r="A131" s="21">
        <v>115</v>
      </c>
      <c r="B131" s="7" t="s">
        <v>137</v>
      </c>
      <c r="C131" s="6">
        <v>77.099999999999994</v>
      </c>
      <c r="D131" s="10" t="s">
        <v>309</v>
      </c>
      <c r="E131" s="16">
        <v>11.489000000000001</v>
      </c>
      <c r="F131" s="16">
        <v>11.489000000000001</v>
      </c>
      <c r="G131" s="13">
        <f t="shared" si="5"/>
        <v>0</v>
      </c>
      <c r="H131" s="15">
        <f t="shared" si="6"/>
        <v>0.23473180709778504</v>
      </c>
      <c r="I131" s="13">
        <f t="shared" si="7"/>
        <v>0.23473180709778504</v>
      </c>
      <c r="J131" s="2"/>
      <c r="K131" s="58"/>
    </row>
    <row r="132" spans="1:11" x14ac:dyDescent="0.25">
      <c r="A132" s="21">
        <v>116</v>
      </c>
      <c r="B132" s="7" t="s">
        <v>138</v>
      </c>
      <c r="C132" s="6">
        <v>45.3</v>
      </c>
      <c r="D132" s="10" t="s">
        <v>309</v>
      </c>
      <c r="E132" s="16">
        <v>9.0079999999999991</v>
      </c>
      <c r="F132" s="16">
        <v>9.1780000000000008</v>
      </c>
      <c r="G132" s="13">
        <f t="shared" si="5"/>
        <v>0.14616600000000146</v>
      </c>
      <c r="H132" s="15">
        <f t="shared" si="6"/>
        <v>0.13791635358663637</v>
      </c>
      <c r="I132" s="13">
        <f>G132+H132</f>
        <v>0.2840823535866378</v>
      </c>
      <c r="J132" s="2"/>
      <c r="K132" s="58"/>
    </row>
    <row r="133" spans="1:11" x14ac:dyDescent="0.25">
      <c r="A133" s="21">
        <v>117</v>
      </c>
      <c r="B133" s="7" t="s">
        <v>139</v>
      </c>
      <c r="C133" s="6">
        <v>74.099999999999994</v>
      </c>
      <c r="D133" s="10" t="s">
        <v>309</v>
      </c>
      <c r="E133" s="16">
        <v>9.1359999999999992</v>
      </c>
      <c r="F133" s="16">
        <v>10.169</v>
      </c>
      <c r="G133" s="13">
        <f t="shared" si="5"/>
        <v>0.88817340000000111</v>
      </c>
      <c r="H133" s="15">
        <f t="shared" si="6"/>
        <v>0.22559827374767669</v>
      </c>
      <c r="I133" s="13">
        <f t="shared" si="7"/>
        <v>1.1137716737476777</v>
      </c>
      <c r="J133" s="2"/>
      <c r="K133" s="58"/>
    </row>
    <row r="134" spans="1:11" x14ac:dyDescent="0.25">
      <c r="A134" s="21">
        <v>118</v>
      </c>
      <c r="B134" s="7" t="s">
        <v>140</v>
      </c>
      <c r="C134" s="6">
        <v>48.8</v>
      </c>
      <c r="D134" s="10" t="s">
        <v>309</v>
      </c>
      <c r="E134" s="16">
        <v>2.1320000000000001</v>
      </c>
      <c r="F134" s="16">
        <v>2.1640000000000001</v>
      </c>
      <c r="G134" s="13">
        <f t="shared" si="5"/>
        <v>2.7513600000000023E-2</v>
      </c>
      <c r="H134" s="15">
        <f t="shared" si="6"/>
        <v>0.14857214249509612</v>
      </c>
      <c r="I134" s="13">
        <f>G134+H134</f>
        <v>0.17608574249509615</v>
      </c>
      <c r="J134" s="2"/>
      <c r="K134" s="58"/>
    </row>
    <row r="135" spans="1:11" x14ac:dyDescent="0.25">
      <c r="A135" s="21">
        <v>119</v>
      </c>
      <c r="B135" s="7" t="s">
        <v>141</v>
      </c>
      <c r="C135" s="6">
        <v>98.1</v>
      </c>
      <c r="D135" s="10" t="s">
        <v>309</v>
      </c>
      <c r="E135" s="16">
        <v>13.385999999999999</v>
      </c>
      <c r="F135" s="16">
        <v>14.066000000000001</v>
      </c>
      <c r="G135" s="13">
        <f t="shared" si="5"/>
        <v>0.58466400000000129</v>
      </c>
      <c r="H135" s="15">
        <f t="shared" si="6"/>
        <v>0.29866654054854364</v>
      </c>
      <c r="I135" s="13">
        <f>G135+H135</f>
        <v>0.88333054054854498</v>
      </c>
      <c r="J135" s="2"/>
      <c r="K135" s="58"/>
    </row>
    <row r="136" spans="1:11" x14ac:dyDescent="0.25">
      <c r="A136" s="21">
        <v>120</v>
      </c>
      <c r="B136" s="7" t="s">
        <v>142</v>
      </c>
      <c r="C136" s="6">
        <v>76.8</v>
      </c>
      <c r="D136" s="10" t="s">
        <v>309</v>
      </c>
      <c r="E136" s="16">
        <v>10.955</v>
      </c>
      <c r="F136" s="16">
        <v>12.403</v>
      </c>
      <c r="G136" s="13">
        <f t="shared" si="5"/>
        <v>1.2449904000000003</v>
      </c>
      <c r="H136" s="15">
        <f t="shared" si="6"/>
        <v>0.23381845376277421</v>
      </c>
      <c r="I136" s="13">
        <f t="shared" si="7"/>
        <v>1.4788088537627746</v>
      </c>
      <c r="J136" s="2"/>
      <c r="K136" s="58"/>
    </row>
    <row r="137" spans="1:11" x14ac:dyDescent="0.25">
      <c r="A137" s="21">
        <v>121</v>
      </c>
      <c r="B137" s="7" t="s">
        <v>143</v>
      </c>
      <c r="C137" s="6">
        <v>44.9</v>
      </c>
      <c r="D137" s="10" t="s">
        <v>309</v>
      </c>
      <c r="E137" s="16">
        <v>3.4510000000000001</v>
      </c>
      <c r="F137" s="16">
        <v>4.1390000000000002</v>
      </c>
      <c r="G137" s="13">
        <f t="shared" si="5"/>
        <v>0.59154240000000013</v>
      </c>
      <c r="H137" s="15">
        <f t="shared" si="6"/>
        <v>0.13669854913995524</v>
      </c>
      <c r="I137" s="13">
        <f>G137+H137</f>
        <v>0.72824094913995541</v>
      </c>
      <c r="J137" s="2"/>
      <c r="K137" s="58"/>
    </row>
    <row r="138" spans="1:11" x14ac:dyDescent="0.25">
      <c r="A138" s="21">
        <v>122</v>
      </c>
      <c r="B138" s="7" t="s">
        <v>144</v>
      </c>
      <c r="C138" s="6">
        <v>73.400000000000006</v>
      </c>
      <c r="D138" s="10" t="s">
        <v>309</v>
      </c>
      <c r="E138" s="16">
        <v>8.6039999999999992</v>
      </c>
      <c r="F138" s="16">
        <v>9.907</v>
      </c>
      <c r="G138" s="13">
        <f t="shared" si="5"/>
        <v>1.1203194000000007</v>
      </c>
      <c r="H138" s="15">
        <f t="shared" si="6"/>
        <v>0.22346711596598476</v>
      </c>
      <c r="I138" s="13">
        <f t="shared" si="7"/>
        <v>1.3437865159659854</v>
      </c>
      <c r="J138" s="2"/>
      <c r="K138" s="58"/>
    </row>
    <row r="139" spans="1:11" x14ac:dyDescent="0.25">
      <c r="A139" s="21">
        <v>123</v>
      </c>
      <c r="B139" s="7" t="s">
        <v>145</v>
      </c>
      <c r="C139" s="6">
        <v>48.7</v>
      </c>
      <c r="D139" s="10" t="s">
        <v>309</v>
      </c>
      <c r="E139" s="16">
        <v>7.2190000000000003</v>
      </c>
      <c r="F139" s="16">
        <v>8.3689999999999998</v>
      </c>
      <c r="G139" s="13">
        <f t="shared" si="5"/>
        <v>0.98876999999999959</v>
      </c>
      <c r="H139" s="15">
        <f t="shared" si="6"/>
        <v>0.14826769138342585</v>
      </c>
      <c r="I139" s="13">
        <f t="shared" si="7"/>
        <v>1.1370376913834255</v>
      </c>
      <c r="J139" s="2"/>
      <c r="K139" s="58"/>
    </row>
    <row r="140" spans="1:11" x14ac:dyDescent="0.25">
      <c r="A140" s="21">
        <v>124</v>
      </c>
      <c r="B140" s="7" t="s">
        <v>146</v>
      </c>
      <c r="C140" s="6">
        <v>98</v>
      </c>
      <c r="D140" s="10" t="s">
        <v>309</v>
      </c>
      <c r="E140" s="16">
        <v>6.2830000000000004</v>
      </c>
      <c r="F140" s="16">
        <v>7.65</v>
      </c>
      <c r="G140" s="13">
        <f t="shared" si="5"/>
        <v>1.1753465999999999</v>
      </c>
      <c r="H140" s="15">
        <f t="shared" si="6"/>
        <v>0.29836208943687337</v>
      </c>
      <c r="I140" s="13">
        <f>G140+H140</f>
        <v>1.4737086894368732</v>
      </c>
      <c r="J140" s="2"/>
      <c r="K140" s="58"/>
    </row>
    <row r="141" spans="1:11" x14ac:dyDescent="0.25">
      <c r="A141" s="21">
        <v>125</v>
      </c>
      <c r="B141" s="7" t="s">
        <v>147</v>
      </c>
      <c r="C141" s="6">
        <v>76.599999999999994</v>
      </c>
      <c r="D141" s="10" t="s">
        <v>309</v>
      </c>
      <c r="E141" s="16">
        <v>15.465999999999999</v>
      </c>
      <c r="F141" s="16">
        <v>15.465999999999999</v>
      </c>
      <c r="G141" s="13">
        <f t="shared" si="5"/>
        <v>0</v>
      </c>
      <c r="H141" s="15">
        <f t="shared" si="6"/>
        <v>0.23320955153943365</v>
      </c>
      <c r="I141" s="13">
        <f>G141+H141</f>
        <v>0.23320955153943365</v>
      </c>
      <c r="J141" s="2"/>
      <c r="K141" s="58"/>
    </row>
    <row r="142" spans="1:11" x14ac:dyDescent="0.25">
      <c r="A142" s="21">
        <v>126</v>
      </c>
      <c r="B142" s="7" t="s">
        <v>148</v>
      </c>
      <c r="C142" s="6">
        <v>44.8</v>
      </c>
      <c r="D142" s="10" t="s">
        <v>309</v>
      </c>
      <c r="E142" s="16">
        <v>4.2240000000000002</v>
      </c>
      <c r="F142" s="16">
        <v>4.72</v>
      </c>
      <c r="G142" s="13">
        <f t="shared" si="5"/>
        <v>0.42646079999999964</v>
      </c>
      <c r="H142" s="15">
        <f t="shared" si="6"/>
        <v>0.13639409802828495</v>
      </c>
      <c r="I142" s="13">
        <f t="shared" si="7"/>
        <v>0.56285489802828459</v>
      </c>
      <c r="J142" s="2"/>
      <c r="K142" s="58"/>
    </row>
    <row r="143" spans="1:11" x14ac:dyDescent="0.25">
      <c r="A143" s="21">
        <v>127</v>
      </c>
      <c r="B143" s="7" t="s">
        <v>149</v>
      </c>
      <c r="C143" s="6">
        <v>73.400000000000006</v>
      </c>
      <c r="D143" s="10" t="s">
        <v>310</v>
      </c>
      <c r="E143" s="24">
        <v>15597</v>
      </c>
      <c r="F143" s="24">
        <v>16647</v>
      </c>
      <c r="G143" s="13">
        <f>(F143-E143)* 0.00086</f>
        <v>0.90300000000000002</v>
      </c>
      <c r="H143" s="15">
        <f t="shared" si="6"/>
        <v>0.22346711596598476</v>
      </c>
      <c r="I143" s="13">
        <f>G143+H143</f>
        <v>1.1264671159659847</v>
      </c>
      <c r="J143" s="2"/>
      <c r="K143" s="58"/>
    </row>
    <row r="144" spans="1:11" x14ac:dyDescent="0.25">
      <c r="A144" s="21">
        <v>128</v>
      </c>
      <c r="B144" s="7" t="s">
        <v>150</v>
      </c>
      <c r="C144" s="6">
        <v>49.2</v>
      </c>
      <c r="D144" s="10" t="s">
        <v>309</v>
      </c>
      <c r="E144" s="16">
        <v>11.606999999999999</v>
      </c>
      <c r="F144" s="16">
        <v>11.909000000000001</v>
      </c>
      <c r="G144" s="13">
        <f t="shared" si="5"/>
        <v>0.25965960000000121</v>
      </c>
      <c r="H144" s="15">
        <f t="shared" si="6"/>
        <v>0.14978994694177725</v>
      </c>
      <c r="I144" s="13">
        <f>G144+H144</f>
        <v>0.40944954694177849</v>
      </c>
      <c r="J144" s="2"/>
      <c r="K144" s="58"/>
    </row>
    <row r="145" spans="1:11" x14ac:dyDescent="0.25">
      <c r="A145" s="21">
        <v>129</v>
      </c>
      <c r="B145" s="7" t="s">
        <v>151</v>
      </c>
      <c r="C145" s="6">
        <v>97.8</v>
      </c>
      <c r="D145" s="10" t="s">
        <v>310</v>
      </c>
      <c r="E145" s="24">
        <v>10909</v>
      </c>
      <c r="F145" s="24">
        <v>10909</v>
      </c>
      <c r="G145" s="13">
        <f>(F145-E145)* 0.00086</f>
        <v>0</v>
      </c>
      <c r="H145" s="15">
        <f t="shared" si="6"/>
        <v>0.29775318721353283</v>
      </c>
      <c r="I145" s="13">
        <f t="shared" si="7"/>
        <v>0.29775318721353283</v>
      </c>
      <c r="J145" s="2"/>
      <c r="K145" s="58"/>
    </row>
    <row r="146" spans="1:11" x14ac:dyDescent="0.25">
      <c r="A146" s="21">
        <v>130</v>
      </c>
      <c r="B146" s="7" t="s">
        <v>152</v>
      </c>
      <c r="C146" s="6">
        <v>76.3</v>
      </c>
      <c r="D146" s="10" t="s">
        <v>309</v>
      </c>
      <c r="E146" s="16">
        <v>11.87</v>
      </c>
      <c r="F146" s="16">
        <v>11.87</v>
      </c>
      <c r="G146" s="13">
        <f t="shared" si="5"/>
        <v>0</v>
      </c>
      <c r="H146" s="15">
        <f t="shared" ref="H146:H209" si="8">$G$11/$C$303*C146</f>
        <v>0.23229619820442282</v>
      </c>
      <c r="I146" s="13">
        <f t="shared" si="7"/>
        <v>0.23229619820442282</v>
      </c>
      <c r="J146" s="2"/>
      <c r="K146" s="58"/>
    </row>
    <row r="147" spans="1:11" x14ac:dyDescent="0.25">
      <c r="A147" s="21">
        <v>131</v>
      </c>
      <c r="B147" s="7" t="s">
        <v>153</v>
      </c>
      <c r="C147" s="6">
        <v>44.2</v>
      </c>
      <c r="D147" s="10" t="s">
        <v>309</v>
      </c>
      <c r="E147" s="16">
        <v>6.2320000000000002</v>
      </c>
      <c r="F147" s="16">
        <v>6.6360000000000001</v>
      </c>
      <c r="G147" s="13">
        <f t="shared" si="5"/>
        <v>0.34735919999999992</v>
      </c>
      <c r="H147" s="15">
        <f t="shared" si="8"/>
        <v>0.13456739135826332</v>
      </c>
      <c r="I147" s="13">
        <f t="shared" si="7"/>
        <v>0.48192659135826321</v>
      </c>
      <c r="J147" s="2"/>
      <c r="K147" s="58"/>
    </row>
    <row r="148" spans="1:11" x14ac:dyDescent="0.25">
      <c r="A148" s="21">
        <v>132</v>
      </c>
      <c r="B148" s="7" t="s">
        <v>154</v>
      </c>
      <c r="C148" s="6">
        <v>73.3</v>
      </c>
      <c r="D148" s="10" t="s">
        <v>309</v>
      </c>
      <c r="E148" s="16">
        <v>6.9950000000000001</v>
      </c>
      <c r="F148" s="16">
        <v>7.9080000000000004</v>
      </c>
      <c r="G148" s="13">
        <f t="shared" ref="G148:G187" si="9">(F148-E148)*0.8598</f>
        <v>0.78499740000000018</v>
      </c>
      <c r="H148" s="15">
        <f t="shared" si="8"/>
        <v>0.22316266485431446</v>
      </c>
      <c r="I148" s="13">
        <f t="shared" si="7"/>
        <v>1.0081600648543145</v>
      </c>
      <c r="J148" s="76"/>
      <c r="K148" s="58"/>
    </row>
    <row r="149" spans="1:11" x14ac:dyDescent="0.25">
      <c r="A149" s="21">
        <v>133</v>
      </c>
      <c r="B149" s="7" t="s">
        <v>155</v>
      </c>
      <c r="C149" s="6">
        <v>49.5</v>
      </c>
      <c r="D149" s="10" t="s">
        <v>309</v>
      </c>
      <c r="E149" s="16">
        <v>3.5</v>
      </c>
      <c r="F149" s="16">
        <v>3.5</v>
      </c>
      <c r="G149" s="13">
        <f t="shared" si="9"/>
        <v>0</v>
      </c>
      <c r="H149" s="15">
        <f t="shared" si="8"/>
        <v>0.15070330027678808</v>
      </c>
      <c r="I149" s="13">
        <f>G149+H149</f>
        <v>0.15070330027678808</v>
      </c>
      <c r="J149" s="76"/>
      <c r="K149" s="58"/>
    </row>
    <row r="150" spans="1:11" x14ac:dyDescent="0.25">
      <c r="A150" s="21">
        <v>134</v>
      </c>
      <c r="B150" s="7" t="s">
        <v>156</v>
      </c>
      <c r="C150" s="6">
        <v>97.2</v>
      </c>
      <c r="D150" s="10" t="s">
        <v>309</v>
      </c>
      <c r="E150" s="16">
        <v>14.004</v>
      </c>
      <c r="F150" s="16">
        <v>15.257999999999999</v>
      </c>
      <c r="G150" s="13">
        <f t="shared" si="9"/>
        <v>1.0781891999999997</v>
      </c>
      <c r="H150" s="15">
        <f t="shared" si="8"/>
        <v>0.29592648054351117</v>
      </c>
      <c r="I150" s="13">
        <f t="shared" si="7"/>
        <v>1.3741156805435109</v>
      </c>
      <c r="J150" s="76"/>
      <c r="K150" s="58"/>
    </row>
    <row r="151" spans="1:11" x14ac:dyDescent="0.25">
      <c r="A151" s="21">
        <v>135</v>
      </c>
      <c r="B151" s="7" t="s">
        <v>157</v>
      </c>
      <c r="C151" s="6">
        <v>76.7</v>
      </c>
      <c r="D151" s="10" t="s">
        <v>309</v>
      </c>
      <c r="E151" s="16">
        <v>17.443000000000001</v>
      </c>
      <c r="F151" s="16">
        <v>19.004999999999999</v>
      </c>
      <c r="G151" s="13">
        <f t="shared" si="9"/>
        <v>1.343007599999998</v>
      </c>
      <c r="H151" s="15">
        <f t="shared" si="8"/>
        <v>0.23351400265110397</v>
      </c>
      <c r="I151" s="13">
        <f t="shared" si="7"/>
        <v>1.576521602651102</v>
      </c>
      <c r="J151" s="76"/>
      <c r="K151" s="58"/>
    </row>
    <row r="152" spans="1:11" x14ac:dyDescent="0.25">
      <c r="A152" s="21">
        <v>136</v>
      </c>
      <c r="B152" s="7" t="s">
        <v>158</v>
      </c>
      <c r="C152" s="6">
        <v>44.4</v>
      </c>
      <c r="D152" s="10" t="s">
        <v>309</v>
      </c>
      <c r="E152" s="16">
        <v>6.15</v>
      </c>
      <c r="F152" s="16">
        <v>6.8029999999999999</v>
      </c>
      <c r="G152" s="13">
        <f t="shared" si="9"/>
        <v>0.56144939999999965</v>
      </c>
      <c r="H152" s="15">
        <f t="shared" si="8"/>
        <v>0.13517629358160385</v>
      </c>
      <c r="I152" s="13">
        <f t="shared" si="7"/>
        <v>0.69662569358160353</v>
      </c>
      <c r="J152" s="2"/>
      <c r="K152" s="58"/>
    </row>
    <row r="153" spans="1:11" x14ac:dyDescent="0.25">
      <c r="A153" s="21">
        <v>137</v>
      </c>
      <c r="B153" s="7" t="s">
        <v>159</v>
      </c>
      <c r="C153" s="6">
        <v>71.599999999999994</v>
      </c>
      <c r="D153" s="10" t="s">
        <v>309</v>
      </c>
      <c r="E153" s="16">
        <v>14.734</v>
      </c>
      <c r="F153" s="16">
        <v>16.437000000000001</v>
      </c>
      <c r="G153" s="13">
        <f t="shared" si="9"/>
        <v>1.464239400000001</v>
      </c>
      <c r="H153" s="15">
        <f t="shared" si="8"/>
        <v>0.21798699595591972</v>
      </c>
      <c r="I153" s="13">
        <f>G153+H153</f>
        <v>1.6822263959559207</v>
      </c>
      <c r="J153" s="2"/>
      <c r="K153" s="58"/>
    </row>
    <row r="154" spans="1:11" x14ac:dyDescent="0.25">
      <c r="A154" s="21">
        <v>138</v>
      </c>
      <c r="B154" s="7" t="s">
        <v>160</v>
      </c>
      <c r="C154" s="6">
        <v>49.1</v>
      </c>
      <c r="D154" s="10" t="s">
        <v>309</v>
      </c>
      <c r="E154" s="16">
        <v>3.9460000000000002</v>
      </c>
      <c r="F154" s="16">
        <v>3.9460000000000002</v>
      </c>
      <c r="G154" s="13">
        <f t="shared" si="9"/>
        <v>0</v>
      </c>
      <c r="H154" s="15">
        <f t="shared" si="8"/>
        <v>0.14948549583010698</v>
      </c>
      <c r="I154" s="13">
        <f t="shared" ref="I154:I157" si="10">G154+H154</f>
        <v>0.14948549583010698</v>
      </c>
      <c r="J154" s="2"/>
      <c r="K154" s="58"/>
    </row>
    <row r="155" spans="1:11" x14ac:dyDescent="0.25">
      <c r="A155" s="21">
        <v>139</v>
      </c>
      <c r="B155" s="7" t="s">
        <v>161</v>
      </c>
      <c r="C155" s="6">
        <v>97.3</v>
      </c>
      <c r="D155" s="10" t="s">
        <v>309</v>
      </c>
      <c r="E155" s="16">
        <v>10.875</v>
      </c>
      <c r="F155" s="16">
        <v>12.11</v>
      </c>
      <c r="G155" s="13">
        <f t="shared" si="9"/>
        <v>1.0618529999999995</v>
      </c>
      <c r="H155" s="15">
        <f t="shared" si="8"/>
        <v>0.29623093165518144</v>
      </c>
      <c r="I155" s="13">
        <f t="shared" si="10"/>
        <v>1.3580839316551809</v>
      </c>
      <c r="J155" s="2"/>
      <c r="K155" s="58"/>
    </row>
    <row r="156" spans="1:11" x14ac:dyDescent="0.25">
      <c r="A156" s="21">
        <v>140</v>
      </c>
      <c r="B156" s="7" t="s">
        <v>162</v>
      </c>
      <c r="C156" s="6">
        <v>77</v>
      </c>
      <c r="D156" s="10" t="s">
        <v>309</v>
      </c>
      <c r="E156" s="16">
        <v>19.754000000000001</v>
      </c>
      <c r="F156" s="16">
        <v>21.321999999999999</v>
      </c>
      <c r="G156" s="13">
        <f t="shared" si="9"/>
        <v>1.3481663999999982</v>
      </c>
      <c r="H156" s="15">
        <f t="shared" si="8"/>
        <v>0.2344273559861148</v>
      </c>
      <c r="I156" s="13">
        <f t="shared" si="10"/>
        <v>1.582593755986113</v>
      </c>
      <c r="J156" s="2"/>
      <c r="K156" s="58"/>
    </row>
    <row r="157" spans="1:11" x14ac:dyDescent="0.25">
      <c r="A157" s="21">
        <v>141</v>
      </c>
      <c r="B157" s="7" t="s">
        <v>163</v>
      </c>
      <c r="C157" s="6">
        <v>44.6</v>
      </c>
      <c r="D157" s="10" t="s">
        <v>309</v>
      </c>
      <c r="E157" s="16">
        <v>9.0679999999999996</v>
      </c>
      <c r="F157" s="16">
        <v>9.8960000000000008</v>
      </c>
      <c r="G157" s="13">
        <f t="shared" si="9"/>
        <v>0.71191440000000106</v>
      </c>
      <c r="H157" s="15">
        <f t="shared" si="8"/>
        <v>0.13578519580494441</v>
      </c>
      <c r="I157" s="13">
        <f t="shared" si="10"/>
        <v>0.84769959580494547</v>
      </c>
      <c r="J157" s="2"/>
      <c r="K157" s="58"/>
    </row>
    <row r="158" spans="1:11" x14ac:dyDescent="0.25">
      <c r="A158" s="21">
        <v>142</v>
      </c>
      <c r="B158" s="7" t="s">
        <v>164</v>
      </c>
      <c r="C158" s="6">
        <v>72.5</v>
      </c>
      <c r="D158" s="10" t="s">
        <v>309</v>
      </c>
      <c r="E158" s="16">
        <v>9.0039999999999996</v>
      </c>
      <c r="F158" s="16">
        <v>9.798</v>
      </c>
      <c r="G158" s="13">
        <f t="shared" si="9"/>
        <v>0.68268120000000043</v>
      </c>
      <c r="H158" s="15">
        <f t="shared" si="8"/>
        <v>0.22072705596095224</v>
      </c>
      <c r="I158" s="13">
        <f>G158+H158</f>
        <v>0.90340825596095264</v>
      </c>
      <c r="J158" s="2"/>
      <c r="K158" s="58"/>
    </row>
    <row r="159" spans="1:11" x14ac:dyDescent="0.25">
      <c r="A159" s="21">
        <v>143</v>
      </c>
      <c r="B159" s="7" t="s">
        <v>165</v>
      </c>
      <c r="C159" s="6">
        <v>49</v>
      </c>
      <c r="D159" s="10" t="s">
        <v>310</v>
      </c>
      <c r="E159" s="24">
        <v>10105</v>
      </c>
      <c r="F159" s="24">
        <v>10961</v>
      </c>
      <c r="G159" s="13">
        <f>(F159-E159)* 0.00086</f>
        <v>0.73616000000000004</v>
      </c>
      <c r="H159" s="15">
        <f t="shared" si="8"/>
        <v>0.14918104471843668</v>
      </c>
      <c r="I159" s="13">
        <f t="shared" ref="I159:I222" si="11">G159+H159</f>
        <v>0.88534104471843666</v>
      </c>
      <c r="J159" s="2"/>
      <c r="K159" s="58"/>
    </row>
    <row r="160" spans="1:11" x14ac:dyDescent="0.25">
      <c r="A160" s="21">
        <v>144</v>
      </c>
      <c r="B160" s="7" t="s">
        <v>166</v>
      </c>
      <c r="C160" s="6">
        <v>96.9</v>
      </c>
      <c r="D160" s="10" t="s">
        <v>309</v>
      </c>
      <c r="E160" s="16">
        <v>21.24</v>
      </c>
      <c r="F160" s="16">
        <v>23.216000000000001</v>
      </c>
      <c r="G160" s="13">
        <f t="shared" si="9"/>
        <v>1.6989648000000024</v>
      </c>
      <c r="H160" s="15">
        <f t="shared" si="8"/>
        <v>0.29501312720850031</v>
      </c>
      <c r="I160" s="13">
        <f>G160+H160</f>
        <v>1.9939779272085028</v>
      </c>
      <c r="J160" s="2"/>
      <c r="K160" s="58"/>
    </row>
    <row r="161" spans="1:11" x14ac:dyDescent="0.25">
      <c r="A161" s="21">
        <v>145</v>
      </c>
      <c r="B161" s="7" t="s">
        <v>167</v>
      </c>
      <c r="C161" s="6">
        <v>108.8</v>
      </c>
      <c r="D161" s="10" t="s">
        <v>309</v>
      </c>
      <c r="E161" s="16">
        <v>20.225000000000001</v>
      </c>
      <c r="F161" s="16">
        <v>20.472999999999999</v>
      </c>
      <c r="G161" s="13">
        <f t="shared" si="9"/>
        <v>0.2132303999999979</v>
      </c>
      <c r="H161" s="15">
        <f t="shared" si="8"/>
        <v>0.33124280949726348</v>
      </c>
      <c r="I161" s="13">
        <f t="shared" si="11"/>
        <v>0.54447320949726141</v>
      </c>
      <c r="J161" s="2"/>
      <c r="K161" s="58"/>
    </row>
    <row r="162" spans="1:11" x14ac:dyDescent="0.25">
      <c r="A162" s="21">
        <v>146</v>
      </c>
      <c r="B162" s="7" t="s">
        <v>168</v>
      </c>
      <c r="C162" s="6">
        <v>43.6</v>
      </c>
      <c r="D162" s="10" t="s">
        <v>309</v>
      </c>
      <c r="E162" s="16">
        <v>12.757</v>
      </c>
      <c r="F162" s="16">
        <v>14.138999999999999</v>
      </c>
      <c r="G162" s="13">
        <f t="shared" si="9"/>
        <v>1.1882435999999996</v>
      </c>
      <c r="H162" s="15">
        <f t="shared" si="8"/>
        <v>0.13274068468824163</v>
      </c>
      <c r="I162" s="13">
        <f t="shared" si="11"/>
        <v>1.3209842846882411</v>
      </c>
      <c r="J162" s="2"/>
      <c r="K162" s="58"/>
    </row>
    <row r="163" spans="1:11" x14ac:dyDescent="0.25">
      <c r="A163" s="21">
        <v>147</v>
      </c>
      <c r="B163" s="7" t="s">
        <v>169</v>
      </c>
      <c r="C163" s="6">
        <v>66.099999999999994</v>
      </c>
      <c r="D163" s="10" t="s">
        <v>309</v>
      </c>
      <c r="E163" s="16">
        <v>21.513999999999999</v>
      </c>
      <c r="F163" s="16">
        <v>23.053999999999998</v>
      </c>
      <c r="G163" s="13">
        <f t="shared" si="9"/>
        <v>1.3240919999999994</v>
      </c>
      <c r="H163" s="15">
        <f t="shared" si="8"/>
        <v>0.20124218481405437</v>
      </c>
      <c r="I163" s="13">
        <f>G163+H163</f>
        <v>1.5253341848140538</v>
      </c>
      <c r="J163" s="2"/>
      <c r="K163" s="58"/>
    </row>
    <row r="164" spans="1:11" x14ac:dyDescent="0.25">
      <c r="A164" s="21">
        <v>148</v>
      </c>
      <c r="B164" s="7" t="s">
        <v>170</v>
      </c>
      <c r="C164" s="6">
        <v>107</v>
      </c>
      <c r="D164" s="10" t="s">
        <v>309</v>
      </c>
      <c r="E164" s="16">
        <v>15.63</v>
      </c>
      <c r="F164" s="16">
        <v>16.795999999999999</v>
      </c>
      <c r="G164" s="13">
        <f t="shared" si="9"/>
        <v>1.0025267999999987</v>
      </c>
      <c r="H164" s="15">
        <f t="shared" si="8"/>
        <v>0.3257626894871985</v>
      </c>
      <c r="I164" s="13">
        <f t="shared" si="11"/>
        <v>1.3282894894871973</v>
      </c>
      <c r="J164" s="2"/>
      <c r="K164" s="58"/>
    </row>
    <row r="165" spans="1:11" x14ac:dyDescent="0.25">
      <c r="A165" s="21">
        <v>149</v>
      </c>
      <c r="B165" s="7" t="s">
        <v>171</v>
      </c>
      <c r="C165" s="6">
        <v>43.9</v>
      </c>
      <c r="D165" s="10" t="s">
        <v>309</v>
      </c>
      <c r="E165" s="16">
        <v>4.4610000000000003</v>
      </c>
      <c r="F165" s="16">
        <v>4.4610000000000003</v>
      </c>
      <c r="G165" s="13">
        <f t="shared" si="9"/>
        <v>0</v>
      </c>
      <c r="H165" s="15">
        <f t="shared" si="8"/>
        <v>0.13365403802325246</v>
      </c>
      <c r="I165" s="13">
        <f>G165+H165</f>
        <v>0.13365403802325246</v>
      </c>
      <c r="J165" s="2"/>
      <c r="K165" s="58"/>
    </row>
    <row r="166" spans="1:11" x14ac:dyDescent="0.25">
      <c r="A166" s="21">
        <v>150</v>
      </c>
      <c r="B166" s="7" t="s">
        <v>172</v>
      </c>
      <c r="C166" s="6">
        <v>65.599999999999994</v>
      </c>
      <c r="D166" s="10" t="s">
        <v>309</v>
      </c>
      <c r="E166" s="16">
        <v>10.336</v>
      </c>
      <c r="F166" s="16">
        <v>11.574</v>
      </c>
      <c r="G166" s="13">
        <f t="shared" si="9"/>
        <v>1.0644323999999996</v>
      </c>
      <c r="H166" s="15">
        <f t="shared" si="8"/>
        <v>0.19971992925570298</v>
      </c>
      <c r="I166" s="13">
        <f>G166+H166</f>
        <v>1.2641523292557026</v>
      </c>
      <c r="J166" s="2"/>
      <c r="K166" s="58"/>
    </row>
    <row r="167" spans="1:11" x14ac:dyDescent="0.25">
      <c r="A167" s="21">
        <v>151</v>
      </c>
      <c r="B167" s="7" t="s">
        <v>173</v>
      </c>
      <c r="C167" s="6">
        <v>108.7</v>
      </c>
      <c r="D167" s="10" t="s">
        <v>309</v>
      </c>
      <c r="E167" s="16">
        <v>19.053999999999998</v>
      </c>
      <c r="F167" s="16">
        <v>20.975999999999999</v>
      </c>
      <c r="G167" s="13">
        <f t="shared" si="9"/>
        <v>1.6525356000000004</v>
      </c>
      <c r="H167" s="15">
        <f t="shared" si="8"/>
        <v>0.33093835838559321</v>
      </c>
      <c r="I167" s="13">
        <f t="shared" si="11"/>
        <v>1.9834739583855936</v>
      </c>
      <c r="J167" s="2"/>
      <c r="K167" s="58"/>
    </row>
    <row r="168" spans="1:11" x14ac:dyDescent="0.25">
      <c r="A168" s="21">
        <v>152</v>
      </c>
      <c r="B168" s="7" t="s">
        <v>174</v>
      </c>
      <c r="C168" s="6">
        <v>43.5</v>
      </c>
      <c r="D168" s="10" t="s">
        <v>309</v>
      </c>
      <c r="E168" s="16">
        <v>4.7039999999999997</v>
      </c>
      <c r="F168" s="16">
        <v>5.4059999999999997</v>
      </c>
      <c r="G168" s="13">
        <f t="shared" si="9"/>
        <v>0.60357959999999999</v>
      </c>
      <c r="H168" s="15">
        <f t="shared" si="8"/>
        <v>0.13243623357657133</v>
      </c>
      <c r="I168" s="13">
        <f>G168+H168</f>
        <v>0.7360158335765713</v>
      </c>
      <c r="J168" s="2"/>
      <c r="K168" s="58"/>
    </row>
    <row r="169" spans="1:11" x14ac:dyDescent="0.25">
      <c r="A169" s="21">
        <v>153</v>
      </c>
      <c r="B169" s="7" t="s">
        <v>175</v>
      </c>
      <c r="C169" s="6">
        <v>65.8</v>
      </c>
      <c r="D169" s="10" t="s">
        <v>309</v>
      </c>
      <c r="E169" s="16">
        <v>11.38</v>
      </c>
      <c r="F169" s="16">
        <v>11.993</v>
      </c>
      <c r="G169" s="13">
        <f t="shared" si="9"/>
        <v>0.52705739999999957</v>
      </c>
      <c r="H169" s="15">
        <f t="shared" si="8"/>
        <v>0.20032883147904354</v>
      </c>
      <c r="I169" s="13">
        <f t="shared" si="11"/>
        <v>0.72738623147904313</v>
      </c>
      <c r="J169" s="2"/>
      <c r="K169" s="58"/>
    </row>
    <row r="170" spans="1:11" x14ac:dyDescent="0.25">
      <c r="A170" s="21">
        <v>154</v>
      </c>
      <c r="B170" s="7" t="s">
        <v>176</v>
      </c>
      <c r="C170" s="6">
        <v>108.7</v>
      </c>
      <c r="D170" s="10" t="s">
        <v>309</v>
      </c>
      <c r="E170" s="16">
        <v>25.591999999999999</v>
      </c>
      <c r="F170" s="16">
        <v>27.547999999999998</v>
      </c>
      <c r="G170" s="13">
        <f t="shared" si="9"/>
        <v>1.6817687999999995</v>
      </c>
      <c r="H170" s="15">
        <f t="shared" si="8"/>
        <v>0.33093835838559321</v>
      </c>
      <c r="I170" s="13">
        <f t="shared" si="11"/>
        <v>2.0127071583855929</v>
      </c>
      <c r="J170" s="2"/>
      <c r="K170" s="58"/>
    </row>
    <row r="171" spans="1:11" x14ac:dyDescent="0.25">
      <c r="A171" s="21">
        <v>155</v>
      </c>
      <c r="B171" s="7" t="s">
        <v>177</v>
      </c>
      <c r="C171" s="6">
        <v>43.5</v>
      </c>
      <c r="D171" s="10" t="s">
        <v>309</v>
      </c>
      <c r="E171" s="16">
        <v>11.292999999999999</v>
      </c>
      <c r="F171" s="16">
        <v>12.510999999999999</v>
      </c>
      <c r="G171" s="13">
        <f t="shared" si="9"/>
        <v>1.0472364000000001</v>
      </c>
      <c r="H171" s="15">
        <f t="shared" si="8"/>
        <v>0.13243623357657133</v>
      </c>
      <c r="I171" s="13">
        <f t="shared" si="11"/>
        <v>1.1796726335765715</v>
      </c>
      <c r="J171" s="2"/>
      <c r="K171" s="58"/>
    </row>
    <row r="172" spans="1:11" x14ac:dyDescent="0.25">
      <c r="A172" s="21">
        <v>156</v>
      </c>
      <c r="B172" s="7" t="s">
        <v>178</v>
      </c>
      <c r="C172" s="6">
        <v>66.099999999999994</v>
      </c>
      <c r="D172" s="10" t="s">
        <v>309</v>
      </c>
      <c r="E172" s="16">
        <v>4.4829999999999997</v>
      </c>
      <c r="F172" s="16">
        <v>4.4829999999999997</v>
      </c>
      <c r="G172" s="13">
        <f t="shared" si="9"/>
        <v>0</v>
      </c>
      <c r="H172" s="15">
        <f t="shared" si="8"/>
        <v>0.20124218481405437</v>
      </c>
      <c r="I172" s="13">
        <f t="shared" si="11"/>
        <v>0.20124218481405437</v>
      </c>
      <c r="J172" s="2"/>
      <c r="K172" s="58"/>
    </row>
    <row r="173" spans="1:11" x14ac:dyDescent="0.25">
      <c r="A173" s="21">
        <v>157</v>
      </c>
      <c r="B173" s="7" t="s">
        <v>179</v>
      </c>
      <c r="C173" s="6">
        <v>108.8</v>
      </c>
      <c r="D173" s="10" t="s">
        <v>309</v>
      </c>
      <c r="E173" s="16">
        <v>17.408999999999999</v>
      </c>
      <c r="F173" s="16">
        <v>17.408999999999999</v>
      </c>
      <c r="G173" s="13">
        <f t="shared" si="9"/>
        <v>0</v>
      </c>
      <c r="H173" s="15">
        <f t="shared" si="8"/>
        <v>0.33124280949726348</v>
      </c>
      <c r="I173" s="13">
        <f t="shared" si="11"/>
        <v>0.33124280949726348</v>
      </c>
      <c r="J173" s="2"/>
      <c r="K173" s="58"/>
    </row>
    <row r="174" spans="1:11" x14ac:dyDescent="0.25">
      <c r="A174" s="21">
        <v>158</v>
      </c>
      <c r="B174" s="7" t="s">
        <v>180</v>
      </c>
      <c r="C174" s="6">
        <v>43.1</v>
      </c>
      <c r="D174" s="10" t="s">
        <v>309</v>
      </c>
      <c r="E174" s="16">
        <v>4.6740000000000004</v>
      </c>
      <c r="F174" s="16">
        <v>4.9290000000000003</v>
      </c>
      <c r="G174" s="13">
        <f t="shared" si="9"/>
        <v>0.21924899999999992</v>
      </c>
      <c r="H174" s="15">
        <f t="shared" si="8"/>
        <v>0.13121842912989023</v>
      </c>
      <c r="I174" s="13">
        <f t="shared" si="11"/>
        <v>0.35046742912989015</v>
      </c>
      <c r="J174" s="2"/>
      <c r="K174" s="58"/>
    </row>
    <row r="175" spans="1:11" x14ac:dyDescent="0.25">
      <c r="A175" s="21">
        <v>159</v>
      </c>
      <c r="B175" s="7" t="s">
        <v>181</v>
      </c>
      <c r="C175" s="6">
        <v>66.099999999999994</v>
      </c>
      <c r="D175" s="10" t="s">
        <v>309</v>
      </c>
      <c r="E175" s="16">
        <v>18.367999999999999</v>
      </c>
      <c r="F175" s="16">
        <v>19.706</v>
      </c>
      <c r="G175" s="13">
        <f t="shared" si="9"/>
        <v>1.1504124000000009</v>
      </c>
      <c r="H175" s="15">
        <f t="shared" si="8"/>
        <v>0.20124218481405437</v>
      </c>
      <c r="I175" s="13">
        <f>G175+H175</f>
        <v>1.3516545848140553</v>
      </c>
      <c r="J175" s="2"/>
      <c r="K175" s="58"/>
    </row>
    <row r="176" spans="1:11" x14ac:dyDescent="0.25">
      <c r="A176" s="21">
        <v>160</v>
      </c>
      <c r="B176" s="7" t="s">
        <v>182</v>
      </c>
      <c r="C176" s="6">
        <v>109.1</v>
      </c>
      <c r="D176" s="10" t="s">
        <v>309</v>
      </c>
      <c r="E176" s="16">
        <v>14.544</v>
      </c>
      <c r="F176" s="16">
        <v>16.417000000000002</v>
      </c>
      <c r="G176" s="13">
        <f t="shared" si="9"/>
        <v>1.610405400000001</v>
      </c>
      <c r="H176" s="15">
        <f t="shared" si="8"/>
        <v>0.33215616283227434</v>
      </c>
      <c r="I176" s="13">
        <f t="shared" si="11"/>
        <v>1.9425615628322754</v>
      </c>
      <c r="J176" s="2"/>
      <c r="K176" s="58"/>
    </row>
    <row r="177" spans="1:11" x14ac:dyDescent="0.25">
      <c r="A177" s="21">
        <v>161</v>
      </c>
      <c r="B177" s="7" t="s">
        <v>183</v>
      </c>
      <c r="C177" s="6">
        <v>43.1</v>
      </c>
      <c r="D177" s="10" t="s">
        <v>309</v>
      </c>
      <c r="E177" s="16">
        <v>11.481999999999999</v>
      </c>
      <c r="F177" s="16">
        <v>12.593</v>
      </c>
      <c r="G177" s="13">
        <f t="shared" si="9"/>
        <v>0.95523780000000058</v>
      </c>
      <c r="H177" s="15">
        <f t="shared" si="8"/>
        <v>0.13121842912989023</v>
      </c>
      <c r="I177" s="13">
        <f t="shared" si="11"/>
        <v>1.0864562291298907</v>
      </c>
      <c r="J177" s="2"/>
      <c r="K177" s="58"/>
    </row>
    <row r="178" spans="1:11" x14ac:dyDescent="0.25">
      <c r="A178" s="21">
        <v>162</v>
      </c>
      <c r="B178" s="7" t="s">
        <v>184</v>
      </c>
      <c r="C178" s="6">
        <v>65.8</v>
      </c>
      <c r="D178" s="10" t="s">
        <v>309</v>
      </c>
      <c r="E178" s="16">
        <v>6.8730000000000002</v>
      </c>
      <c r="F178" s="16">
        <v>7.0910000000000002</v>
      </c>
      <c r="G178" s="13">
        <f t="shared" si="9"/>
        <v>0.18743639999999998</v>
      </c>
      <c r="H178" s="15">
        <f t="shared" si="8"/>
        <v>0.20032883147904354</v>
      </c>
      <c r="I178" s="13">
        <f>G178+H178</f>
        <v>0.38776523147904352</v>
      </c>
      <c r="J178" s="2"/>
      <c r="K178" s="58"/>
    </row>
    <row r="179" spans="1:11" x14ac:dyDescent="0.25">
      <c r="A179" s="21">
        <v>163</v>
      </c>
      <c r="B179" s="7" t="s">
        <v>185</v>
      </c>
      <c r="C179" s="6">
        <v>109.9</v>
      </c>
      <c r="D179" s="10" t="s">
        <v>309</v>
      </c>
      <c r="E179" s="16">
        <v>15.021000000000001</v>
      </c>
      <c r="F179" s="16">
        <v>16.786000000000001</v>
      </c>
      <c r="G179" s="13">
        <f t="shared" si="9"/>
        <v>1.5175470000000004</v>
      </c>
      <c r="H179" s="15">
        <f t="shared" si="8"/>
        <v>0.33459177172563659</v>
      </c>
      <c r="I179" s="13">
        <f t="shared" si="11"/>
        <v>1.852138771725637</v>
      </c>
      <c r="J179" s="2"/>
      <c r="K179" s="58"/>
    </row>
    <row r="180" spans="1:11" x14ac:dyDescent="0.25">
      <c r="A180" s="21">
        <v>164</v>
      </c>
      <c r="B180" s="7" t="s">
        <v>186</v>
      </c>
      <c r="C180" s="6">
        <v>43.8</v>
      </c>
      <c r="D180" s="10" t="s">
        <v>309</v>
      </c>
      <c r="E180" s="16">
        <v>7.452</v>
      </c>
      <c r="F180" s="16">
        <v>8.282</v>
      </c>
      <c r="G180" s="13">
        <f t="shared" si="9"/>
        <v>0.7136340000000001</v>
      </c>
      <c r="H180" s="15">
        <f t="shared" si="8"/>
        <v>0.13334958691158216</v>
      </c>
      <c r="I180" s="13">
        <f t="shared" si="11"/>
        <v>0.84698358691158226</v>
      </c>
      <c r="J180" s="2"/>
      <c r="K180" s="58"/>
    </row>
    <row r="181" spans="1:11" x14ac:dyDescent="0.25">
      <c r="A181" s="21">
        <v>165</v>
      </c>
      <c r="B181" s="7" t="s">
        <v>187</v>
      </c>
      <c r="C181" s="6">
        <v>65.900000000000006</v>
      </c>
      <c r="D181" s="10" t="s">
        <v>309</v>
      </c>
      <c r="E181" s="16">
        <v>2.7770000000000001</v>
      </c>
      <c r="F181" s="16">
        <v>3.4350000000000001</v>
      </c>
      <c r="G181" s="13">
        <f t="shared" si="9"/>
        <v>0.56574839999999993</v>
      </c>
      <c r="H181" s="15">
        <f t="shared" si="8"/>
        <v>0.20063328259071384</v>
      </c>
      <c r="I181" s="13">
        <f t="shared" si="11"/>
        <v>0.76638168259071371</v>
      </c>
      <c r="J181" s="2"/>
      <c r="K181" s="58"/>
    </row>
    <row r="182" spans="1:11" x14ac:dyDescent="0.25">
      <c r="A182" s="21">
        <v>166</v>
      </c>
      <c r="B182" s="7" t="s">
        <v>188</v>
      </c>
      <c r="C182" s="6">
        <v>109.5</v>
      </c>
      <c r="D182" s="10" t="s">
        <v>309</v>
      </c>
      <c r="E182" s="16">
        <v>30.82</v>
      </c>
      <c r="F182" s="16">
        <v>33.183</v>
      </c>
      <c r="G182" s="13">
        <f t="shared" si="9"/>
        <v>2.0317073999999997</v>
      </c>
      <c r="H182" s="15">
        <f t="shared" si="8"/>
        <v>0.33337396727895546</v>
      </c>
      <c r="I182" s="13">
        <f t="shared" si="11"/>
        <v>2.3650813672789552</v>
      </c>
      <c r="J182" s="2"/>
      <c r="K182" s="58"/>
    </row>
    <row r="183" spans="1:11" x14ac:dyDescent="0.25">
      <c r="A183" s="21">
        <v>167</v>
      </c>
      <c r="B183" s="7" t="s">
        <v>189</v>
      </c>
      <c r="C183" s="6">
        <v>43.1</v>
      </c>
      <c r="D183" s="10" t="s">
        <v>309</v>
      </c>
      <c r="E183" s="16">
        <v>6.141</v>
      </c>
      <c r="F183" s="16">
        <v>6.141</v>
      </c>
      <c r="G183" s="13">
        <f t="shared" si="9"/>
        <v>0</v>
      </c>
      <c r="H183" s="15">
        <f t="shared" si="8"/>
        <v>0.13121842912989023</v>
      </c>
      <c r="I183" s="13">
        <f t="shared" si="11"/>
        <v>0.13121842912989023</v>
      </c>
      <c r="J183" s="2"/>
      <c r="K183" s="58"/>
    </row>
    <row r="184" spans="1:11" x14ac:dyDescent="0.25">
      <c r="A184" s="21">
        <v>168</v>
      </c>
      <c r="B184" s="7" t="s">
        <v>190</v>
      </c>
      <c r="C184" s="6">
        <v>66</v>
      </c>
      <c r="D184" s="10" t="s">
        <v>309</v>
      </c>
      <c r="E184" s="16">
        <v>13.722</v>
      </c>
      <c r="F184" s="16">
        <v>14.999000000000001</v>
      </c>
      <c r="G184" s="13">
        <f t="shared" si="9"/>
        <v>1.097964600000001</v>
      </c>
      <c r="H184" s="15">
        <f t="shared" si="8"/>
        <v>0.2009377337023841</v>
      </c>
      <c r="I184" s="13">
        <f>G184+H184</f>
        <v>1.2989023337023851</v>
      </c>
      <c r="J184" s="2"/>
      <c r="K184" s="58"/>
    </row>
    <row r="185" spans="1:11" x14ac:dyDescent="0.25">
      <c r="A185" s="21">
        <v>169</v>
      </c>
      <c r="B185" s="7" t="s">
        <v>191</v>
      </c>
      <c r="C185" s="6">
        <v>109.6</v>
      </c>
      <c r="D185" s="10" t="s">
        <v>309</v>
      </c>
      <c r="E185" s="16">
        <v>13.170999999999999</v>
      </c>
      <c r="F185" s="16">
        <v>13.38</v>
      </c>
      <c r="G185" s="13">
        <f t="shared" si="9"/>
        <v>0.17969820000000122</v>
      </c>
      <c r="H185" s="15">
        <f t="shared" si="8"/>
        <v>0.33367841839062573</v>
      </c>
      <c r="I185" s="13">
        <f>G185+H185</f>
        <v>0.51337661839062698</v>
      </c>
      <c r="J185" s="2"/>
      <c r="K185" s="58"/>
    </row>
    <row r="186" spans="1:11" x14ac:dyDescent="0.25">
      <c r="A186" s="21">
        <v>170</v>
      </c>
      <c r="B186" s="7" t="s">
        <v>192</v>
      </c>
      <c r="C186" s="6">
        <v>43</v>
      </c>
      <c r="D186" s="10" t="s">
        <v>309</v>
      </c>
      <c r="E186" s="16">
        <v>12.484999999999999</v>
      </c>
      <c r="F186" s="16">
        <v>13.619</v>
      </c>
      <c r="G186" s="13">
        <f t="shared" si="9"/>
        <v>0.97501320000000036</v>
      </c>
      <c r="H186" s="15">
        <f t="shared" si="8"/>
        <v>0.13091397801821994</v>
      </c>
      <c r="I186" s="13">
        <f t="shared" si="11"/>
        <v>1.1059271780182203</v>
      </c>
      <c r="J186" s="2"/>
      <c r="K186" s="58"/>
    </row>
    <row r="187" spans="1:11" x14ac:dyDescent="0.25">
      <c r="A187" s="21">
        <v>171</v>
      </c>
      <c r="B187" s="7" t="s">
        <v>193</v>
      </c>
      <c r="C187" s="6">
        <v>65.900000000000006</v>
      </c>
      <c r="D187" s="10" t="s">
        <v>309</v>
      </c>
      <c r="E187" s="16">
        <v>13.662000000000001</v>
      </c>
      <c r="F187" s="16">
        <v>14.624000000000001</v>
      </c>
      <c r="G187" s="13">
        <f t="shared" si="9"/>
        <v>0.82712759999999974</v>
      </c>
      <c r="H187" s="15">
        <f t="shared" si="8"/>
        <v>0.20063328259071384</v>
      </c>
      <c r="I187" s="13">
        <f t="shared" si="11"/>
        <v>1.0277608825907136</v>
      </c>
      <c r="J187" s="2"/>
      <c r="K187" s="58"/>
    </row>
    <row r="188" spans="1:11" x14ac:dyDescent="0.25">
      <c r="A188" s="21">
        <v>172</v>
      </c>
      <c r="B188" s="7" t="s">
        <v>194</v>
      </c>
      <c r="C188" s="6">
        <v>110</v>
      </c>
      <c r="D188" s="10" t="s">
        <v>310</v>
      </c>
      <c r="E188" s="24">
        <v>11851</v>
      </c>
      <c r="F188" s="24">
        <v>12618</v>
      </c>
      <c r="G188" s="13">
        <f>(F188-E188)* 0.00086</f>
        <v>0.65961999999999998</v>
      </c>
      <c r="H188" s="15">
        <f t="shared" si="8"/>
        <v>0.33489622283730686</v>
      </c>
      <c r="I188" s="13">
        <f>G188+H188</f>
        <v>0.99451622283730678</v>
      </c>
      <c r="J188" s="2"/>
      <c r="K188" s="58"/>
    </row>
    <row r="189" spans="1:11" x14ac:dyDescent="0.25">
      <c r="A189" s="21">
        <v>173</v>
      </c>
      <c r="B189" s="7" t="s">
        <v>195</v>
      </c>
      <c r="C189" s="6">
        <v>42.8</v>
      </c>
      <c r="D189" s="10" t="s">
        <v>310</v>
      </c>
      <c r="E189" s="24">
        <v>3482</v>
      </c>
      <c r="F189" s="24">
        <v>3709</v>
      </c>
      <c r="G189" s="13">
        <f>(F189-E189)* 0.00086</f>
        <v>0.19522</v>
      </c>
      <c r="H189" s="15">
        <f t="shared" si="8"/>
        <v>0.13030507579487938</v>
      </c>
      <c r="I189" s="13">
        <f>G189+H189</f>
        <v>0.32552507579487938</v>
      </c>
      <c r="J189" s="2"/>
      <c r="K189" s="58"/>
    </row>
    <row r="190" spans="1:11" x14ac:dyDescent="0.25">
      <c r="A190" s="21">
        <v>174</v>
      </c>
      <c r="B190" s="7" t="s">
        <v>196</v>
      </c>
      <c r="C190" s="6">
        <v>66.099999999999994</v>
      </c>
      <c r="D190" s="10" t="s">
        <v>310</v>
      </c>
      <c r="E190" s="24">
        <v>5535</v>
      </c>
      <c r="F190" s="24">
        <v>5951</v>
      </c>
      <c r="G190" s="13">
        <f t="shared" ref="G190:G207" si="12">(F190-E190)* 0.00086</f>
        <v>0.35775999999999997</v>
      </c>
      <c r="H190" s="15">
        <f t="shared" si="8"/>
        <v>0.20124218481405437</v>
      </c>
      <c r="I190" s="13">
        <f t="shared" si="11"/>
        <v>0.55900218481405428</v>
      </c>
      <c r="J190" s="2"/>
      <c r="K190" s="58"/>
    </row>
    <row r="191" spans="1:11" x14ac:dyDescent="0.25">
      <c r="A191" s="21">
        <v>175</v>
      </c>
      <c r="B191" s="7" t="s">
        <v>197</v>
      </c>
      <c r="C191" s="6">
        <v>109.9</v>
      </c>
      <c r="D191" s="10" t="s">
        <v>310</v>
      </c>
      <c r="E191" s="24">
        <v>22095</v>
      </c>
      <c r="F191" s="24">
        <v>24151</v>
      </c>
      <c r="G191" s="13">
        <f t="shared" si="12"/>
        <v>1.76816</v>
      </c>
      <c r="H191" s="15">
        <f t="shared" si="8"/>
        <v>0.33459177172563659</v>
      </c>
      <c r="I191" s="13">
        <f t="shared" si="11"/>
        <v>2.1027517717256368</v>
      </c>
      <c r="J191" s="76"/>
      <c r="K191" s="77"/>
    </row>
    <row r="192" spans="1:11" x14ac:dyDescent="0.25">
      <c r="A192" s="21">
        <v>176</v>
      </c>
      <c r="B192" s="7" t="s">
        <v>198</v>
      </c>
      <c r="C192" s="6">
        <v>43.1</v>
      </c>
      <c r="D192" s="10" t="s">
        <v>310</v>
      </c>
      <c r="E192" s="24">
        <v>3275</v>
      </c>
      <c r="F192" s="24">
        <v>3714</v>
      </c>
      <c r="G192" s="13">
        <f t="shared" si="12"/>
        <v>0.37753999999999999</v>
      </c>
      <c r="H192" s="15">
        <f t="shared" si="8"/>
        <v>0.13121842912989023</v>
      </c>
      <c r="I192" s="13">
        <f t="shared" si="11"/>
        <v>0.50875842912989022</v>
      </c>
      <c r="J192" s="76"/>
      <c r="K192" s="77"/>
    </row>
    <row r="193" spans="1:11" x14ac:dyDescent="0.25">
      <c r="A193" s="21">
        <v>177</v>
      </c>
      <c r="B193" s="7" t="s">
        <v>199</v>
      </c>
      <c r="C193" s="6">
        <v>65.8</v>
      </c>
      <c r="D193" s="10" t="s">
        <v>310</v>
      </c>
      <c r="E193" s="24">
        <v>5120</v>
      </c>
      <c r="F193" s="24">
        <v>5120</v>
      </c>
      <c r="G193" s="13">
        <f t="shared" si="12"/>
        <v>0</v>
      </c>
      <c r="H193" s="15">
        <f t="shared" si="8"/>
        <v>0.20032883147904354</v>
      </c>
      <c r="I193" s="13">
        <f t="shared" si="11"/>
        <v>0.20032883147904354</v>
      </c>
      <c r="J193" s="76"/>
      <c r="K193" s="77"/>
    </row>
    <row r="194" spans="1:11" x14ac:dyDescent="0.25">
      <c r="A194" s="21">
        <v>178</v>
      </c>
      <c r="B194" s="7" t="s">
        <v>200</v>
      </c>
      <c r="C194" s="6">
        <v>108</v>
      </c>
      <c r="D194" s="10" t="s">
        <v>310</v>
      </c>
      <c r="E194" s="24">
        <v>14357</v>
      </c>
      <c r="F194" s="24">
        <v>16600</v>
      </c>
      <c r="G194" s="13">
        <f t="shared" si="12"/>
        <v>1.9289799999999999</v>
      </c>
      <c r="H194" s="15">
        <f t="shared" si="8"/>
        <v>0.32880720060390128</v>
      </c>
      <c r="I194" s="13">
        <f t="shared" si="11"/>
        <v>2.257787200603901</v>
      </c>
      <c r="J194" s="76"/>
      <c r="K194" s="77"/>
    </row>
    <row r="195" spans="1:11" x14ac:dyDescent="0.25">
      <c r="A195" s="21">
        <v>179</v>
      </c>
      <c r="B195" s="7" t="s">
        <v>201</v>
      </c>
      <c r="C195" s="6">
        <v>43</v>
      </c>
      <c r="D195" s="10" t="s">
        <v>310</v>
      </c>
      <c r="E195" s="24">
        <v>4342</v>
      </c>
      <c r="F195" s="24">
        <v>4342</v>
      </c>
      <c r="G195" s="13">
        <f t="shared" si="12"/>
        <v>0</v>
      </c>
      <c r="H195" s="15">
        <f t="shared" si="8"/>
        <v>0.13091397801821994</v>
      </c>
      <c r="I195" s="13">
        <f>G195+H195</f>
        <v>0.13091397801821994</v>
      </c>
      <c r="J195" s="76"/>
      <c r="K195" s="77"/>
    </row>
    <row r="196" spans="1:11" x14ac:dyDescent="0.25">
      <c r="A196" s="21">
        <v>180</v>
      </c>
      <c r="B196" s="17" t="s">
        <v>202</v>
      </c>
      <c r="C196" s="6">
        <v>66.3</v>
      </c>
      <c r="D196" s="10" t="s">
        <v>310</v>
      </c>
      <c r="E196" s="24">
        <v>8952</v>
      </c>
      <c r="F196" s="24">
        <v>10520</v>
      </c>
      <c r="G196" s="13">
        <f t="shared" si="12"/>
        <v>1.3484799999999999</v>
      </c>
      <c r="H196" s="15">
        <f t="shared" si="8"/>
        <v>0.20185108703739493</v>
      </c>
      <c r="I196" s="13">
        <f>G196+H196</f>
        <v>1.5503310870373948</v>
      </c>
      <c r="J196" s="76"/>
      <c r="K196" s="77"/>
    </row>
    <row r="197" spans="1:11" x14ac:dyDescent="0.25">
      <c r="A197" s="21">
        <v>181</v>
      </c>
      <c r="B197" s="7" t="s">
        <v>203</v>
      </c>
      <c r="C197" s="6">
        <v>110.9</v>
      </c>
      <c r="D197" s="10" t="s">
        <v>310</v>
      </c>
      <c r="E197" s="24">
        <v>10343</v>
      </c>
      <c r="F197" s="24">
        <v>10347</v>
      </c>
      <c r="G197" s="13">
        <f t="shared" si="12"/>
        <v>3.4399999999999999E-3</v>
      </c>
      <c r="H197" s="15">
        <f t="shared" si="8"/>
        <v>0.33763628284233937</v>
      </c>
      <c r="I197" s="13">
        <f t="shared" si="11"/>
        <v>0.34107628284233937</v>
      </c>
      <c r="J197" s="76"/>
      <c r="K197" s="77"/>
    </row>
    <row r="198" spans="1:11" x14ac:dyDescent="0.25">
      <c r="A198" s="21">
        <v>182</v>
      </c>
      <c r="B198" s="7" t="s">
        <v>204</v>
      </c>
      <c r="C198" s="6">
        <v>42.6</v>
      </c>
      <c r="D198" s="10" t="s">
        <v>310</v>
      </c>
      <c r="E198" s="24">
        <v>11351</v>
      </c>
      <c r="F198" s="24">
        <v>12447</v>
      </c>
      <c r="G198" s="13">
        <f t="shared" si="12"/>
        <v>0.94255999999999995</v>
      </c>
      <c r="H198" s="15">
        <f t="shared" si="8"/>
        <v>0.12969617357153884</v>
      </c>
      <c r="I198" s="13">
        <f>G198+H198</f>
        <v>1.0722561735715388</v>
      </c>
      <c r="J198" s="76"/>
      <c r="K198" s="77"/>
    </row>
    <row r="199" spans="1:11" x14ac:dyDescent="0.25">
      <c r="A199" s="21">
        <v>183</v>
      </c>
      <c r="B199" s="7" t="s">
        <v>205</v>
      </c>
      <c r="C199" s="6">
        <v>65.3</v>
      </c>
      <c r="D199" s="10" t="s">
        <v>310</v>
      </c>
      <c r="E199" s="24">
        <v>15653</v>
      </c>
      <c r="F199" s="24">
        <v>16754</v>
      </c>
      <c r="G199" s="13">
        <f t="shared" si="12"/>
        <v>0.94685999999999992</v>
      </c>
      <c r="H199" s="15">
        <f t="shared" si="8"/>
        <v>0.19880657592069215</v>
      </c>
      <c r="I199" s="13">
        <f t="shared" si="11"/>
        <v>1.1456665759206921</v>
      </c>
      <c r="J199" s="76"/>
      <c r="K199" s="77"/>
    </row>
    <row r="200" spans="1:11" x14ac:dyDescent="0.25">
      <c r="A200" s="21">
        <v>184</v>
      </c>
      <c r="B200" s="7" t="s">
        <v>206</v>
      </c>
      <c r="C200" s="6">
        <v>110</v>
      </c>
      <c r="D200" s="10" t="s">
        <v>310</v>
      </c>
      <c r="E200" s="24">
        <v>25729</v>
      </c>
      <c r="F200" s="24">
        <v>25729</v>
      </c>
      <c r="G200" s="13">
        <f t="shared" si="12"/>
        <v>0</v>
      </c>
      <c r="H200" s="15">
        <f t="shared" si="8"/>
        <v>0.33489622283730686</v>
      </c>
      <c r="I200" s="13">
        <f t="shared" si="11"/>
        <v>0.33489622283730686</v>
      </c>
      <c r="J200" s="2"/>
      <c r="K200" s="58"/>
    </row>
    <row r="201" spans="1:11" x14ac:dyDescent="0.25">
      <c r="A201" s="21">
        <v>185</v>
      </c>
      <c r="B201" s="7" t="s">
        <v>207</v>
      </c>
      <c r="C201" s="6">
        <v>42.6</v>
      </c>
      <c r="D201" s="10" t="s">
        <v>310</v>
      </c>
      <c r="E201" s="24">
        <v>8346</v>
      </c>
      <c r="F201" s="24">
        <v>8785</v>
      </c>
      <c r="G201" s="13">
        <f t="shared" si="12"/>
        <v>0.37753999999999999</v>
      </c>
      <c r="H201" s="15">
        <f t="shared" si="8"/>
        <v>0.12969617357153884</v>
      </c>
      <c r="I201" s="13">
        <f>G201+H201</f>
        <v>0.50723617357153883</v>
      </c>
      <c r="J201" s="2"/>
      <c r="K201" s="58"/>
    </row>
    <row r="202" spans="1:11" x14ac:dyDescent="0.25">
      <c r="A202" s="21">
        <v>186</v>
      </c>
      <c r="B202" s="7" t="s">
        <v>208</v>
      </c>
      <c r="C202" s="6">
        <v>65.3</v>
      </c>
      <c r="D202" s="10" t="s">
        <v>310</v>
      </c>
      <c r="E202" s="24">
        <v>17604</v>
      </c>
      <c r="F202" s="24">
        <v>19059</v>
      </c>
      <c r="G202" s="13">
        <f t="shared" si="12"/>
        <v>1.2513000000000001</v>
      </c>
      <c r="H202" s="15">
        <f t="shared" si="8"/>
        <v>0.19880657592069215</v>
      </c>
      <c r="I202" s="13">
        <f t="shared" ref="I202:I204" si="13">G202+H202</f>
        <v>1.4501065759206921</v>
      </c>
      <c r="J202" s="2"/>
      <c r="K202" s="58"/>
    </row>
    <row r="203" spans="1:11" x14ac:dyDescent="0.25">
      <c r="A203" s="21">
        <v>187</v>
      </c>
      <c r="B203" s="7" t="s">
        <v>209</v>
      </c>
      <c r="C203" s="6">
        <v>109.9</v>
      </c>
      <c r="D203" s="10" t="s">
        <v>310</v>
      </c>
      <c r="E203" s="24">
        <v>24402</v>
      </c>
      <c r="F203" s="24">
        <v>26073</v>
      </c>
      <c r="G203" s="13">
        <f t="shared" si="12"/>
        <v>1.43706</v>
      </c>
      <c r="H203" s="15">
        <f t="shared" si="8"/>
        <v>0.33459177172563659</v>
      </c>
      <c r="I203" s="13">
        <f t="shared" si="13"/>
        <v>1.7716517717256366</v>
      </c>
      <c r="J203" s="2"/>
      <c r="K203" s="58"/>
    </row>
    <row r="204" spans="1:11" x14ac:dyDescent="0.25">
      <c r="A204" s="21">
        <v>188</v>
      </c>
      <c r="B204" s="7" t="s">
        <v>210</v>
      </c>
      <c r="C204" s="6">
        <v>42.8</v>
      </c>
      <c r="D204" s="10" t="s">
        <v>310</v>
      </c>
      <c r="E204" s="24">
        <v>9504</v>
      </c>
      <c r="F204" s="24">
        <v>10043</v>
      </c>
      <c r="G204" s="13">
        <f t="shared" si="12"/>
        <v>0.46354000000000001</v>
      </c>
      <c r="H204" s="15">
        <f t="shared" si="8"/>
        <v>0.13030507579487938</v>
      </c>
      <c r="I204" s="13">
        <f t="shared" si="13"/>
        <v>0.59384507579487944</v>
      </c>
      <c r="J204" s="2"/>
      <c r="K204" s="58"/>
    </row>
    <row r="205" spans="1:11" x14ac:dyDescent="0.25">
      <c r="A205" s="21">
        <v>189</v>
      </c>
      <c r="B205" s="7" t="s">
        <v>211</v>
      </c>
      <c r="C205" s="6">
        <v>65.5</v>
      </c>
      <c r="D205" s="10" t="s">
        <v>310</v>
      </c>
      <c r="E205" s="24">
        <v>4348</v>
      </c>
      <c r="F205" s="24">
        <v>4409</v>
      </c>
      <c r="G205" s="13">
        <f t="shared" si="12"/>
        <v>5.246E-2</v>
      </c>
      <c r="H205" s="15">
        <f t="shared" si="8"/>
        <v>0.19941547814403271</v>
      </c>
      <c r="I205" s="13">
        <f t="shared" si="11"/>
        <v>0.25187547814403272</v>
      </c>
      <c r="J205" s="76"/>
      <c r="K205" s="58"/>
    </row>
    <row r="206" spans="1:11" x14ac:dyDescent="0.25">
      <c r="A206" s="21">
        <v>190</v>
      </c>
      <c r="B206" s="9" t="s">
        <v>212</v>
      </c>
      <c r="C206" s="6">
        <v>109.5</v>
      </c>
      <c r="D206" s="10" t="s">
        <v>310</v>
      </c>
      <c r="E206" s="24">
        <v>16214</v>
      </c>
      <c r="F206" s="24">
        <v>17927</v>
      </c>
      <c r="G206" s="13">
        <f t="shared" si="12"/>
        <v>1.4731799999999999</v>
      </c>
      <c r="H206" s="15">
        <f t="shared" si="8"/>
        <v>0.33337396727895546</v>
      </c>
      <c r="I206" s="13">
        <f t="shared" si="11"/>
        <v>1.8065539672789555</v>
      </c>
      <c r="J206" s="76"/>
      <c r="K206" s="58"/>
    </row>
    <row r="207" spans="1:11" x14ac:dyDescent="0.25">
      <c r="A207" s="21">
        <v>191</v>
      </c>
      <c r="B207" s="7" t="s">
        <v>213</v>
      </c>
      <c r="C207" s="6">
        <v>43</v>
      </c>
      <c r="D207" s="10" t="s">
        <v>310</v>
      </c>
      <c r="E207" s="24">
        <v>8853</v>
      </c>
      <c r="F207" s="24">
        <v>9800</v>
      </c>
      <c r="G207" s="13">
        <f t="shared" si="12"/>
        <v>0.81442000000000003</v>
      </c>
      <c r="H207" s="15">
        <f t="shared" si="8"/>
        <v>0.13091397801821994</v>
      </c>
      <c r="I207" s="13">
        <f t="shared" si="11"/>
        <v>0.94533397801821994</v>
      </c>
      <c r="J207" s="76"/>
      <c r="K207" s="58"/>
    </row>
    <row r="208" spans="1:11" x14ac:dyDescent="0.25">
      <c r="A208" s="21">
        <v>192</v>
      </c>
      <c r="B208" s="7" t="s">
        <v>214</v>
      </c>
      <c r="C208" s="6">
        <v>65.3</v>
      </c>
      <c r="D208" s="10" t="s">
        <v>310</v>
      </c>
      <c r="E208" s="24">
        <v>14162</v>
      </c>
      <c r="F208" s="24">
        <v>15614</v>
      </c>
      <c r="G208" s="13">
        <f>(F208-E208)* 0.00086</f>
        <v>1.2487200000000001</v>
      </c>
      <c r="H208" s="15">
        <f t="shared" si="8"/>
        <v>0.19880657592069215</v>
      </c>
      <c r="I208" s="13">
        <f t="shared" si="11"/>
        <v>1.4475265759206921</v>
      </c>
      <c r="J208" s="76"/>
      <c r="K208" s="58"/>
    </row>
    <row r="209" spans="1:11" x14ac:dyDescent="0.25">
      <c r="A209" s="21">
        <v>196</v>
      </c>
      <c r="B209" s="7" t="s">
        <v>215</v>
      </c>
      <c r="C209" s="6">
        <v>52.8</v>
      </c>
      <c r="D209" s="10" t="s">
        <v>309</v>
      </c>
      <c r="E209" s="16">
        <v>7.9989999999999997</v>
      </c>
      <c r="F209" s="16">
        <v>8.7309999999999999</v>
      </c>
      <c r="G209" s="13">
        <f>(F209-E209)*0.8598</f>
        <v>0.6293736000000002</v>
      </c>
      <c r="H209" s="15">
        <f t="shared" si="8"/>
        <v>0.16075018696190727</v>
      </c>
      <c r="I209" s="13">
        <f t="shared" si="11"/>
        <v>0.79012378696190744</v>
      </c>
      <c r="J209" s="76"/>
      <c r="K209" s="58"/>
    </row>
    <row r="210" spans="1:11" x14ac:dyDescent="0.25">
      <c r="A210" s="21">
        <v>197</v>
      </c>
      <c r="B210" s="7" t="s">
        <v>216</v>
      </c>
      <c r="C210" s="6">
        <v>51.2</v>
      </c>
      <c r="D210" s="10" t="s">
        <v>309</v>
      </c>
      <c r="E210" s="16">
        <v>11.943</v>
      </c>
      <c r="F210" s="16">
        <v>13</v>
      </c>
      <c r="G210" s="13">
        <f t="shared" ref="G210:G273" si="14">(F210-E210)*0.8598</f>
        <v>0.9088086000000003</v>
      </c>
      <c r="H210" s="15">
        <f t="shared" ref="H210:H273" si="15">$G$11/$C$303*C210</f>
        <v>0.15587896917518285</v>
      </c>
      <c r="I210" s="13">
        <f t="shared" si="11"/>
        <v>1.0646875691751831</v>
      </c>
      <c r="J210" s="2"/>
      <c r="K210" s="58"/>
    </row>
    <row r="211" spans="1:11" x14ac:dyDescent="0.25">
      <c r="A211" s="21">
        <v>198</v>
      </c>
      <c r="B211" s="7" t="s">
        <v>217</v>
      </c>
      <c r="C211" s="6">
        <v>113.6</v>
      </c>
      <c r="D211" s="10" t="s">
        <v>309</v>
      </c>
      <c r="E211" s="16">
        <v>38.277999999999999</v>
      </c>
      <c r="F211" s="16">
        <v>41.348999999999997</v>
      </c>
      <c r="G211" s="13">
        <f t="shared" si="14"/>
        <v>2.6404457999999984</v>
      </c>
      <c r="H211" s="15">
        <f t="shared" si="15"/>
        <v>0.34585646285743687</v>
      </c>
      <c r="I211" s="13">
        <f t="shared" si="11"/>
        <v>2.9863022628574352</v>
      </c>
      <c r="J211" s="2"/>
      <c r="K211" s="58"/>
    </row>
    <row r="212" spans="1:11" x14ac:dyDescent="0.25">
      <c r="A212" s="21">
        <v>199</v>
      </c>
      <c r="B212" s="7" t="s">
        <v>218</v>
      </c>
      <c r="C212" s="6">
        <v>106.7</v>
      </c>
      <c r="D212" s="10" t="s">
        <v>309</v>
      </c>
      <c r="E212" s="16">
        <v>22.959</v>
      </c>
      <c r="F212" s="16">
        <v>23.913</v>
      </c>
      <c r="G212" s="13">
        <f t="shared" si="14"/>
        <v>0.82024920000000057</v>
      </c>
      <c r="H212" s="15">
        <f t="shared" si="15"/>
        <v>0.32484933615218764</v>
      </c>
      <c r="I212" s="13">
        <f t="shared" si="11"/>
        <v>1.1450985361521882</v>
      </c>
      <c r="J212" s="2"/>
      <c r="K212" s="58"/>
    </row>
    <row r="213" spans="1:11" x14ac:dyDescent="0.25">
      <c r="A213" s="21">
        <v>200</v>
      </c>
      <c r="B213" s="7" t="s">
        <v>219</v>
      </c>
      <c r="C213" s="6">
        <v>92.7</v>
      </c>
      <c r="D213" s="10" t="s">
        <v>309</v>
      </c>
      <c r="E213" s="16">
        <v>8.0500000000000007</v>
      </c>
      <c r="F213" s="16">
        <v>8.7460000000000004</v>
      </c>
      <c r="G213" s="13">
        <f t="shared" si="14"/>
        <v>0.59842079999999975</v>
      </c>
      <c r="H213" s="15">
        <f t="shared" si="15"/>
        <v>0.28222618051834858</v>
      </c>
      <c r="I213" s="13">
        <f t="shared" si="11"/>
        <v>0.88064698051834833</v>
      </c>
      <c r="J213" s="2"/>
      <c r="K213" s="58"/>
    </row>
    <row r="214" spans="1:11" x14ac:dyDescent="0.25">
      <c r="A214" s="21">
        <v>201</v>
      </c>
      <c r="B214" s="7" t="s">
        <v>220</v>
      </c>
      <c r="C214" s="6">
        <v>81.8</v>
      </c>
      <c r="D214" s="10" t="s">
        <v>309</v>
      </c>
      <c r="E214" s="16">
        <v>20.265999999999998</v>
      </c>
      <c r="F214" s="16">
        <v>22.052</v>
      </c>
      <c r="G214" s="13">
        <f t="shared" si="14"/>
        <v>1.5356028000000013</v>
      </c>
      <c r="H214" s="15">
        <f t="shared" si="15"/>
        <v>0.24904100934628817</v>
      </c>
      <c r="I214" s="13">
        <f t="shared" si="11"/>
        <v>1.7846438093462895</v>
      </c>
      <c r="J214" s="2"/>
      <c r="K214" s="58"/>
    </row>
    <row r="215" spans="1:11" x14ac:dyDescent="0.25">
      <c r="A215" s="21">
        <v>202</v>
      </c>
      <c r="B215" s="7" t="s">
        <v>221</v>
      </c>
      <c r="C215" s="6">
        <v>52.3</v>
      </c>
      <c r="D215" s="10" t="s">
        <v>309</v>
      </c>
      <c r="E215" s="16">
        <v>4.859</v>
      </c>
      <c r="F215" s="16">
        <v>5.4279999999999999</v>
      </c>
      <c r="G215" s="13">
        <f t="shared" si="14"/>
        <v>0.48922619999999994</v>
      </c>
      <c r="H215" s="15">
        <f t="shared" si="15"/>
        <v>0.15922793140355587</v>
      </c>
      <c r="I215" s="13">
        <f t="shared" si="11"/>
        <v>0.64845413140355579</v>
      </c>
      <c r="J215" s="2"/>
      <c r="K215" s="58"/>
    </row>
    <row r="216" spans="1:11" x14ac:dyDescent="0.25">
      <c r="A216" s="21">
        <v>203</v>
      </c>
      <c r="B216" s="7" t="s">
        <v>222</v>
      </c>
      <c r="C216" s="6">
        <v>51.3</v>
      </c>
      <c r="D216" s="10" t="s">
        <v>309</v>
      </c>
      <c r="E216" s="16">
        <v>9.9570000000000007</v>
      </c>
      <c r="F216" s="16">
        <v>10.941000000000001</v>
      </c>
      <c r="G216" s="13">
        <f t="shared" si="14"/>
        <v>0.8460432</v>
      </c>
      <c r="H216" s="15">
        <f t="shared" si="15"/>
        <v>0.15618342028685309</v>
      </c>
      <c r="I216" s="13">
        <f t="shared" si="11"/>
        <v>1.0022266202868531</v>
      </c>
      <c r="J216" s="2"/>
      <c r="K216" s="58"/>
    </row>
    <row r="217" spans="1:11" x14ac:dyDescent="0.25">
      <c r="A217" s="21">
        <v>204</v>
      </c>
      <c r="B217" s="7" t="s">
        <v>223</v>
      </c>
      <c r="C217" s="6">
        <v>113.7</v>
      </c>
      <c r="D217" s="10" t="s">
        <v>309</v>
      </c>
      <c r="E217" s="16">
        <v>40.970999999999997</v>
      </c>
      <c r="F217" s="16">
        <v>44.101999999999997</v>
      </c>
      <c r="G217" s="13">
        <f t="shared" si="14"/>
        <v>2.6920338000000004</v>
      </c>
      <c r="H217" s="15">
        <f t="shared" si="15"/>
        <v>0.3461609139691072</v>
      </c>
      <c r="I217" s="13">
        <f t="shared" si="11"/>
        <v>3.0381947139691077</v>
      </c>
      <c r="J217" s="2"/>
      <c r="K217" s="58"/>
    </row>
    <row r="218" spans="1:11" x14ac:dyDescent="0.25">
      <c r="A218" s="21">
        <v>205</v>
      </c>
      <c r="B218" s="7" t="s">
        <v>224</v>
      </c>
      <c r="C218" s="6">
        <v>107</v>
      </c>
      <c r="D218" s="10" t="s">
        <v>309</v>
      </c>
      <c r="E218" s="16">
        <v>17.425999999999998</v>
      </c>
      <c r="F218" s="16">
        <v>18.372</v>
      </c>
      <c r="G218" s="13">
        <f t="shared" si="14"/>
        <v>0.81337080000000128</v>
      </c>
      <c r="H218" s="15">
        <f t="shared" si="15"/>
        <v>0.3257626894871985</v>
      </c>
      <c r="I218" s="13">
        <f t="shared" si="11"/>
        <v>1.1391334894871998</v>
      </c>
      <c r="J218" s="2"/>
      <c r="K218" s="58"/>
    </row>
    <row r="219" spans="1:11" x14ac:dyDescent="0.25">
      <c r="A219" s="21">
        <v>206</v>
      </c>
      <c r="B219" s="7" t="s">
        <v>225</v>
      </c>
      <c r="C219" s="6">
        <v>92.7</v>
      </c>
      <c r="D219" s="10" t="s">
        <v>309</v>
      </c>
      <c r="E219" s="16">
        <v>19.57</v>
      </c>
      <c r="F219" s="16">
        <v>20.474</v>
      </c>
      <c r="G219" s="13">
        <f t="shared" si="14"/>
        <v>0.77725919999999993</v>
      </c>
      <c r="H219" s="15">
        <f t="shared" si="15"/>
        <v>0.28222618051834858</v>
      </c>
      <c r="I219" s="13">
        <f t="shared" si="11"/>
        <v>1.0594853805183484</v>
      </c>
      <c r="J219" s="2"/>
      <c r="K219" s="58"/>
    </row>
    <row r="220" spans="1:11" x14ac:dyDescent="0.25">
      <c r="A220" s="21">
        <v>207</v>
      </c>
      <c r="B220" s="7" t="s">
        <v>226</v>
      </c>
      <c r="C220" s="6">
        <v>81</v>
      </c>
      <c r="D220" s="10" t="s">
        <v>309</v>
      </c>
      <c r="E220" s="16">
        <v>16.251000000000001</v>
      </c>
      <c r="F220" s="16">
        <v>17.989999999999998</v>
      </c>
      <c r="G220" s="13">
        <f t="shared" si="14"/>
        <v>1.4951921999999975</v>
      </c>
      <c r="H220" s="15">
        <f t="shared" si="15"/>
        <v>0.24660540045292595</v>
      </c>
      <c r="I220" s="13">
        <f t="shared" si="11"/>
        <v>1.7417976004529234</v>
      </c>
      <c r="J220" s="2"/>
      <c r="K220" s="58"/>
    </row>
    <row r="221" spans="1:11" x14ac:dyDescent="0.25">
      <c r="A221" s="21">
        <v>208</v>
      </c>
      <c r="B221" s="7" t="s">
        <v>227</v>
      </c>
      <c r="C221" s="6">
        <v>53.2</v>
      </c>
      <c r="D221" s="10" t="s">
        <v>309</v>
      </c>
      <c r="E221" s="16">
        <v>8.202</v>
      </c>
      <c r="F221" s="16">
        <v>8.76</v>
      </c>
      <c r="G221" s="13">
        <f t="shared" si="14"/>
        <v>0.47976839999999987</v>
      </c>
      <c r="H221" s="15">
        <f t="shared" si="15"/>
        <v>0.16196799140858842</v>
      </c>
      <c r="I221" s="13">
        <f t="shared" si="11"/>
        <v>0.64173639140858829</v>
      </c>
      <c r="J221" s="2"/>
      <c r="K221" s="58"/>
    </row>
    <row r="222" spans="1:11" x14ac:dyDescent="0.25">
      <c r="A222" s="21">
        <v>209</v>
      </c>
      <c r="B222" s="7" t="s">
        <v>228</v>
      </c>
      <c r="C222" s="6">
        <v>51.1</v>
      </c>
      <c r="D222" s="10" t="s">
        <v>309</v>
      </c>
      <c r="E222" s="16">
        <v>17.815999999999999</v>
      </c>
      <c r="F222" s="16">
        <v>19.326000000000001</v>
      </c>
      <c r="G222" s="13">
        <f t="shared" si="14"/>
        <v>1.2982980000000013</v>
      </c>
      <c r="H222" s="15">
        <f t="shared" si="15"/>
        <v>0.15557451806351255</v>
      </c>
      <c r="I222" s="13">
        <f t="shared" si="11"/>
        <v>1.4538725180635139</v>
      </c>
      <c r="J222" s="2"/>
      <c r="K222" s="58"/>
    </row>
    <row r="223" spans="1:11" x14ac:dyDescent="0.25">
      <c r="A223" s="21">
        <v>210</v>
      </c>
      <c r="B223" s="7" t="s">
        <v>229</v>
      </c>
      <c r="C223" s="6">
        <v>113.8</v>
      </c>
      <c r="D223" s="10" t="s">
        <v>309</v>
      </c>
      <c r="E223" s="16">
        <v>30.292999999999999</v>
      </c>
      <c r="F223" s="16">
        <v>31.76</v>
      </c>
      <c r="G223" s="13">
        <f t="shared" si="14"/>
        <v>1.2613266000000021</v>
      </c>
      <c r="H223" s="15">
        <f t="shared" si="15"/>
        <v>0.34646536508077747</v>
      </c>
      <c r="I223" s="13">
        <f t="shared" ref="I223:I280" si="16">G223+H223</f>
        <v>1.6077919650807795</v>
      </c>
      <c r="J223" s="2"/>
      <c r="K223" s="58"/>
    </row>
    <row r="224" spans="1:11" x14ac:dyDescent="0.25">
      <c r="A224" s="21">
        <v>211</v>
      </c>
      <c r="B224" s="7" t="s">
        <v>230</v>
      </c>
      <c r="C224" s="6">
        <v>106.9</v>
      </c>
      <c r="D224" s="10" t="s">
        <v>309</v>
      </c>
      <c r="E224" s="16">
        <v>5.76</v>
      </c>
      <c r="F224" s="16">
        <v>5.76</v>
      </c>
      <c r="G224" s="13">
        <f t="shared" si="14"/>
        <v>0</v>
      </c>
      <c r="H224" s="15">
        <f t="shared" si="15"/>
        <v>0.32545823837552823</v>
      </c>
      <c r="I224" s="13">
        <f t="shared" si="16"/>
        <v>0.32545823837552823</v>
      </c>
      <c r="J224" s="2"/>
      <c r="K224" s="58"/>
    </row>
    <row r="225" spans="1:11" x14ac:dyDescent="0.25">
      <c r="A225" s="21">
        <v>212</v>
      </c>
      <c r="B225" s="7" t="s">
        <v>231</v>
      </c>
      <c r="C225" s="6">
        <v>93.2</v>
      </c>
      <c r="D225" s="10" t="s">
        <v>309</v>
      </c>
      <c r="E225" s="16">
        <v>17.841000000000001</v>
      </c>
      <c r="F225" s="16">
        <v>18.954000000000001</v>
      </c>
      <c r="G225" s="13">
        <f t="shared" si="14"/>
        <v>0.95695739999999962</v>
      </c>
      <c r="H225" s="15">
        <f t="shared" si="15"/>
        <v>0.28374843607669997</v>
      </c>
      <c r="I225" s="13">
        <f t="shared" si="16"/>
        <v>1.2407058360766996</v>
      </c>
      <c r="J225" s="2"/>
      <c r="K225" s="58"/>
    </row>
    <row r="226" spans="1:11" x14ac:dyDescent="0.25">
      <c r="A226" s="21">
        <v>213</v>
      </c>
      <c r="B226" s="7" t="s">
        <v>232</v>
      </c>
      <c r="C226" s="6">
        <v>80.7</v>
      </c>
      <c r="D226" s="10" t="s">
        <v>309</v>
      </c>
      <c r="E226" s="16">
        <v>6.0709999999999997</v>
      </c>
      <c r="F226" s="16">
        <v>6.641</v>
      </c>
      <c r="G226" s="13">
        <f t="shared" si="14"/>
        <v>0.49008600000000024</v>
      </c>
      <c r="H226" s="15">
        <f t="shared" si="15"/>
        <v>0.24569204711791512</v>
      </c>
      <c r="I226" s="13">
        <f t="shared" si="16"/>
        <v>0.73577804711791539</v>
      </c>
      <c r="J226" s="2"/>
      <c r="K226" s="58"/>
    </row>
    <row r="227" spans="1:11" x14ac:dyDescent="0.25">
      <c r="A227" s="21">
        <v>214</v>
      </c>
      <c r="B227" s="7" t="s">
        <v>233</v>
      </c>
      <c r="C227" s="6">
        <v>52.5</v>
      </c>
      <c r="D227" s="10" t="s">
        <v>309</v>
      </c>
      <c r="E227" s="16">
        <v>9.4890000000000008</v>
      </c>
      <c r="F227" s="16">
        <v>10.507</v>
      </c>
      <c r="G227" s="13">
        <f t="shared" si="14"/>
        <v>0.87527639999999907</v>
      </c>
      <c r="H227" s="15">
        <f t="shared" si="15"/>
        <v>0.15983683362689646</v>
      </c>
      <c r="I227" s="13">
        <f t="shared" si="16"/>
        <v>1.0351132336268956</v>
      </c>
      <c r="J227" s="2"/>
      <c r="K227" s="58"/>
    </row>
    <row r="228" spans="1:11" x14ac:dyDescent="0.25">
      <c r="A228" s="21">
        <v>215</v>
      </c>
      <c r="B228" s="7" t="s">
        <v>234</v>
      </c>
      <c r="C228" s="6">
        <v>51</v>
      </c>
      <c r="D228" s="10" t="s">
        <v>309</v>
      </c>
      <c r="E228" s="16">
        <v>0.45900000000000002</v>
      </c>
      <c r="F228" s="16">
        <v>0.47299999999999998</v>
      </c>
      <c r="G228" s="13">
        <f t="shared" si="14"/>
        <v>1.2037199999999963E-2</v>
      </c>
      <c r="H228" s="15">
        <f t="shared" si="15"/>
        <v>0.15527006695184226</v>
      </c>
      <c r="I228" s="13">
        <f t="shared" si="16"/>
        <v>0.16730726695184223</v>
      </c>
      <c r="J228" s="58"/>
      <c r="K228" s="58"/>
    </row>
    <row r="229" spans="1:11" x14ac:dyDescent="0.25">
      <c r="A229" s="21">
        <v>216</v>
      </c>
      <c r="B229" s="7" t="s">
        <v>235</v>
      </c>
      <c r="C229" s="6">
        <v>113.9</v>
      </c>
      <c r="D229" s="10" t="s">
        <v>309</v>
      </c>
      <c r="E229" s="16">
        <v>42.585000000000001</v>
      </c>
      <c r="F229" s="16">
        <v>46.167000000000002</v>
      </c>
      <c r="G229" s="13">
        <f t="shared" si="14"/>
        <v>3.0798036000000009</v>
      </c>
      <c r="H229" s="15">
        <f t="shared" si="15"/>
        <v>0.34676981619244773</v>
      </c>
      <c r="I229" s="13">
        <f t="shared" si="16"/>
        <v>3.4265734161924488</v>
      </c>
      <c r="J229" s="2"/>
      <c r="K229" s="58"/>
    </row>
    <row r="230" spans="1:11" x14ac:dyDescent="0.25">
      <c r="A230" s="21">
        <v>217</v>
      </c>
      <c r="B230" s="7" t="s">
        <v>236</v>
      </c>
      <c r="C230" s="6">
        <v>106.5</v>
      </c>
      <c r="D230" s="10" t="s">
        <v>309</v>
      </c>
      <c r="E230" s="16">
        <v>12.756</v>
      </c>
      <c r="F230" s="16">
        <v>14.782</v>
      </c>
      <c r="G230" s="13">
        <f t="shared" si="14"/>
        <v>1.7419547999999998</v>
      </c>
      <c r="H230" s="15">
        <f t="shared" si="15"/>
        <v>0.3242404339288471</v>
      </c>
      <c r="I230" s="13">
        <f t="shared" si="16"/>
        <v>2.066195233928847</v>
      </c>
      <c r="J230" s="2"/>
      <c r="K230" s="58"/>
    </row>
    <row r="231" spans="1:11" x14ac:dyDescent="0.25">
      <c r="A231" s="21">
        <v>218</v>
      </c>
      <c r="B231" s="7" t="s">
        <v>237</v>
      </c>
      <c r="C231" s="6">
        <v>92.6</v>
      </c>
      <c r="D231" s="10" t="s">
        <v>309</v>
      </c>
      <c r="E231" s="16">
        <v>13.788</v>
      </c>
      <c r="F231" s="16">
        <v>16.334</v>
      </c>
      <c r="G231" s="13">
        <f t="shared" si="14"/>
        <v>2.1890507999999995</v>
      </c>
      <c r="H231" s="15">
        <f t="shared" si="15"/>
        <v>0.28192172940667831</v>
      </c>
      <c r="I231" s="13">
        <f t="shared" si="16"/>
        <v>2.4709725294066778</v>
      </c>
      <c r="J231" s="2"/>
      <c r="K231" s="58"/>
    </row>
    <row r="232" spans="1:11" x14ac:dyDescent="0.25">
      <c r="A232" s="21">
        <v>219</v>
      </c>
      <c r="B232" s="7" t="s">
        <v>238</v>
      </c>
      <c r="C232" s="6">
        <v>81.400000000000006</v>
      </c>
      <c r="D232" s="10" t="s">
        <v>309</v>
      </c>
      <c r="E232" s="16">
        <v>13.353</v>
      </c>
      <c r="F232" s="16">
        <v>14.875999999999999</v>
      </c>
      <c r="G232" s="13">
        <f t="shared" si="14"/>
        <v>1.3094753999999997</v>
      </c>
      <c r="H232" s="15">
        <f t="shared" si="15"/>
        <v>0.24782320489960707</v>
      </c>
      <c r="I232" s="13">
        <f t="shared" si="16"/>
        <v>1.5572986048996067</v>
      </c>
      <c r="J232" s="2"/>
      <c r="K232" s="58"/>
    </row>
    <row r="233" spans="1:11" x14ac:dyDescent="0.25">
      <c r="A233" s="21">
        <v>220</v>
      </c>
      <c r="B233" s="7" t="s">
        <v>239</v>
      </c>
      <c r="C233" s="6">
        <v>52.9</v>
      </c>
      <c r="D233" s="10" t="s">
        <v>309</v>
      </c>
      <c r="E233" s="16">
        <v>9.6159999999999997</v>
      </c>
      <c r="F233" s="16">
        <v>10.125</v>
      </c>
      <c r="G233" s="13">
        <f t="shared" si="14"/>
        <v>0.43763820000000031</v>
      </c>
      <c r="H233" s="15">
        <f t="shared" si="15"/>
        <v>0.16105463807357756</v>
      </c>
      <c r="I233" s="13">
        <f t="shared" si="16"/>
        <v>0.59869283807357787</v>
      </c>
      <c r="J233" s="2"/>
      <c r="K233" s="58"/>
    </row>
    <row r="234" spans="1:11" x14ac:dyDescent="0.25">
      <c r="A234" s="21">
        <v>221</v>
      </c>
      <c r="B234" s="7" t="s">
        <v>240</v>
      </c>
      <c r="C234" s="6">
        <v>51.4</v>
      </c>
      <c r="D234" s="10" t="s">
        <v>309</v>
      </c>
      <c r="E234" s="16">
        <v>14.202</v>
      </c>
      <c r="F234" s="16">
        <v>15.506</v>
      </c>
      <c r="G234" s="13">
        <f t="shared" si="14"/>
        <v>1.1211792000000003</v>
      </c>
      <c r="H234" s="15">
        <f t="shared" si="15"/>
        <v>0.15648787139852338</v>
      </c>
      <c r="I234" s="13">
        <f t="shared" si="16"/>
        <v>1.2776670713985236</v>
      </c>
      <c r="J234" s="2"/>
      <c r="K234" s="58"/>
    </row>
    <row r="235" spans="1:11" x14ac:dyDescent="0.25">
      <c r="A235" s="21">
        <v>222</v>
      </c>
      <c r="B235" s="7" t="s">
        <v>241</v>
      </c>
      <c r="C235" s="6">
        <v>115</v>
      </c>
      <c r="D235" s="10" t="s">
        <v>309</v>
      </c>
      <c r="E235" s="16">
        <v>7.9660000000000002</v>
      </c>
      <c r="F235" s="16">
        <v>8.0039999999999996</v>
      </c>
      <c r="G235" s="13">
        <f t="shared" si="14"/>
        <v>3.2672399999999456E-2</v>
      </c>
      <c r="H235" s="15">
        <f t="shared" si="15"/>
        <v>0.35011877842082079</v>
      </c>
      <c r="I235" s="13">
        <f t="shared" si="16"/>
        <v>0.38279117842082022</v>
      </c>
      <c r="J235" s="76"/>
      <c r="K235" s="58"/>
    </row>
    <row r="236" spans="1:11" x14ac:dyDescent="0.25">
      <c r="A236" s="21">
        <v>223</v>
      </c>
      <c r="B236" s="7" t="s">
        <v>242</v>
      </c>
      <c r="C236" s="6">
        <v>106.7</v>
      </c>
      <c r="D236" s="10" t="s">
        <v>309</v>
      </c>
      <c r="E236" s="16">
        <v>17.318000000000001</v>
      </c>
      <c r="F236" s="16">
        <v>18.245000000000001</v>
      </c>
      <c r="G236" s="13">
        <f t="shared" si="14"/>
        <v>0.7970345999999997</v>
      </c>
      <c r="H236" s="15">
        <f t="shared" si="15"/>
        <v>0.32484933615218764</v>
      </c>
      <c r="I236" s="13">
        <f t="shared" si="16"/>
        <v>1.1218839361521873</v>
      </c>
      <c r="J236" s="76"/>
      <c r="K236" s="77"/>
    </row>
    <row r="237" spans="1:11" x14ac:dyDescent="0.25">
      <c r="A237" s="21">
        <v>224</v>
      </c>
      <c r="B237" s="7" t="s">
        <v>243</v>
      </c>
      <c r="C237" s="6">
        <v>92.4</v>
      </c>
      <c r="D237" s="10" t="s">
        <v>309</v>
      </c>
      <c r="E237" s="16">
        <v>8.3650000000000002</v>
      </c>
      <c r="F237" s="16">
        <v>9.9030000000000005</v>
      </c>
      <c r="G237" s="13">
        <f t="shared" si="14"/>
        <v>1.3223724000000003</v>
      </c>
      <c r="H237" s="15">
        <f t="shared" si="15"/>
        <v>0.28131282718333778</v>
      </c>
      <c r="I237" s="13">
        <f t="shared" si="16"/>
        <v>1.6036852271833382</v>
      </c>
      <c r="J237" s="76"/>
      <c r="K237" s="77"/>
    </row>
    <row r="238" spans="1:11" x14ac:dyDescent="0.25">
      <c r="A238" s="21">
        <v>225</v>
      </c>
      <c r="B238" s="7" t="s">
        <v>244</v>
      </c>
      <c r="C238" s="6">
        <v>81.2</v>
      </c>
      <c r="D238" s="10" t="s">
        <v>309</v>
      </c>
      <c r="E238" s="16">
        <v>13.281000000000001</v>
      </c>
      <c r="F238" s="16">
        <v>14.343</v>
      </c>
      <c r="G238" s="13">
        <f t="shared" si="14"/>
        <v>0.91310759999999946</v>
      </c>
      <c r="H238" s="15">
        <f t="shared" si="15"/>
        <v>0.24721430267626651</v>
      </c>
      <c r="I238" s="13">
        <f t="shared" si="16"/>
        <v>1.1603219026762659</v>
      </c>
      <c r="J238" s="76"/>
      <c r="K238" s="77"/>
    </row>
    <row r="239" spans="1:11" x14ac:dyDescent="0.25">
      <c r="A239" s="21">
        <v>226</v>
      </c>
      <c r="B239" s="7" t="s">
        <v>245</v>
      </c>
      <c r="C239" s="6">
        <v>52.7</v>
      </c>
      <c r="D239" s="10" t="s">
        <v>309</v>
      </c>
      <c r="E239" s="16">
        <v>5.6429999999999998</v>
      </c>
      <c r="F239" s="16">
        <v>6.2640000000000002</v>
      </c>
      <c r="G239" s="13">
        <f t="shared" si="14"/>
        <v>0.5339358000000004</v>
      </c>
      <c r="H239" s="15">
        <f t="shared" si="15"/>
        <v>0.16044573585023703</v>
      </c>
      <c r="I239" s="13">
        <f t="shared" si="16"/>
        <v>0.69438153585023743</v>
      </c>
      <c r="J239" s="76"/>
      <c r="K239" s="58"/>
    </row>
    <row r="240" spans="1:11" x14ac:dyDescent="0.25">
      <c r="A240" s="21">
        <v>227</v>
      </c>
      <c r="B240" s="7" t="s">
        <v>246</v>
      </c>
      <c r="C240" s="6">
        <v>51.5</v>
      </c>
      <c r="D240" s="10" t="s">
        <v>309</v>
      </c>
      <c r="E240" s="16">
        <v>9.6690000000000005</v>
      </c>
      <c r="F240" s="16">
        <v>9.6690000000000005</v>
      </c>
      <c r="G240" s="13">
        <f t="shared" si="14"/>
        <v>0</v>
      </c>
      <c r="H240" s="15">
        <f t="shared" si="15"/>
        <v>0.15679232251019365</v>
      </c>
      <c r="I240" s="13">
        <f t="shared" si="16"/>
        <v>0.15679232251019365</v>
      </c>
      <c r="J240" s="76"/>
      <c r="K240" s="58"/>
    </row>
    <row r="241" spans="1:11" x14ac:dyDescent="0.25">
      <c r="A241" s="21">
        <v>228</v>
      </c>
      <c r="B241" s="7" t="s">
        <v>247</v>
      </c>
      <c r="C241" s="6">
        <v>113.5</v>
      </c>
      <c r="D241" s="10" t="s">
        <v>309</v>
      </c>
      <c r="E241" s="16">
        <v>40.308</v>
      </c>
      <c r="F241" s="16">
        <v>41.796999999999997</v>
      </c>
      <c r="G241" s="13">
        <f t="shared" si="14"/>
        <v>1.2802421999999976</v>
      </c>
      <c r="H241" s="15">
        <f t="shared" si="15"/>
        <v>0.34555201174576661</v>
      </c>
      <c r="I241" s="13">
        <f t="shared" si="16"/>
        <v>1.6257942117457642</v>
      </c>
      <c r="J241" s="76"/>
      <c r="K241" s="58"/>
    </row>
    <row r="242" spans="1:11" x14ac:dyDescent="0.25">
      <c r="A242" s="21">
        <v>229</v>
      </c>
      <c r="B242" s="7" t="s">
        <v>248</v>
      </c>
      <c r="C242" s="6">
        <v>107.4</v>
      </c>
      <c r="D242" s="10" t="s">
        <v>309</v>
      </c>
      <c r="E242" s="16">
        <v>19.393999999999998</v>
      </c>
      <c r="F242" s="16">
        <v>20.466999999999999</v>
      </c>
      <c r="G242" s="13">
        <f t="shared" si="14"/>
        <v>0.92256540000000031</v>
      </c>
      <c r="H242" s="15">
        <f t="shared" si="15"/>
        <v>0.32698049393387962</v>
      </c>
      <c r="I242" s="13">
        <f t="shared" si="16"/>
        <v>1.2495458939338799</v>
      </c>
      <c r="J242" s="76"/>
      <c r="K242" s="58"/>
    </row>
    <row r="243" spans="1:11" x14ac:dyDescent="0.25">
      <c r="A243" s="21">
        <v>230</v>
      </c>
      <c r="B243" s="7" t="s">
        <v>249</v>
      </c>
      <c r="C243" s="6">
        <v>93</v>
      </c>
      <c r="D243" s="10" t="s">
        <v>309</v>
      </c>
      <c r="E243" s="16">
        <v>16.832999999999998</v>
      </c>
      <c r="F243" s="16">
        <v>17.555</v>
      </c>
      <c r="G243" s="13">
        <f t="shared" si="14"/>
        <v>0.62077560000000109</v>
      </c>
      <c r="H243" s="15">
        <f t="shared" si="15"/>
        <v>0.28313953385335944</v>
      </c>
      <c r="I243" s="13">
        <f t="shared" si="16"/>
        <v>0.90391513385336053</v>
      </c>
      <c r="J243" s="2"/>
      <c r="K243" s="58"/>
    </row>
    <row r="244" spans="1:11" x14ac:dyDescent="0.25">
      <c r="A244" s="21">
        <v>231</v>
      </c>
      <c r="B244" s="7" t="s">
        <v>250</v>
      </c>
      <c r="C244" s="6">
        <v>80.900000000000006</v>
      </c>
      <c r="D244" s="10" t="s">
        <v>309</v>
      </c>
      <c r="E244" s="16">
        <v>22.986999999999998</v>
      </c>
      <c r="F244" s="16">
        <v>24.747</v>
      </c>
      <c r="G244" s="13">
        <f t="shared" si="14"/>
        <v>1.5132480000000013</v>
      </c>
      <c r="H244" s="15">
        <f t="shared" si="15"/>
        <v>0.24630094934125568</v>
      </c>
      <c r="I244" s="13">
        <f t="shared" si="16"/>
        <v>1.7595489493412568</v>
      </c>
      <c r="J244" s="2"/>
      <c r="K244" s="58"/>
    </row>
    <row r="245" spans="1:11" x14ac:dyDescent="0.25">
      <c r="A245" s="21">
        <v>232</v>
      </c>
      <c r="B245" s="7" t="s">
        <v>251</v>
      </c>
      <c r="C245" s="6">
        <v>52.5</v>
      </c>
      <c r="D245" s="10" t="s">
        <v>309</v>
      </c>
      <c r="E245" s="16">
        <v>15.385</v>
      </c>
      <c r="F245" s="16">
        <v>16.581</v>
      </c>
      <c r="G245" s="13">
        <f t="shared" si="14"/>
        <v>1.0283207999999997</v>
      </c>
      <c r="H245" s="15">
        <f t="shared" si="15"/>
        <v>0.15983683362689646</v>
      </c>
      <c r="I245" s="13">
        <f t="shared" si="16"/>
        <v>1.1881576336268962</v>
      </c>
      <c r="J245" s="2"/>
      <c r="K245" s="58"/>
    </row>
    <row r="246" spans="1:11" x14ac:dyDescent="0.25">
      <c r="A246" s="21">
        <v>233</v>
      </c>
      <c r="B246" s="7" t="s">
        <v>252</v>
      </c>
      <c r="C246" s="6">
        <v>50.7</v>
      </c>
      <c r="D246" s="10" t="s">
        <v>309</v>
      </c>
      <c r="E246" s="16">
        <v>12.635999999999999</v>
      </c>
      <c r="F246" s="16">
        <v>13.635</v>
      </c>
      <c r="G246" s="13">
        <f t="shared" si="14"/>
        <v>0.85894020000000049</v>
      </c>
      <c r="H246" s="15">
        <f t="shared" si="15"/>
        <v>0.15435671361683143</v>
      </c>
      <c r="I246" s="13">
        <f t="shared" si="16"/>
        <v>1.0132969136168319</v>
      </c>
      <c r="J246" s="2"/>
      <c r="K246" s="58"/>
    </row>
    <row r="247" spans="1:11" x14ac:dyDescent="0.25">
      <c r="A247" s="21">
        <v>234</v>
      </c>
      <c r="B247" s="7" t="s">
        <v>253</v>
      </c>
      <c r="C247" s="6">
        <v>113.8</v>
      </c>
      <c r="D247" s="10" t="s">
        <v>309</v>
      </c>
      <c r="E247" s="16">
        <v>20.108000000000001</v>
      </c>
      <c r="F247" s="16">
        <v>22.87</v>
      </c>
      <c r="G247" s="13">
        <f t="shared" si="14"/>
        <v>2.3747676000000002</v>
      </c>
      <c r="H247" s="15">
        <f t="shared" si="15"/>
        <v>0.34646536508077747</v>
      </c>
      <c r="I247" s="13">
        <f t="shared" si="16"/>
        <v>2.7212329650807776</v>
      </c>
      <c r="J247" s="2"/>
      <c r="K247" s="58"/>
    </row>
    <row r="248" spans="1:11" x14ac:dyDescent="0.25">
      <c r="A248" s="21">
        <v>235</v>
      </c>
      <c r="B248" s="7" t="s">
        <v>254</v>
      </c>
      <c r="C248" s="6">
        <v>106.4</v>
      </c>
      <c r="D248" s="10" t="s">
        <v>309</v>
      </c>
      <c r="E248" s="16">
        <v>14.318</v>
      </c>
      <c r="F248" s="16">
        <v>16.215</v>
      </c>
      <c r="G248" s="13">
        <f t="shared" si="14"/>
        <v>1.6310406000000002</v>
      </c>
      <c r="H248" s="15">
        <f t="shared" si="15"/>
        <v>0.32393598281717684</v>
      </c>
      <c r="I248" s="13">
        <f t="shared" si="16"/>
        <v>1.954976582817177</v>
      </c>
      <c r="J248" s="2"/>
      <c r="K248" s="58"/>
    </row>
    <row r="249" spans="1:11" x14ac:dyDescent="0.25">
      <c r="A249" s="21">
        <v>236</v>
      </c>
      <c r="B249" s="7" t="s">
        <v>255</v>
      </c>
      <c r="C249" s="6">
        <v>93.5</v>
      </c>
      <c r="D249" s="10" t="s">
        <v>309</v>
      </c>
      <c r="E249" s="16">
        <v>15.311999999999999</v>
      </c>
      <c r="F249" s="16">
        <v>17.187000000000001</v>
      </c>
      <c r="G249" s="13">
        <f t="shared" si="14"/>
        <v>1.6121250000000016</v>
      </c>
      <c r="H249" s="15">
        <f t="shared" si="15"/>
        <v>0.28466178941171083</v>
      </c>
      <c r="I249" s="13">
        <f t="shared" si="16"/>
        <v>1.8967867894117125</v>
      </c>
      <c r="J249" s="2"/>
      <c r="K249" s="58"/>
    </row>
    <row r="250" spans="1:11" x14ac:dyDescent="0.25">
      <c r="A250" s="21">
        <v>237</v>
      </c>
      <c r="B250" s="7" t="s">
        <v>256</v>
      </c>
      <c r="C250" s="6">
        <v>80.3</v>
      </c>
      <c r="D250" s="10" t="s">
        <v>309</v>
      </c>
      <c r="E250" s="16">
        <v>5.9340000000000002</v>
      </c>
      <c r="F250" s="16">
        <v>6.3220000000000001</v>
      </c>
      <c r="G250" s="13">
        <f t="shared" si="14"/>
        <v>0.33360239999999991</v>
      </c>
      <c r="H250" s="15">
        <f t="shared" si="15"/>
        <v>0.24447424267123399</v>
      </c>
      <c r="I250" s="13">
        <f t="shared" si="16"/>
        <v>0.57807664267123393</v>
      </c>
      <c r="J250" s="2"/>
      <c r="K250" s="58"/>
    </row>
    <row r="251" spans="1:11" x14ac:dyDescent="0.25">
      <c r="A251" s="21">
        <v>238</v>
      </c>
      <c r="B251" s="7" t="s">
        <v>257</v>
      </c>
      <c r="C251" s="6">
        <v>52.4</v>
      </c>
      <c r="D251" s="10" t="s">
        <v>309</v>
      </c>
      <c r="E251" s="16">
        <v>6.1390000000000002</v>
      </c>
      <c r="F251" s="16">
        <v>7.3940000000000001</v>
      </c>
      <c r="G251" s="13">
        <f t="shared" si="14"/>
        <v>1.0790489999999999</v>
      </c>
      <c r="H251" s="15">
        <f t="shared" si="15"/>
        <v>0.15953238251522617</v>
      </c>
      <c r="I251" s="13">
        <f t="shared" si="16"/>
        <v>1.2385813825152261</v>
      </c>
      <c r="J251" s="2"/>
      <c r="K251" s="58"/>
    </row>
    <row r="252" spans="1:11" x14ac:dyDescent="0.25">
      <c r="A252" s="21">
        <v>239</v>
      </c>
      <c r="B252" s="7" t="s">
        <v>258</v>
      </c>
      <c r="C252" s="6">
        <v>50.9</v>
      </c>
      <c r="D252" s="10" t="s">
        <v>309</v>
      </c>
      <c r="E252" s="16">
        <v>13.266999999999999</v>
      </c>
      <c r="F252" s="16">
        <v>14.494</v>
      </c>
      <c r="G252" s="13">
        <f t="shared" si="14"/>
        <v>1.0549746000000002</v>
      </c>
      <c r="H252" s="15">
        <f t="shared" si="15"/>
        <v>0.15496561584017199</v>
      </c>
      <c r="I252" s="13">
        <f t="shared" si="16"/>
        <v>1.2099402158401722</v>
      </c>
      <c r="J252" s="2"/>
      <c r="K252" s="58"/>
    </row>
    <row r="253" spans="1:11" x14ac:dyDescent="0.25">
      <c r="A253" s="21">
        <v>240</v>
      </c>
      <c r="B253" s="7" t="s">
        <v>259</v>
      </c>
      <c r="C253" s="6">
        <v>114.5</v>
      </c>
      <c r="D253" s="10" t="s">
        <v>309</v>
      </c>
      <c r="E253" s="16">
        <v>36.194000000000003</v>
      </c>
      <c r="F253" s="16">
        <v>38.6</v>
      </c>
      <c r="G253" s="13">
        <f t="shared" si="14"/>
        <v>2.0686787999999989</v>
      </c>
      <c r="H253" s="15">
        <f t="shared" si="15"/>
        <v>0.34859652286246939</v>
      </c>
      <c r="I253" s="13">
        <f t="shared" si="16"/>
        <v>2.4172753228624684</v>
      </c>
      <c r="J253" s="76"/>
      <c r="K253" s="58"/>
    </row>
    <row r="254" spans="1:11" x14ac:dyDescent="0.25">
      <c r="A254" s="21">
        <v>241</v>
      </c>
      <c r="B254" s="7" t="s">
        <v>260</v>
      </c>
      <c r="C254" s="6">
        <v>106.5</v>
      </c>
      <c r="D254" s="10" t="s">
        <v>309</v>
      </c>
      <c r="E254" s="16">
        <v>10.042</v>
      </c>
      <c r="F254" s="16">
        <v>11.132</v>
      </c>
      <c r="G254" s="13">
        <f>(F254-E254)*0.8598</f>
        <v>0.93718199999999985</v>
      </c>
      <c r="H254" s="15">
        <f t="shared" si="15"/>
        <v>0.3242404339288471</v>
      </c>
      <c r="I254" s="13">
        <f t="shared" si="16"/>
        <v>1.2614224339288469</v>
      </c>
      <c r="J254" s="76"/>
      <c r="K254" s="58"/>
    </row>
    <row r="255" spans="1:11" x14ac:dyDescent="0.25">
      <c r="A255" s="21">
        <v>242</v>
      </c>
      <c r="B255" s="7" t="s">
        <v>261</v>
      </c>
      <c r="C255" s="6">
        <v>93.5</v>
      </c>
      <c r="D255" s="10" t="s">
        <v>309</v>
      </c>
      <c r="E255" s="16">
        <v>19.395</v>
      </c>
      <c r="F255" s="16">
        <v>21.100999999999999</v>
      </c>
      <c r="G255" s="13">
        <f>(F255-E255)*0.8598</f>
        <v>1.4668187999999995</v>
      </c>
      <c r="H255" s="15">
        <f t="shared" si="15"/>
        <v>0.28466178941171083</v>
      </c>
      <c r="I255" s="13">
        <f t="shared" si="16"/>
        <v>1.7514805894117105</v>
      </c>
      <c r="J255" s="76"/>
      <c r="K255" s="58"/>
    </row>
    <row r="256" spans="1:11" x14ac:dyDescent="0.25">
      <c r="A256" s="21">
        <v>243</v>
      </c>
      <c r="B256" s="7" t="s">
        <v>262</v>
      </c>
      <c r="C256" s="6">
        <v>80.5</v>
      </c>
      <c r="D256" s="10" t="s">
        <v>309</v>
      </c>
      <c r="E256" s="16">
        <v>7.1929999999999996</v>
      </c>
      <c r="F256" s="16">
        <v>7.532</v>
      </c>
      <c r="G256" s="13">
        <f t="shared" si="14"/>
        <v>0.29147220000000035</v>
      </c>
      <c r="H256" s="15">
        <f t="shared" si="15"/>
        <v>0.24508314489457456</v>
      </c>
      <c r="I256" s="13">
        <f t="shared" si="16"/>
        <v>0.5365553448945749</v>
      </c>
      <c r="J256" s="76"/>
      <c r="K256" s="58"/>
    </row>
    <row r="257" spans="1:11" x14ac:dyDescent="0.25">
      <c r="A257" s="21">
        <v>244</v>
      </c>
      <c r="B257" s="7" t="s">
        <v>263</v>
      </c>
      <c r="C257" s="6">
        <v>52.7</v>
      </c>
      <c r="D257" s="10" t="s">
        <v>309</v>
      </c>
      <c r="E257" s="16">
        <v>8.2240000000000002</v>
      </c>
      <c r="F257" s="16">
        <v>8.6199999999999992</v>
      </c>
      <c r="G257" s="13">
        <f t="shared" si="14"/>
        <v>0.34048079999999914</v>
      </c>
      <c r="H257" s="15">
        <f t="shared" si="15"/>
        <v>0.16044573585023703</v>
      </c>
      <c r="I257" s="13">
        <f t="shared" si="16"/>
        <v>0.50092653585023617</v>
      </c>
      <c r="J257" s="76"/>
      <c r="K257" s="58"/>
    </row>
    <row r="258" spans="1:11" x14ac:dyDescent="0.25">
      <c r="A258" s="21">
        <v>245</v>
      </c>
      <c r="B258" s="7" t="s">
        <v>264</v>
      </c>
      <c r="C258" s="6">
        <v>50.3</v>
      </c>
      <c r="D258" s="10" t="s">
        <v>309</v>
      </c>
      <c r="E258" s="16">
        <v>8.4640000000000004</v>
      </c>
      <c r="F258" s="16">
        <v>8.4640000000000004</v>
      </c>
      <c r="G258" s="13">
        <f t="shared" si="14"/>
        <v>0</v>
      </c>
      <c r="H258" s="15">
        <f t="shared" si="15"/>
        <v>0.1531389091701503</v>
      </c>
      <c r="I258" s="13">
        <f t="shared" si="16"/>
        <v>0.1531389091701503</v>
      </c>
      <c r="J258" s="76"/>
      <c r="K258" s="58"/>
    </row>
    <row r="259" spans="1:11" x14ac:dyDescent="0.25">
      <c r="A259" s="21">
        <v>246</v>
      </c>
      <c r="B259" s="7" t="s">
        <v>265</v>
      </c>
      <c r="C259" s="6">
        <v>113.9</v>
      </c>
      <c r="D259" s="10" t="s">
        <v>309</v>
      </c>
      <c r="E259" s="16">
        <v>26.907</v>
      </c>
      <c r="F259" s="16">
        <v>28.079000000000001</v>
      </c>
      <c r="G259" s="13">
        <f t="shared" si="14"/>
        <v>1.0076856000000005</v>
      </c>
      <c r="H259" s="15">
        <f t="shared" si="15"/>
        <v>0.34676981619244773</v>
      </c>
      <c r="I259" s="13">
        <f t="shared" si="16"/>
        <v>1.3544554161924482</v>
      </c>
      <c r="J259" s="76"/>
      <c r="K259" s="58"/>
    </row>
    <row r="260" spans="1:11" x14ac:dyDescent="0.25">
      <c r="A260" s="21">
        <v>247</v>
      </c>
      <c r="B260" s="7" t="s">
        <v>266</v>
      </c>
      <c r="C260" s="6">
        <v>106.3</v>
      </c>
      <c r="D260" s="10" t="s">
        <v>309</v>
      </c>
      <c r="E260" s="16">
        <v>16.8</v>
      </c>
      <c r="F260" s="16">
        <v>18.327000000000002</v>
      </c>
      <c r="G260" s="13">
        <f t="shared" si="14"/>
        <v>1.3129146000000009</v>
      </c>
      <c r="H260" s="15">
        <f t="shared" si="15"/>
        <v>0.32363153170550651</v>
      </c>
      <c r="I260" s="13">
        <f t="shared" si="16"/>
        <v>1.6365461317055074</v>
      </c>
      <c r="J260" s="2"/>
      <c r="K260" s="58"/>
    </row>
    <row r="261" spans="1:11" x14ac:dyDescent="0.25">
      <c r="A261" s="21">
        <v>248</v>
      </c>
      <c r="B261" s="7" t="s">
        <v>267</v>
      </c>
      <c r="C261" s="6">
        <v>92.5</v>
      </c>
      <c r="D261" s="10" t="s">
        <v>309</v>
      </c>
      <c r="E261" s="16">
        <v>19.149000000000001</v>
      </c>
      <c r="F261" s="16">
        <v>20.084</v>
      </c>
      <c r="G261" s="13">
        <f t="shared" si="14"/>
        <v>0.80391299999999888</v>
      </c>
      <c r="H261" s="15">
        <f t="shared" si="15"/>
        <v>0.28161727829500804</v>
      </c>
      <c r="I261" s="13">
        <f t="shared" si="16"/>
        <v>1.0855302782950069</v>
      </c>
      <c r="J261" s="2"/>
      <c r="K261" s="58"/>
    </row>
    <row r="262" spans="1:11" x14ac:dyDescent="0.25">
      <c r="A262" s="21">
        <v>249</v>
      </c>
      <c r="B262" s="7" t="s">
        <v>268</v>
      </c>
      <c r="C262" s="6">
        <v>85.1</v>
      </c>
      <c r="D262" s="10" t="s">
        <v>309</v>
      </c>
      <c r="E262" s="16">
        <v>11.254</v>
      </c>
      <c r="F262" s="16">
        <v>12.372</v>
      </c>
      <c r="G262" s="13">
        <f t="shared" si="14"/>
        <v>0.96125640000000034</v>
      </c>
      <c r="H262" s="15">
        <f t="shared" si="15"/>
        <v>0.25908789603140736</v>
      </c>
      <c r="I262" s="13">
        <f t="shared" si="16"/>
        <v>1.2203442960314077</v>
      </c>
      <c r="J262" s="2"/>
      <c r="K262" s="58"/>
    </row>
    <row r="263" spans="1:11" x14ac:dyDescent="0.25">
      <c r="A263" s="21">
        <v>250</v>
      </c>
      <c r="B263" s="7" t="s">
        <v>269</v>
      </c>
      <c r="C263" s="6">
        <v>52.4</v>
      </c>
      <c r="D263" s="10" t="s">
        <v>309</v>
      </c>
      <c r="E263" s="16">
        <v>14.128</v>
      </c>
      <c r="F263" s="16">
        <v>15.195</v>
      </c>
      <c r="G263" s="13">
        <f t="shared" si="14"/>
        <v>0.91740660000000018</v>
      </c>
      <c r="H263" s="15">
        <f t="shared" si="15"/>
        <v>0.15953238251522617</v>
      </c>
      <c r="I263" s="13">
        <f t="shared" si="16"/>
        <v>1.0769389825152262</v>
      </c>
      <c r="J263" s="2"/>
      <c r="K263" s="58"/>
    </row>
    <row r="264" spans="1:11" x14ac:dyDescent="0.25">
      <c r="A264" s="21">
        <v>251</v>
      </c>
      <c r="B264" s="7" t="s">
        <v>270</v>
      </c>
      <c r="C264" s="6">
        <v>50.9</v>
      </c>
      <c r="D264" s="10" t="s">
        <v>309</v>
      </c>
      <c r="E264" s="16">
        <v>15.69</v>
      </c>
      <c r="F264" s="16">
        <v>17.131</v>
      </c>
      <c r="G264" s="13">
        <f t="shared" si="14"/>
        <v>1.2389718000000007</v>
      </c>
      <c r="H264" s="15">
        <f t="shared" si="15"/>
        <v>0.15496561584017199</v>
      </c>
      <c r="I264" s="13">
        <f t="shared" si="16"/>
        <v>1.3939374158401727</v>
      </c>
      <c r="J264" s="2"/>
      <c r="K264" s="58"/>
    </row>
    <row r="265" spans="1:11" x14ac:dyDescent="0.25">
      <c r="A265" s="21">
        <v>252</v>
      </c>
      <c r="B265" s="7" t="s">
        <v>271</v>
      </c>
      <c r="C265" s="6">
        <v>113.9</v>
      </c>
      <c r="D265" s="10" t="s">
        <v>309</v>
      </c>
      <c r="E265" s="16">
        <v>25.893999999999998</v>
      </c>
      <c r="F265" s="16">
        <v>28.408000000000001</v>
      </c>
      <c r="G265" s="13">
        <f t="shared" si="14"/>
        <v>2.1615372000000024</v>
      </c>
      <c r="H265" s="15">
        <f t="shared" si="15"/>
        <v>0.34676981619244773</v>
      </c>
      <c r="I265" s="13">
        <f t="shared" si="16"/>
        <v>2.5083070161924503</v>
      </c>
      <c r="J265" s="2"/>
      <c r="K265" s="58"/>
    </row>
    <row r="266" spans="1:11" x14ac:dyDescent="0.25">
      <c r="A266" s="21">
        <v>253</v>
      </c>
      <c r="B266" s="7" t="s">
        <v>272</v>
      </c>
      <c r="C266" s="6">
        <v>106.8</v>
      </c>
      <c r="D266" s="10" t="s">
        <v>309</v>
      </c>
      <c r="E266" s="16">
        <v>6.1840000000000002</v>
      </c>
      <c r="F266" s="16">
        <v>6.1840000000000002</v>
      </c>
      <c r="G266" s="13">
        <f t="shared" si="14"/>
        <v>0</v>
      </c>
      <c r="H266" s="15">
        <f t="shared" si="15"/>
        <v>0.32515378726385791</v>
      </c>
      <c r="I266" s="13">
        <f t="shared" si="16"/>
        <v>0.32515378726385791</v>
      </c>
      <c r="J266" s="2"/>
      <c r="K266" s="58"/>
    </row>
    <row r="267" spans="1:11" x14ac:dyDescent="0.25">
      <c r="A267" s="21">
        <v>254</v>
      </c>
      <c r="B267" s="7" t="s">
        <v>273</v>
      </c>
      <c r="C267" s="6">
        <v>92.5</v>
      </c>
      <c r="D267" s="10" t="s">
        <v>309</v>
      </c>
      <c r="E267" s="16">
        <v>11.689</v>
      </c>
      <c r="F267" s="16">
        <v>11.696</v>
      </c>
      <c r="G267" s="13">
        <f t="shared" si="14"/>
        <v>6.0185999999997188E-3</v>
      </c>
      <c r="H267" s="15">
        <f t="shared" si="15"/>
        <v>0.28161727829500804</v>
      </c>
      <c r="I267" s="13">
        <f t="shared" si="16"/>
        <v>0.28763587829500775</v>
      </c>
      <c r="J267" s="2"/>
      <c r="K267" s="58"/>
    </row>
    <row r="268" spans="1:11" x14ac:dyDescent="0.25">
      <c r="A268" s="21">
        <v>255</v>
      </c>
      <c r="B268" s="7" t="s">
        <v>274</v>
      </c>
      <c r="C268" s="6">
        <v>81</v>
      </c>
      <c r="D268" s="10" t="s">
        <v>309</v>
      </c>
      <c r="E268" s="16">
        <v>12.384</v>
      </c>
      <c r="F268" s="16">
        <v>13.055999999999999</v>
      </c>
      <c r="G268" s="13">
        <f t="shared" si="14"/>
        <v>0.57778559999999901</v>
      </c>
      <c r="H268" s="15">
        <f t="shared" si="15"/>
        <v>0.24660540045292595</v>
      </c>
      <c r="I268" s="13">
        <f t="shared" si="16"/>
        <v>0.8243910004529249</v>
      </c>
      <c r="J268" s="2"/>
      <c r="K268" s="58"/>
    </row>
    <row r="269" spans="1:11" x14ac:dyDescent="0.25">
      <c r="A269" s="21">
        <v>256</v>
      </c>
      <c r="B269" s="7" t="s">
        <v>275</v>
      </c>
      <c r="C269" s="6">
        <v>52.2</v>
      </c>
      <c r="D269" s="10" t="s">
        <v>309</v>
      </c>
      <c r="E269" s="16">
        <v>8.4830000000000005</v>
      </c>
      <c r="F269" s="16">
        <v>9.1170000000000009</v>
      </c>
      <c r="G269" s="13">
        <f t="shared" si="14"/>
        <v>0.5451132000000003</v>
      </c>
      <c r="H269" s="15">
        <f t="shared" si="15"/>
        <v>0.15892348029188563</v>
      </c>
      <c r="I269" s="13">
        <f t="shared" si="16"/>
        <v>0.70403668029188593</v>
      </c>
      <c r="J269" s="2"/>
      <c r="K269" s="58"/>
    </row>
    <row r="270" spans="1:11" x14ac:dyDescent="0.25">
      <c r="A270" s="21">
        <v>257</v>
      </c>
      <c r="B270" s="7" t="s">
        <v>276</v>
      </c>
      <c r="C270" s="6">
        <v>50.7</v>
      </c>
      <c r="D270" s="10" t="s">
        <v>309</v>
      </c>
      <c r="E270" s="16">
        <v>8.6709999999999994</v>
      </c>
      <c r="F270" s="16">
        <v>9.8049999999999997</v>
      </c>
      <c r="G270" s="13">
        <f t="shared" si="14"/>
        <v>0.97501320000000036</v>
      </c>
      <c r="H270" s="15">
        <f t="shared" si="15"/>
        <v>0.15435671361683143</v>
      </c>
      <c r="I270" s="13">
        <f t="shared" si="16"/>
        <v>1.1293699136168318</v>
      </c>
      <c r="J270" s="2"/>
      <c r="K270" s="58"/>
    </row>
    <row r="271" spans="1:11" x14ac:dyDescent="0.25">
      <c r="A271" s="21">
        <v>258</v>
      </c>
      <c r="B271" s="7" t="s">
        <v>277</v>
      </c>
      <c r="C271" s="6">
        <v>113.9</v>
      </c>
      <c r="D271" s="10" t="s">
        <v>309</v>
      </c>
      <c r="E271" s="16">
        <v>24.134</v>
      </c>
      <c r="F271" s="16">
        <v>26.097999999999999</v>
      </c>
      <c r="G271" s="13">
        <f t="shared" si="14"/>
        <v>1.6886471999999988</v>
      </c>
      <c r="H271" s="15">
        <f t="shared" si="15"/>
        <v>0.34676981619244773</v>
      </c>
      <c r="I271" s="13">
        <f t="shared" si="16"/>
        <v>2.0354170161924463</v>
      </c>
      <c r="J271" s="2"/>
      <c r="K271" s="58"/>
    </row>
    <row r="272" spans="1:11" x14ac:dyDescent="0.25">
      <c r="A272" s="21">
        <v>259</v>
      </c>
      <c r="B272" s="7" t="s">
        <v>278</v>
      </c>
      <c r="C272" s="6">
        <v>106.9</v>
      </c>
      <c r="D272" s="10" t="s">
        <v>309</v>
      </c>
      <c r="E272" s="16">
        <v>10.835000000000001</v>
      </c>
      <c r="F272" s="16">
        <v>10.906000000000001</v>
      </c>
      <c r="G272" s="13">
        <f t="shared" si="14"/>
        <v>6.1045799999999768E-2</v>
      </c>
      <c r="H272" s="15">
        <f t="shared" si="15"/>
        <v>0.32545823837552823</v>
      </c>
      <c r="I272" s="13">
        <f t="shared" si="16"/>
        <v>0.38650403837552799</v>
      </c>
      <c r="J272" s="2"/>
      <c r="K272" s="58"/>
    </row>
    <row r="273" spans="1:11" x14ac:dyDescent="0.25">
      <c r="A273" s="21">
        <v>260</v>
      </c>
      <c r="B273" s="7" t="s">
        <v>279</v>
      </c>
      <c r="C273" s="6">
        <v>92.5</v>
      </c>
      <c r="D273" s="10" t="s">
        <v>309</v>
      </c>
      <c r="E273" s="16">
        <v>6.6680000000000001</v>
      </c>
      <c r="F273" s="16">
        <v>7.5190000000000001</v>
      </c>
      <c r="G273" s="13">
        <f t="shared" si="14"/>
        <v>0.73168979999999995</v>
      </c>
      <c r="H273" s="15">
        <f t="shared" si="15"/>
        <v>0.28161727829500804</v>
      </c>
      <c r="I273" s="13">
        <f t="shared" si="16"/>
        <v>1.013307078295008</v>
      </c>
      <c r="J273" s="2"/>
      <c r="K273" s="58"/>
    </row>
    <row r="274" spans="1:11" x14ac:dyDescent="0.25">
      <c r="A274" s="21">
        <v>261</v>
      </c>
      <c r="B274" s="7" t="s">
        <v>280</v>
      </c>
      <c r="C274" s="6">
        <v>80.900000000000006</v>
      </c>
      <c r="D274" s="10" t="s">
        <v>309</v>
      </c>
      <c r="E274" s="16">
        <v>19.527999999999999</v>
      </c>
      <c r="F274" s="16">
        <v>21.207000000000001</v>
      </c>
      <c r="G274" s="13">
        <f t="shared" ref="G274:G301" si="17">(F274-E274)*0.8598</f>
        <v>1.4436042000000018</v>
      </c>
      <c r="H274" s="15">
        <f t="shared" ref="H274:H301" si="18">$G$11/$C$303*C274</f>
        <v>0.24630094934125568</v>
      </c>
      <c r="I274" s="13">
        <f t="shared" si="16"/>
        <v>1.6899051493412576</v>
      </c>
      <c r="J274" s="2"/>
      <c r="K274" s="58"/>
    </row>
    <row r="275" spans="1:11" x14ac:dyDescent="0.25">
      <c r="A275" s="21">
        <v>262</v>
      </c>
      <c r="B275" s="7" t="s">
        <v>281</v>
      </c>
      <c r="C275" s="6">
        <v>52.1</v>
      </c>
      <c r="D275" s="10" t="s">
        <v>309</v>
      </c>
      <c r="E275" s="16">
        <v>2.25</v>
      </c>
      <c r="F275" s="16">
        <v>2.7509999999999999</v>
      </c>
      <c r="G275" s="13">
        <f t="shared" si="17"/>
        <v>0.43075979999999991</v>
      </c>
      <c r="H275" s="15">
        <f t="shared" si="18"/>
        <v>0.15861902918021534</v>
      </c>
      <c r="I275" s="13">
        <f t="shared" si="16"/>
        <v>0.58937882918021522</v>
      </c>
      <c r="J275" s="2"/>
      <c r="K275" s="58"/>
    </row>
    <row r="276" spans="1:11" x14ac:dyDescent="0.25">
      <c r="A276" s="21">
        <v>263</v>
      </c>
      <c r="B276" s="7" t="s">
        <v>282</v>
      </c>
      <c r="C276" s="6">
        <v>50.6</v>
      </c>
      <c r="D276" s="10" t="s">
        <v>309</v>
      </c>
      <c r="E276" s="16">
        <v>2.2050000000000001</v>
      </c>
      <c r="F276" s="16">
        <v>2.5779999999999998</v>
      </c>
      <c r="G276" s="13">
        <f t="shared" si="17"/>
        <v>0.32070539999999981</v>
      </c>
      <c r="H276" s="15">
        <f t="shared" si="18"/>
        <v>0.15405226250516116</v>
      </c>
      <c r="I276" s="13">
        <f t="shared" si="16"/>
        <v>0.47475766250516094</v>
      </c>
      <c r="J276" s="2"/>
      <c r="K276" s="58"/>
    </row>
    <row r="277" spans="1:11" x14ac:dyDescent="0.25">
      <c r="A277" s="21">
        <v>264</v>
      </c>
      <c r="B277" s="7" t="s">
        <v>283</v>
      </c>
      <c r="C277" s="6">
        <v>114.3</v>
      </c>
      <c r="D277" s="10" t="s">
        <v>309</v>
      </c>
      <c r="E277" s="16">
        <v>22.690999999999999</v>
      </c>
      <c r="F277" s="16">
        <v>22.690999999999999</v>
      </c>
      <c r="G277" s="13">
        <f t="shared" si="17"/>
        <v>0</v>
      </c>
      <c r="H277" s="15">
        <f t="shared" si="18"/>
        <v>0.34798762063912886</v>
      </c>
      <c r="I277" s="13">
        <f t="shared" si="16"/>
        <v>0.34798762063912886</v>
      </c>
      <c r="J277" s="2"/>
      <c r="K277" s="58"/>
    </row>
    <row r="278" spans="1:11" x14ac:dyDescent="0.25">
      <c r="A278" s="21">
        <v>265</v>
      </c>
      <c r="B278" s="7" t="s">
        <v>284</v>
      </c>
      <c r="C278" s="6">
        <v>107</v>
      </c>
      <c r="D278" s="10" t="s">
        <v>309</v>
      </c>
      <c r="E278" s="16">
        <v>17.265000000000001</v>
      </c>
      <c r="F278" s="16">
        <v>18.832000000000001</v>
      </c>
      <c r="G278" s="13">
        <f t="shared" si="17"/>
        <v>1.3473066000000002</v>
      </c>
      <c r="H278" s="15">
        <f t="shared" si="18"/>
        <v>0.3257626894871985</v>
      </c>
      <c r="I278" s="13">
        <f t="shared" si="16"/>
        <v>1.6730692894871988</v>
      </c>
      <c r="J278" s="2"/>
      <c r="K278" s="58"/>
    </row>
    <row r="279" spans="1:11" x14ac:dyDescent="0.25">
      <c r="A279" s="21">
        <v>266</v>
      </c>
      <c r="B279" s="7" t="s">
        <v>285</v>
      </c>
      <c r="C279" s="6">
        <v>92.8</v>
      </c>
      <c r="D279" s="10" t="s">
        <v>309</v>
      </c>
      <c r="E279" s="16">
        <v>13.657</v>
      </c>
      <c r="F279" s="16">
        <v>15.154999999999999</v>
      </c>
      <c r="G279" s="13">
        <f t="shared" si="17"/>
        <v>1.2879803999999995</v>
      </c>
      <c r="H279" s="15">
        <f t="shared" si="18"/>
        <v>0.28253063163001885</v>
      </c>
      <c r="I279" s="13">
        <f t="shared" si="16"/>
        <v>1.5705110316300184</v>
      </c>
      <c r="J279" s="2"/>
      <c r="K279" s="58"/>
    </row>
    <row r="280" spans="1:11" x14ac:dyDescent="0.25">
      <c r="A280" s="21">
        <v>267</v>
      </c>
      <c r="B280" s="7" t="s">
        <v>286</v>
      </c>
      <c r="C280" s="6">
        <v>80.3</v>
      </c>
      <c r="D280" s="10" t="s">
        <v>309</v>
      </c>
      <c r="E280" s="16">
        <v>11.983000000000001</v>
      </c>
      <c r="F280" s="16">
        <v>12.775</v>
      </c>
      <c r="G280" s="13">
        <f>(F280-E280)*0.8598</f>
        <v>0.68096159999999983</v>
      </c>
      <c r="H280" s="15">
        <f t="shared" si="18"/>
        <v>0.24447424267123399</v>
      </c>
      <c r="I280" s="13">
        <f t="shared" si="16"/>
        <v>0.9254358426712338</v>
      </c>
      <c r="J280" s="2"/>
      <c r="K280" s="58"/>
    </row>
    <row r="281" spans="1:11" x14ac:dyDescent="0.25">
      <c r="A281" s="21">
        <v>268</v>
      </c>
      <c r="B281" s="7" t="s">
        <v>287</v>
      </c>
      <c r="C281" s="6">
        <v>52</v>
      </c>
      <c r="D281" s="10" t="s">
        <v>309</v>
      </c>
      <c r="E281" s="16">
        <v>3.3719999999999999</v>
      </c>
      <c r="F281" s="16">
        <v>3.4569999999999999</v>
      </c>
      <c r="G281" s="13">
        <f>(F281-E281)*0.8598</f>
        <v>7.3082999999999967E-2</v>
      </c>
      <c r="H281" s="15">
        <f t="shared" si="18"/>
        <v>0.15831457806854504</v>
      </c>
      <c r="I281" s="13">
        <f>G281+H281</f>
        <v>0.231397578068545</v>
      </c>
      <c r="J281" s="58"/>
      <c r="K281" s="2"/>
    </row>
    <row r="282" spans="1:11" x14ac:dyDescent="0.25">
      <c r="A282" s="21">
        <v>269</v>
      </c>
      <c r="B282" s="7" t="s">
        <v>288</v>
      </c>
      <c r="C282" s="6">
        <v>50.4</v>
      </c>
      <c r="D282" s="10" t="s">
        <v>309</v>
      </c>
      <c r="E282" s="16">
        <v>6.9409999999999998</v>
      </c>
      <c r="F282" s="16">
        <v>7.5679999999999996</v>
      </c>
      <c r="G282" s="13">
        <f t="shared" si="17"/>
        <v>0.53909459999999987</v>
      </c>
      <c r="H282" s="15">
        <f t="shared" si="18"/>
        <v>0.1534433602818206</v>
      </c>
      <c r="I282" s="13">
        <f t="shared" ref="I282:I301" si="19">G282+H282</f>
        <v>0.69253796028182046</v>
      </c>
      <c r="J282" s="2"/>
      <c r="K282" s="58"/>
    </row>
    <row r="283" spans="1:11" x14ac:dyDescent="0.25">
      <c r="A283" s="21">
        <v>270</v>
      </c>
      <c r="B283" s="7" t="s">
        <v>289</v>
      </c>
      <c r="C283" s="6">
        <v>113.4</v>
      </c>
      <c r="D283" s="10" t="s">
        <v>309</v>
      </c>
      <c r="E283" s="16">
        <v>16.009</v>
      </c>
      <c r="F283" s="16">
        <v>18.919</v>
      </c>
      <c r="G283" s="13">
        <f t="shared" si="17"/>
        <v>2.5020180000000001</v>
      </c>
      <c r="H283" s="15">
        <f t="shared" si="18"/>
        <v>0.34524756063409634</v>
      </c>
      <c r="I283" s="13">
        <f t="shared" si="19"/>
        <v>2.8472655606340966</v>
      </c>
      <c r="J283" s="2"/>
      <c r="K283" s="58"/>
    </row>
    <row r="284" spans="1:11" x14ac:dyDescent="0.25">
      <c r="A284" s="21">
        <v>271</v>
      </c>
      <c r="B284" s="7" t="s">
        <v>290</v>
      </c>
      <c r="C284" s="6">
        <v>106.2</v>
      </c>
      <c r="D284" s="10" t="s">
        <v>309</v>
      </c>
      <c r="E284" s="16">
        <v>11.407999999999999</v>
      </c>
      <c r="F284" s="16">
        <v>11.882999999999999</v>
      </c>
      <c r="G284" s="13">
        <f t="shared" si="17"/>
        <v>0.40840499999999968</v>
      </c>
      <c r="H284" s="15">
        <f t="shared" si="18"/>
        <v>0.32332708059383625</v>
      </c>
      <c r="I284" s="13">
        <f t="shared" si="19"/>
        <v>0.73173208059383588</v>
      </c>
      <c r="J284" s="2"/>
      <c r="K284" s="58"/>
    </row>
    <row r="285" spans="1:11" x14ac:dyDescent="0.25">
      <c r="A285" s="21">
        <v>272</v>
      </c>
      <c r="B285" s="7" t="s">
        <v>291</v>
      </c>
      <c r="C285" s="6">
        <v>92.7</v>
      </c>
      <c r="D285" s="10" t="s">
        <v>309</v>
      </c>
      <c r="E285" s="16">
        <v>10.907</v>
      </c>
      <c r="F285" s="16">
        <v>11.603</v>
      </c>
      <c r="G285" s="13">
        <f t="shared" si="17"/>
        <v>0.59842079999999975</v>
      </c>
      <c r="H285" s="15">
        <f t="shared" si="18"/>
        <v>0.28222618051834858</v>
      </c>
      <c r="I285" s="13">
        <f t="shared" si="19"/>
        <v>0.88064698051834833</v>
      </c>
      <c r="J285" s="2"/>
      <c r="K285" s="58"/>
    </row>
    <row r="286" spans="1:11" x14ac:dyDescent="0.25">
      <c r="A286" s="21">
        <v>273</v>
      </c>
      <c r="B286" s="7" t="s">
        <v>292</v>
      </c>
      <c r="C286" s="6">
        <v>81.5</v>
      </c>
      <c r="D286" s="10" t="s">
        <v>309</v>
      </c>
      <c r="E286" s="16">
        <v>16.734999999999999</v>
      </c>
      <c r="F286" s="16">
        <v>18.462</v>
      </c>
      <c r="G286" s="13">
        <f t="shared" si="17"/>
        <v>1.4848746000000004</v>
      </c>
      <c r="H286" s="15">
        <f t="shared" si="18"/>
        <v>0.24812765601127734</v>
      </c>
      <c r="I286" s="13">
        <f t="shared" si="19"/>
        <v>1.7330022560112777</v>
      </c>
      <c r="J286" s="2"/>
      <c r="K286" s="58"/>
    </row>
    <row r="287" spans="1:11" x14ac:dyDescent="0.25">
      <c r="A287" s="21">
        <v>274</v>
      </c>
      <c r="B287" s="7" t="s">
        <v>293</v>
      </c>
      <c r="C287" s="6">
        <v>52</v>
      </c>
      <c r="D287" s="10" t="s">
        <v>309</v>
      </c>
      <c r="E287" s="16">
        <v>14.958</v>
      </c>
      <c r="F287" s="16">
        <v>16.452000000000002</v>
      </c>
      <c r="G287" s="13">
        <f t="shared" si="17"/>
        <v>1.2845412000000014</v>
      </c>
      <c r="H287" s="15">
        <f t="shared" si="18"/>
        <v>0.15831457806854504</v>
      </c>
      <c r="I287" s="13">
        <f t="shared" si="19"/>
        <v>1.4428557780685465</v>
      </c>
      <c r="J287" s="2"/>
      <c r="K287" s="58"/>
    </row>
    <row r="288" spans="1:11" x14ac:dyDescent="0.25">
      <c r="A288" s="21">
        <v>275</v>
      </c>
      <c r="B288" s="7" t="s">
        <v>294</v>
      </c>
      <c r="C288" s="6">
        <v>50.1</v>
      </c>
      <c r="D288" s="10" t="s">
        <v>309</v>
      </c>
      <c r="E288" s="16">
        <v>12.364000000000001</v>
      </c>
      <c r="F288" s="16">
        <v>13.802</v>
      </c>
      <c r="G288" s="13">
        <f t="shared" si="17"/>
        <v>1.2363923999999991</v>
      </c>
      <c r="H288" s="15">
        <f t="shared" si="18"/>
        <v>0.15253000694680977</v>
      </c>
      <c r="I288" s="13">
        <f t="shared" si="19"/>
        <v>1.3889224069468089</v>
      </c>
      <c r="J288" s="2"/>
      <c r="K288" s="58"/>
    </row>
    <row r="289" spans="1:11" x14ac:dyDescent="0.25">
      <c r="A289" s="21">
        <v>276</v>
      </c>
      <c r="B289" s="7" t="s">
        <v>295</v>
      </c>
      <c r="C289" s="6">
        <v>113.9</v>
      </c>
      <c r="D289" s="10" t="s">
        <v>309</v>
      </c>
      <c r="E289" s="16">
        <v>28.052</v>
      </c>
      <c r="F289" s="16">
        <v>29.459</v>
      </c>
      <c r="G289" s="13">
        <f t="shared" si="17"/>
        <v>1.2097386000000001</v>
      </c>
      <c r="H289" s="15">
        <f t="shared" si="18"/>
        <v>0.34676981619244773</v>
      </c>
      <c r="I289" s="13">
        <f t="shared" si="19"/>
        <v>1.5565084161924478</v>
      </c>
      <c r="J289" s="2"/>
      <c r="K289" s="58"/>
    </row>
    <row r="290" spans="1:11" x14ac:dyDescent="0.25">
      <c r="A290" s="21">
        <v>277</v>
      </c>
      <c r="B290" s="7" t="s">
        <v>296</v>
      </c>
      <c r="C290" s="6">
        <v>107.4</v>
      </c>
      <c r="D290" s="10" t="s">
        <v>309</v>
      </c>
      <c r="E290" s="16">
        <v>28.962</v>
      </c>
      <c r="F290" s="16">
        <v>30.696999999999999</v>
      </c>
      <c r="G290" s="13">
        <f t="shared" si="17"/>
        <v>1.4917529999999994</v>
      </c>
      <c r="H290" s="15">
        <f t="shared" si="18"/>
        <v>0.32698049393387962</v>
      </c>
      <c r="I290" s="13">
        <f t="shared" si="19"/>
        <v>1.8187334939338791</v>
      </c>
      <c r="J290" s="2"/>
      <c r="K290" s="58"/>
    </row>
    <row r="291" spans="1:11" x14ac:dyDescent="0.25">
      <c r="A291" s="21">
        <v>278</v>
      </c>
      <c r="B291" s="7" t="s">
        <v>297</v>
      </c>
      <c r="C291" s="6">
        <v>92.6</v>
      </c>
      <c r="D291" s="10" t="s">
        <v>309</v>
      </c>
      <c r="E291" s="16">
        <v>7.2709999999999999</v>
      </c>
      <c r="F291" s="16">
        <v>7.8929999999999998</v>
      </c>
      <c r="G291" s="13">
        <f t="shared" si="17"/>
        <v>0.53479559999999993</v>
      </c>
      <c r="H291" s="15">
        <f t="shared" si="18"/>
        <v>0.28192172940667831</v>
      </c>
      <c r="I291" s="13">
        <f t="shared" si="19"/>
        <v>0.81671732940667829</v>
      </c>
      <c r="J291" s="2"/>
      <c r="K291" s="58"/>
    </row>
    <row r="292" spans="1:11" x14ac:dyDescent="0.25">
      <c r="A292" s="21">
        <v>279</v>
      </c>
      <c r="B292" s="7" t="s">
        <v>298</v>
      </c>
      <c r="C292" s="6">
        <v>80.5</v>
      </c>
      <c r="D292" s="10" t="s">
        <v>309</v>
      </c>
      <c r="E292" s="16">
        <v>12.076000000000001</v>
      </c>
      <c r="F292" s="16">
        <v>12.981999999999999</v>
      </c>
      <c r="G292" s="13">
        <f t="shared" si="17"/>
        <v>0.77897879999999897</v>
      </c>
      <c r="H292" s="15">
        <f t="shared" si="18"/>
        <v>0.24508314489457456</v>
      </c>
      <c r="I292" s="13">
        <f t="shared" si="19"/>
        <v>1.0240619448945736</v>
      </c>
      <c r="J292" s="2"/>
      <c r="K292" s="58"/>
    </row>
    <row r="293" spans="1:11" x14ac:dyDescent="0.25">
      <c r="A293" s="21">
        <v>280</v>
      </c>
      <c r="B293" s="7" t="s">
        <v>299</v>
      </c>
      <c r="C293" s="6">
        <v>52</v>
      </c>
      <c r="D293" s="10" t="s">
        <v>309</v>
      </c>
      <c r="E293" s="16">
        <v>8.5649999999999995</v>
      </c>
      <c r="F293" s="16">
        <v>9.2710000000000008</v>
      </c>
      <c r="G293" s="13">
        <f t="shared" si="17"/>
        <v>0.60701880000000108</v>
      </c>
      <c r="H293" s="15">
        <f t="shared" si="18"/>
        <v>0.15831457806854504</v>
      </c>
      <c r="I293" s="13">
        <f t="shared" si="19"/>
        <v>0.76533337806854607</v>
      </c>
      <c r="J293" s="2"/>
      <c r="K293" s="58"/>
    </row>
    <row r="294" spans="1:11" x14ac:dyDescent="0.25">
      <c r="A294" s="21">
        <v>281</v>
      </c>
      <c r="B294" s="7" t="s">
        <v>300</v>
      </c>
      <c r="C294" s="6">
        <v>50.4</v>
      </c>
      <c r="D294" s="10" t="s">
        <v>309</v>
      </c>
      <c r="E294" s="16">
        <v>13.263</v>
      </c>
      <c r="F294" s="16">
        <v>14.356</v>
      </c>
      <c r="G294" s="13">
        <f t="shared" si="17"/>
        <v>0.93976139999999997</v>
      </c>
      <c r="H294" s="15">
        <f t="shared" si="18"/>
        <v>0.1534433602818206</v>
      </c>
      <c r="I294" s="13">
        <f t="shared" si="19"/>
        <v>1.0932047602818207</v>
      </c>
      <c r="J294" s="2"/>
      <c r="K294" s="58"/>
    </row>
    <row r="295" spans="1:11" x14ac:dyDescent="0.25">
      <c r="A295" s="21">
        <v>282</v>
      </c>
      <c r="B295" s="7" t="s">
        <v>301</v>
      </c>
      <c r="C295" s="6">
        <v>113.7</v>
      </c>
      <c r="D295" s="10" t="s">
        <v>309</v>
      </c>
      <c r="E295" s="16">
        <v>32.350999999999999</v>
      </c>
      <c r="F295" s="16">
        <v>34.11</v>
      </c>
      <c r="G295" s="13">
        <f t="shared" si="17"/>
        <v>1.5123882000000004</v>
      </c>
      <c r="H295" s="15">
        <f>$G$11/$C$303*C295</f>
        <v>0.3461609139691072</v>
      </c>
      <c r="I295" s="13">
        <f t="shared" si="19"/>
        <v>1.8585491139691075</v>
      </c>
      <c r="J295" s="2"/>
      <c r="K295" s="58"/>
    </row>
    <row r="296" spans="1:11" x14ac:dyDescent="0.25">
      <c r="A296" s="21">
        <v>283</v>
      </c>
      <c r="B296" s="7" t="s">
        <v>302</v>
      </c>
      <c r="C296" s="6">
        <v>106.2</v>
      </c>
      <c r="D296" s="10" t="s">
        <v>309</v>
      </c>
      <c r="E296" s="16">
        <v>8.94</v>
      </c>
      <c r="F296" s="16">
        <v>9.8309999999999995</v>
      </c>
      <c r="G296" s="13">
        <f t="shared" si="17"/>
        <v>0.76608180000000003</v>
      </c>
      <c r="H296" s="15">
        <f t="shared" si="18"/>
        <v>0.32332708059383625</v>
      </c>
      <c r="I296" s="13">
        <f t="shared" si="19"/>
        <v>1.0894088805938362</v>
      </c>
      <c r="J296" s="2"/>
      <c r="K296" s="58"/>
    </row>
    <row r="297" spans="1:11" x14ac:dyDescent="0.25">
      <c r="A297" s="21">
        <v>284</v>
      </c>
      <c r="B297" s="7" t="s">
        <v>303</v>
      </c>
      <c r="C297" s="6">
        <v>92</v>
      </c>
      <c r="D297" s="10" t="s">
        <v>309</v>
      </c>
      <c r="E297" s="16">
        <v>7.226</v>
      </c>
      <c r="F297" s="16">
        <v>7.226</v>
      </c>
      <c r="G297" s="13">
        <f t="shared" si="17"/>
        <v>0</v>
      </c>
      <c r="H297" s="15">
        <f t="shared" si="18"/>
        <v>0.28009502273665665</v>
      </c>
      <c r="I297" s="13">
        <f t="shared" si="19"/>
        <v>0.28009502273665665</v>
      </c>
      <c r="J297" s="2"/>
      <c r="K297" s="58"/>
    </row>
    <row r="298" spans="1:11" x14ac:dyDescent="0.25">
      <c r="A298" s="21">
        <v>285</v>
      </c>
      <c r="B298" s="7" t="s">
        <v>304</v>
      </c>
      <c r="C298" s="6">
        <v>79.7</v>
      </c>
      <c r="D298" s="10" t="s">
        <v>309</v>
      </c>
      <c r="E298" s="16">
        <v>13.214</v>
      </c>
      <c r="F298" s="16">
        <v>14.57</v>
      </c>
      <c r="G298" s="13">
        <f t="shared" si="17"/>
        <v>1.1658887999999998</v>
      </c>
      <c r="H298" s="15">
        <f>$G$11/$C$303*C298</f>
        <v>0.24264753600121233</v>
      </c>
      <c r="I298" s="13">
        <f t="shared" si="19"/>
        <v>1.4085363360012122</v>
      </c>
      <c r="J298" s="2"/>
      <c r="K298" s="58"/>
    </row>
    <row r="299" spans="1:11" x14ac:dyDescent="0.25">
      <c r="A299" s="21">
        <v>286</v>
      </c>
      <c r="B299" s="7" t="s">
        <v>305</v>
      </c>
      <c r="C299" s="6">
        <v>51.4</v>
      </c>
      <c r="D299" s="10" t="s">
        <v>309</v>
      </c>
      <c r="E299" s="16">
        <v>6.984</v>
      </c>
      <c r="F299" s="16">
        <v>7.4720000000000004</v>
      </c>
      <c r="G299" s="13">
        <f t="shared" si="17"/>
        <v>0.41958240000000036</v>
      </c>
      <c r="H299" s="15">
        <f t="shared" si="18"/>
        <v>0.15648787139852338</v>
      </c>
      <c r="I299" s="13">
        <f>G299+H299</f>
        <v>0.57607027139852374</v>
      </c>
      <c r="J299" s="2"/>
      <c r="K299" s="58"/>
    </row>
    <row r="300" spans="1:11" x14ac:dyDescent="0.25">
      <c r="A300" s="21">
        <v>287</v>
      </c>
      <c r="B300" s="7" t="s">
        <v>306</v>
      </c>
      <c r="C300" s="6">
        <v>50.3</v>
      </c>
      <c r="D300" s="10" t="s">
        <v>309</v>
      </c>
      <c r="E300" s="16">
        <v>8.5920000000000005</v>
      </c>
      <c r="F300" s="16">
        <v>9.2029999999999994</v>
      </c>
      <c r="G300" s="13">
        <f t="shared" si="17"/>
        <v>0.52533779999999908</v>
      </c>
      <c r="H300" s="15">
        <f t="shared" si="18"/>
        <v>0.1531389091701503</v>
      </c>
      <c r="I300" s="13">
        <f t="shared" si="19"/>
        <v>0.67847670917014935</v>
      </c>
      <c r="J300" s="2"/>
      <c r="K300" s="58"/>
    </row>
    <row r="301" spans="1:11" x14ac:dyDescent="0.25">
      <c r="A301" s="21">
        <v>288</v>
      </c>
      <c r="B301" s="7" t="s">
        <v>307</v>
      </c>
      <c r="C301" s="6">
        <v>114.8</v>
      </c>
      <c r="D301" s="10" t="s">
        <v>309</v>
      </c>
      <c r="E301" s="16">
        <v>29.367000000000001</v>
      </c>
      <c r="F301" s="16">
        <v>32.268000000000001</v>
      </c>
      <c r="G301" s="13">
        <f t="shared" si="17"/>
        <v>2.4942797999999997</v>
      </c>
      <c r="H301" s="15">
        <f t="shared" si="18"/>
        <v>0.34950987619748025</v>
      </c>
      <c r="I301" s="13">
        <f t="shared" si="19"/>
        <v>2.8437896761974799</v>
      </c>
      <c r="J301" s="2"/>
      <c r="K301" s="58"/>
    </row>
    <row r="302" spans="1:11" ht="30" x14ac:dyDescent="0.25">
      <c r="A302" s="21" t="s">
        <v>315</v>
      </c>
      <c r="B302" s="22" t="s">
        <v>311</v>
      </c>
      <c r="C302" s="63">
        <v>296.85000000000002</v>
      </c>
      <c r="D302" s="10" t="s">
        <v>309</v>
      </c>
      <c r="E302" s="16">
        <v>44.698999999999998</v>
      </c>
      <c r="F302" s="16">
        <v>49.722000000000001</v>
      </c>
      <c r="G302" s="13">
        <f>(F302-E302)*0.8598</f>
        <v>4.3187754000000025</v>
      </c>
      <c r="H302" s="15">
        <f>$G$11/$C$303*C302</f>
        <v>0.9037631249932232</v>
      </c>
      <c r="I302" s="13">
        <f>G302+H302</f>
        <v>5.2225385249932259</v>
      </c>
      <c r="J302" s="2"/>
      <c r="K302" s="58"/>
    </row>
    <row r="303" spans="1:11" x14ac:dyDescent="0.25">
      <c r="A303" s="133" t="s">
        <v>3</v>
      </c>
      <c r="B303" s="134"/>
      <c r="C303" s="64">
        <f>SUM(C17:C302)</f>
        <v>20466.950000000008</v>
      </c>
      <c r="D303" s="23"/>
      <c r="E303" s="24"/>
      <c r="F303" s="24"/>
      <c r="G303" s="13">
        <f>SUM(G17:G302)</f>
        <v>249.84814319999984</v>
      </c>
      <c r="H303" s="13">
        <f>SUM(H17:H302)</f>
        <v>62.311856800000157</v>
      </c>
      <c r="I303" s="13">
        <f>SUM(I17:I302)</f>
        <v>312.16000000000003</v>
      </c>
      <c r="J303" s="2"/>
      <c r="K303" s="58"/>
    </row>
  </sheetData>
  <mergeCells count="22">
    <mergeCell ref="A13:D13"/>
    <mergeCell ref="E13:F13"/>
    <mergeCell ref="A14:D14"/>
    <mergeCell ref="E14:F14"/>
    <mergeCell ref="A303:B303"/>
    <mergeCell ref="A9:D9"/>
    <mergeCell ref="E9:F9"/>
    <mergeCell ref="A10:D11"/>
    <mergeCell ref="E10:F10"/>
    <mergeCell ref="E11:F11"/>
    <mergeCell ref="A12:D12"/>
    <mergeCell ref="E12:F12"/>
    <mergeCell ref="A1:J1"/>
    <mergeCell ref="A3:J3"/>
    <mergeCell ref="A5:G5"/>
    <mergeCell ref="I5:J9"/>
    <mergeCell ref="A6:D6"/>
    <mergeCell ref="E6:F6"/>
    <mergeCell ref="A7:D7"/>
    <mergeCell ref="E7:F7"/>
    <mergeCell ref="A8:D8"/>
    <mergeCell ref="E8:F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</vt:lpstr>
      <vt:lpstr>Февр</vt:lpstr>
      <vt:lpstr>Март</vt:lpstr>
      <vt:lpstr>Апрель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2019-01-29T08:40:04Z</dcterms:modified>
</cp:coreProperties>
</file>