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400" windowHeight="12570"/>
  </bookViews>
  <sheets>
    <sheet name="Март 2018" sheetId="7" r:id="rId1"/>
    <sheet name="Февраль 2018" sheetId="6" r:id="rId2"/>
    <sheet name="Январь 2018" sheetId="3" r:id="rId3"/>
  </sheets>
  <definedNames>
    <definedName name="_xlnm.Print_Titles" localSheetId="0">'Март 2018'!$14:$14</definedName>
    <definedName name="_xlnm.Print_Titles" localSheetId="1">'Февраль 2018'!$14:$14</definedName>
    <definedName name="_xlnm.Print_Titles" localSheetId="2">'Январь 2018'!$14:$14</definedName>
  </definedNames>
  <calcPr calcId="145621"/>
</workbook>
</file>

<file path=xl/calcChain.xml><?xml version="1.0" encoding="utf-8"?>
<calcChain xmlns="http://schemas.openxmlformats.org/spreadsheetml/2006/main">
  <c r="D275" i="6" l="1"/>
  <c r="C275" i="6"/>
  <c r="D275" i="7" l="1"/>
  <c r="H275" i="7"/>
  <c r="E275" i="7"/>
  <c r="G274" i="7" l="1"/>
  <c r="H274" i="7" s="1"/>
  <c r="G273" i="7"/>
  <c r="H273" i="7" s="1"/>
  <c r="G272" i="7"/>
  <c r="H272" i="7" s="1"/>
  <c r="G271" i="7"/>
  <c r="H271" i="7" s="1"/>
  <c r="G270" i="7"/>
  <c r="H270" i="7" s="1"/>
  <c r="G269" i="7"/>
  <c r="H269" i="7" s="1"/>
  <c r="G268" i="7"/>
  <c r="H268" i="7" s="1"/>
  <c r="G267" i="7"/>
  <c r="H267" i="7" s="1"/>
  <c r="G266" i="7"/>
  <c r="H266" i="7" s="1"/>
  <c r="G265" i="7"/>
  <c r="H265" i="7" s="1"/>
  <c r="G264" i="7"/>
  <c r="H264" i="7" s="1"/>
  <c r="G263" i="7"/>
  <c r="H263" i="7" s="1"/>
  <c r="G262" i="7"/>
  <c r="H262" i="7" s="1"/>
  <c r="G261" i="7"/>
  <c r="H261" i="7" s="1"/>
  <c r="G260" i="7"/>
  <c r="H260" i="7" s="1"/>
  <c r="G259" i="7"/>
  <c r="H259" i="7" s="1"/>
  <c r="G258" i="7"/>
  <c r="H258" i="7" s="1"/>
  <c r="G257" i="7"/>
  <c r="H257" i="7" s="1"/>
  <c r="G256" i="7"/>
  <c r="H256" i="7" s="1"/>
  <c r="G255" i="7"/>
  <c r="H255" i="7" s="1"/>
  <c r="G254" i="7"/>
  <c r="H254" i="7" s="1"/>
  <c r="G253" i="7"/>
  <c r="H253" i="7" s="1"/>
  <c r="G252" i="7"/>
  <c r="H252" i="7" s="1"/>
  <c r="G251" i="7"/>
  <c r="H251" i="7" s="1"/>
  <c r="G250" i="7"/>
  <c r="H250" i="7" s="1"/>
  <c r="G249" i="7"/>
  <c r="H249" i="7" s="1"/>
  <c r="G248" i="7"/>
  <c r="H248" i="7" s="1"/>
  <c r="G247" i="7"/>
  <c r="H247" i="7" s="1"/>
  <c r="H246" i="7"/>
  <c r="G246" i="7"/>
  <c r="N246" i="7" s="1"/>
  <c r="G245" i="7"/>
  <c r="H245" i="7" s="1"/>
  <c r="G244" i="7"/>
  <c r="H244" i="7" s="1"/>
  <c r="G243" i="7"/>
  <c r="H243" i="7" s="1"/>
  <c r="G242" i="7"/>
  <c r="H242" i="7" s="1"/>
  <c r="G241" i="7"/>
  <c r="H241" i="7" s="1"/>
  <c r="G240" i="7"/>
  <c r="H240" i="7" s="1"/>
  <c r="G239" i="7"/>
  <c r="H239" i="7" s="1"/>
  <c r="G238" i="7"/>
  <c r="H238" i="7" s="1"/>
  <c r="G237" i="7"/>
  <c r="H237" i="7" s="1"/>
  <c r="G236" i="7"/>
  <c r="H236" i="7" s="1"/>
  <c r="G235" i="7"/>
  <c r="H235" i="7" s="1"/>
  <c r="G234" i="7"/>
  <c r="H234" i="7" s="1"/>
  <c r="G233" i="7"/>
  <c r="H233" i="7" s="1"/>
  <c r="G232" i="7"/>
  <c r="H232" i="7" s="1"/>
  <c r="G231" i="7"/>
  <c r="H231" i="7" s="1"/>
  <c r="H230" i="7"/>
  <c r="G230" i="7"/>
  <c r="N230" i="7" s="1"/>
  <c r="H229" i="7"/>
  <c r="G229" i="7"/>
  <c r="N229" i="7" s="1"/>
  <c r="H228" i="7"/>
  <c r="G227" i="7"/>
  <c r="H227" i="7" s="1"/>
  <c r="G226" i="7"/>
  <c r="H226" i="7" s="1"/>
  <c r="G225" i="7"/>
  <c r="H225" i="7" s="1"/>
  <c r="G224" i="7"/>
  <c r="H224" i="7" s="1"/>
  <c r="G223" i="7"/>
  <c r="G222" i="7"/>
  <c r="H222" i="7" s="1"/>
  <c r="H221" i="7"/>
  <c r="F221" i="7"/>
  <c r="G221" i="7" s="1"/>
  <c r="N221" i="7" s="1"/>
  <c r="G220" i="7"/>
  <c r="H220" i="7" s="1"/>
  <c r="G219" i="7"/>
  <c r="H219" i="7" s="1"/>
  <c r="G218" i="7"/>
  <c r="H218" i="7" s="1"/>
  <c r="G217" i="7"/>
  <c r="H217" i="7" s="1"/>
  <c r="G216" i="7"/>
  <c r="H216" i="7" s="1"/>
  <c r="G215" i="7"/>
  <c r="H215" i="7" s="1"/>
  <c r="G214" i="7"/>
  <c r="H214" i="7" s="1"/>
  <c r="H213" i="7"/>
  <c r="F213" i="7"/>
  <c r="H212" i="7"/>
  <c r="G212" i="7"/>
  <c r="N212" i="7" s="1"/>
  <c r="H211" i="7"/>
  <c r="G211" i="7"/>
  <c r="N211" i="7" s="1"/>
  <c r="H210" i="7"/>
  <c r="G210" i="7"/>
  <c r="N210" i="7" s="1"/>
  <c r="G209" i="7"/>
  <c r="H209" i="7" s="1"/>
  <c r="G208" i="7"/>
  <c r="H208" i="7" s="1"/>
  <c r="G207" i="7"/>
  <c r="H207" i="7" s="1"/>
  <c r="G206" i="7"/>
  <c r="H206" i="7" s="1"/>
  <c r="G205" i="7"/>
  <c r="F204" i="7"/>
  <c r="E204" i="7"/>
  <c r="E276" i="7" s="1"/>
  <c r="D204" i="7"/>
  <c r="G203" i="7"/>
  <c r="H203" i="7" s="1"/>
  <c r="G202" i="7"/>
  <c r="H202" i="7" s="1"/>
  <c r="G201" i="7"/>
  <c r="H201" i="7" s="1"/>
  <c r="G200" i="7"/>
  <c r="H200" i="7" s="1"/>
  <c r="G199" i="7"/>
  <c r="H199" i="7" s="1"/>
  <c r="G198" i="7"/>
  <c r="H198" i="7" s="1"/>
  <c r="G197" i="7"/>
  <c r="H197" i="7" s="1"/>
  <c r="G196" i="7"/>
  <c r="H196" i="7" s="1"/>
  <c r="G195" i="7"/>
  <c r="H195" i="7" s="1"/>
  <c r="G194" i="7"/>
  <c r="H194" i="7" s="1"/>
  <c r="G193" i="7"/>
  <c r="H193" i="7" s="1"/>
  <c r="G192" i="7"/>
  <c r="H192" i="7" s="1"/>
  <c r="G191" i="7"/>
  <c r="H191" i="7" s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G182" i="7"/>
  <c r="H182" i="7" s="1"/>
  <c r="G181" i="7"/>
  <c r="H181" i="7" s="1"/>
  <c r="G180" i="7"/>
  <c r="H180" i="7" s="1"/>
  <c r="G179" i="7"/>
  <c r="H179" i="7" s="1"/>
  <c r="G178" i="7"/>
  <c r="H178" i="7" s="1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213" i="7" l="1"/>
  <c r="N213" i="7" s="1"/>
  <c r="F275" i="7"/>
  <c r="H204" i="7"/>
  <c r="I9" i="7" s="1"/>
  <c r="H205" i="7"/>
  <c r="G204" i="7"/>
  <c r="H223" i="7"/>
  <c r="G228" i="7"/>
  <c r="N228" i="7" s="1"/>
  <c r="F276" i="7"/>
  <c r="D276" i="7"/>
  <c r="F219" i="6"/>
  <c r="G219" i="6" s="1"/>
  <c r="G275" i="7" l="1"/>
  <c r="G276" i="7" s="1"/>
  <c r="H276" i="7"/>
  <c r="I10" i="7"/>
  <c r="I11" i="7" s="1"/>
  <c r="I16" i="7" s="1"/>
  <c r="E246" i="6"/>
  <c r="G246" i="6"/>
  <c r="E230" i="6"/>
  <c r="G230" i="6"/>
  <c r="E229" i="6"/>
  <c r="G229" i="6"/>
  <c r="E228" i="6"/>
  <c r="G228" i="6"/>
  <c r="E221" i="6"/>
  <c r="G221" i="6"/>
  <c r="E213" i="6"/>
  <c r="G213" i="6"/>
  <c r="E212" i="6"/>
  <c r="G212" i="6"/>
  <c r="E211" i="6"/>
  <c r="G211" i="6"/>
  <c r="E210" i="6"/>
  <c r="F210" i="6" s="1"/>
  <c r="M1" i="6" s="1"/>
  <c r="E207" i="6"/>
  <c r="G210" i="6"/>
  <c r="E275" i="6" l="1"/>
  <c r="I136" i="7"/>
  <c r="I132" i="7"/>
  <c r="I274" i="7"/>
  <c r="I272" i="7"/>
  <c r="I270" i="7"/>
  <c r="I268" i="7"/>
  <c r="I266" i="7"/>
  <c r="I264" i="7"/>
  <c r="I262" i="7"/>
  <c r="I260" i="7"/>
  <c r="I258" i="7"/>
  <c r="I256" i="7"/>
  <c r="I254" i="7"/>
  <c r="I252" i="7"/>
  <c r="I250" i="7"/>
  <c r="I248" i="7"/>
  <c r="I246" i="7"/>
  <c r="I244" i="7"/>
  <c r="I242" i="7"/>
  <c r="I240" i="7"/>
  <c r="I238" i="7"/>
  <c r="J238" i="7" s="1"/>
  <c r="I236" i="7"/>
  <c r="I234" i="7"/>
  <c r="I232" i="7"/>
  <c r="I230" i="7"/>
  <c r="I228" i="7"/>
  <c r="I226" i="7"/>
  <c r="I224" i="7"/>
  <c r="I222" i="7"/>
  <c r="I220" i="7"/>
  <c r="I218" i="7"/>
  <c r="I216" i="7"/>
  <c r="I214" i="7"/>
  <c r="I212" i="7"/>
  <c r="I210" i="7"/>
  <c r="I208" i="7"/>
  <c r="I206" i="7"/>
  <c r="I203" i="7"/>
  <c r="I201" i="7"/>
  <c r="I199" i="7"/>
  <c r="I197" i="7"/>
  <c r="I195" i="7"/>
  <c r="I193" i="7"/>
  <c r="I191" i="7"/>
  <c r="I189" i="7"/>
  <c r="I187" i="7"/>
  <c r="I185" i="7"/>
  <c r="I183" i="7"/>
  <c r="I181" i="7"/>
  <c r="I179" i="7"/>
  <c r="I177" i="7"/>
  <c r="I175" i="7"/>
  <c r="I173" i="7"/>
  <c r="I171" i="7"/>
  <c r="I169" i="7"/>
  <c r="I167" i="7"/>
  <c r="I165" i="7"/>
  <c r="I163" i="7"/>
  <c r="I161" i="7"/>
  <c r="I159" i="7"/>
  <c r="I157" i="7"/>
  <c r="I155" i="7"/>
  <c r="I153" i="7"/>
  <c r="I151" i="7"/>
  <c r="I149" i="7"/>
  <c r="I147" i="7"/>
  <c r="I145" i="7"/>
  <c r="I143" i="7"/>
  <c r="I141" i="7"/>
  <c r="I139" i="7"/>
  <c r="I137" i="7"/>
  <c r="I133" i="7"/>
  <c r="I129" i="7"/>
  <c r="I127" i="7"/>
  <c r="I125" i="7"/>
  <c r="I123" i="7"/>
  <c r="I121" i="7"/>
  <c r="I119" i="7"/>
  <c r="I117" i="7"/>
  <c r="I115" i="7"/>
  <c r="I113" i="7"/>
  <c r="I111" i="7"/>
  <c r="I109" i="7"/>
  <c r="I107" i="7"/>
  <c r="I105" i="7"/>
  <c r="I134" i="7"/>
  <c r="I131" i="7"/>
  <c r="I273" i="7"/>
  <c r="I271" i="7"/>
  <c r="I269" i="7"/>
  <c r="I267" i="7"/>
  <c r="I265" i="7"/>
  <c r="I263" i="7"/>
  <c r="I261" i="7"/>
  <c r="I259" i="7"/>
  <c r="I257" i="7"/>
  <c r="I255" i="7"/>
  <c r="I253" i="7"/>
  <c r="I251" i="7"/>
  <c r="I249" i="7"/>
  <c r="I247" i="7"/>
  <c r="I245" i="7"/>
  <c r="I243" i="7"/>
  <c r="I241" i="7"/>
  <c r="I239" i="7"/>
  <c r="I237" i="7"/>
  <c r="I235" i="7"/>
  <c r="I233" i="7"/>
  <c r="I231" i="7"/>
  <c r="I229" i="7"/>
  <c r="I227" i="7"/>
  <c r="I225" i="7"/>
  <c r="I223" i="7"/>
  <c r="I221" i="7"/>
  <c r="I219" i="7"/>
  <c r="I217" i="7"/>
  <c r="I215" i="7"/>
  <c r="I213" i="7"/>
  <c r="I211" i="7"/>
  <c r="I209" i="7"/>
  <c r="I207" i="7"/>
  <c r="J207" i="7" s="1"/>
  <c r="I205" i="7"/>
  <c r="I275" i="7" s="1"/>
  <c r="I202" i="7"/>
  <c r="I200" i="7"/>
  <c r="I198" i="7"/>
  <c r="I196" i="7"/>
  <c r="I194" i="7"/>
  <c r="I192" i="7"/>
  <c r="I190" i="7"/>
  <c r="I188" i="7"/>
  <c r="I186" i="7"/>
  <c r="I184" i="7"/>
  <c r="I182" i="7"/>
  <c r="I180" i="7"/>
  <c r="I178" i="7"/>
  <c r="I176" i="7"/>
  <c r="I174" i="7"/>
  <c r="I172" i="7"/>
  <c r="I170" i="7"/>
  <c r="I168" i="7"/>
  <c r="I166" i="7"/>
  <c r="I164" i="7"/>
  <c r="I162" i="7"/>
  <c r="I160" i="7"/>
  <c r="I158" i="7"/>
  <c r="I156" i="7"/>
  <c r="I154" i="7"/>
  <c r="I152" i="7"/>
  <c r="I150" i="7"/>
  <c r="I148" i="7"/>
  <c r="I146" i="7"/>
  <c r="I144" i="7"/>
  <c r="I142" i="7"/>
  <c r="I140" i="7"/>
  <c r="I138" i="7"/>
  <c r="I135" i="7"/>
  <c r="I130" i="7"/>
  <c r="I128" i="7"/>
  <c r="I126" i="7"/>
  <c r="I124" i="7"/>
  <c r="I122" i="7"/>
  <c r="I120" i="7"/>
  <c r="I118" i="7"/>
  <c r="I116" i="7"/>
  <c r="I114" i="7"/>
  <c r="I112" i="7"/>
  <c r="I110" i="7"/>
  <c r="I108" i="7"/>
  <c r="I106" i="7"/>
  <c r="I104" i="7"/>
  <c r="I103" i="7"/>
  <c r="I101" i="7"/>
  <c r="I99" i="7"/>
  <c r="I97" i="7"/>
  <c r="I95" i="7"/>
  <c r="I93" i="7"/>
  <c r="I91" i="7"/>
  <c r="I89" i="7"/>
  <c r="I87" i="7"/>
  <c r="I85" i="7"/>
  <c r="I83" i="7"/>
  <c r="I81" i="7"/>
  <c r="I79" i="7"/>
  <c r="I77" i="7"/>
  <c r="I75" i="7"/>
  <c r="I73" i="7"/>
  <c r="I71" i="7"/>
  <c r="I69" i="7"/>
  <c r="I67" i="7"/>
  <c r="I65" i="7"/>
  <c r="I63" i="7"/>
  <c r="I61" i="7"/>
  <c r="I59" i="7"/>
  <c r="I57" i="7"/>
  <c r="I55" i="7"/>
  <c r="I53" i="7"/>
  <c r="I51" i="7"/>
  <c r="I49" i="7"/>
  <c r="I47" i="7"/>
  <c r="I45" i="7"/>
  <c r="I43" i="7"/>
  <c r="I41" i="7"/>
  <c r="I39" i="7"/>
  <c r="I37" i="7"/>
  <c r="I35" i="7"/>
  <c r="I33" i="7"/>
  <c r="I31" i="7"/>
  <c r="I29" i="7"/>
  <c r="I27" i="7"/>
  <c r="I25" i="7"/>
  <c r="I23" i="7"/>
  <c r="I21" i="7"/>
  <c r="I19" i="7"/>
  <c r="I17" i="7"/>
  <c r="I15" i="7"/>
  <c r="I102" i="7"/>
  <c r="I100" i="7"/>
  <c r="J100" i="7" s="1"/>
  <c r="I98" i="7"/>
  <c r="I96" i="7"/>
  <c r="J96" i="7" s="1"/>
  <c r="I94" i="7"/>
  <c r="I92" i="7"/>
  <c r="J92" i="7" s="1"/>
  <c r="I90" i="7"/>
  <c r="J90" i="7" s="1"/>
  <c r="I88" i="7"/>
  <c r="J88" i="7" s="1"/>
  <c r="I86" i="7"/>
  <c r="I84" i="7"/>
  <c r="J84" i="7" s="1"/>
  <c r="I82" i="7"/>
  <c r="I80" i="7"/>
  <c r="J80" i="7" s="1"/>
  <c r="I78" i="7"/>
  <c r="I76" i="7"/>
  <c r="J76" i="7" s="1"/>
  <c r="I74" i="7"/>
  <c r="J74" i="7" s="1"/>
  <c r="I72" i="7"/>
  <c r="J72" i="7" s="1"/>
  <c r="I70" i="7"/>
  <c r="I68" i="7"/>
  <c r="J68" i="7" s="1"/>
  <c r="I66" i="7"/>
  <c r="I64" i="7"/>
  <c r="J64" i="7" s="1"/>
  <c r="I62" i="7"/>
  <c r="I60" i="7"/>
  <c r="J60" i="7" s="1"/>
  <c r="I58" i="7"/>
  <c r="I56" i="7"/>
  <c r="J56" i="7" s="1"/>
  <c r="I54" i="7"/>
  <c r="I52" i="7"/>
  <c r="J52" i="7" s="1"/>
  <c r="I50" i="7"/>
  <c r="I48" i="7"/>
  <c r="J48" i="7" s="1"/>
  <c r="I46" i="7"/>
  <c r="I44" i="7"/>
  <c r="J44" i="7" s="1"/>
  <c r="I42" i="7"/>
  <c r="I40" i="7"/>
  <c r="J40" i="7" s="1"/>
  <c r="I38" i="7"/>
  <c r="I36" i="7"/>
  <c r="J36" i="7" s="1"/>
  <c r="I34" i="7"/>
  <c r="I32" i="7"/>
  <c r="J32" i="7" s="1"/>
  <c r="I30" i="7"/>
  <c r="I28" i="7"/>
  <c r="J28" i="7" s="1"/>
  <c r="I26" i="7"/>
  <c r="I24" i="7"/>
  <c r="J24" i="7" s="1"/>
  <c r="I22" i="7"/>
  <c r="I20" i="7"/>
  <c r="J20" i="7" s="1"/>
  <c r="I18" i="7"/>
  <c r="J16" i="7"/>
  <c r="J246" i="7"/>
  <c r="J227" i="7"/>
  <c r="J226" i="7"/>
  <c r="J225" i="7"/>
  <c r="J224" i="7"/>
  <c r="J222" i="7"/>
  <c r="J212" i="7"/>
  <c r="J210" i="7"/>
  <c r="J229" i="7"/>
  <c r="J221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99" i="7"/>
  <c r="J98" i="7"/>
  <c r="J97" i="7"/>
  <c r="J95" i="7"/>
  <c r="J94" i="7"/>
  <c r="J93" i="7"/>
  <c r="J91" i="7"/>
  <c r="J89" i="7"/>
  <c r="J87" i="7"/>
  <c r="J86" i="7"/>
  <c r="J85" i="7"/>
  <c r="J83" i="7"/>
  <c r="J82" i="7"/>
  <c r="J81" i="7"/>
  <c r="J79" i="7"/>
  <c r="J78" i="7"/>
  <c r="J77" i="7"/>
  <c r="J75" i="7"/>
  <c r="J73" i="7"/>
  <c r="J71" i="7"/>
  <c r="J70" i="7"/>
  <c r="J69" i="7"/>
  <c r="J67" i="7"/>
  <c r="J66" i="7"/>
  <c r="J65" i="7"/>
  <c r="J63" i="7"/>
  <c r="J62" i="7"/>
  <c r="J61" i="7"/>
  <c r="J59" i="7"/>
  <c r="J58" i="7"/>
  <c r="J57" i="7"/>
  <c r="J55" i="7"/>
  <c r="J54" i="7"/>
  <c r="J53" i="7"/>
  <c r="J51" i="7"/>
  <c r="J50" i="7"/>
  <c r="J49" i="7"/>
  <c r="J47" i="7"/>
  <c r="J46" i="7"/>
  <c r="J45" i="7"/>
  <c r="J43" i="7"/>
  <c r="J42" i="7"/>
  <c r="J41" i="7"/>
  <c r="J39" i="7"/>
  <c r="J38" i="7"/>
  <c r="J37" i="7"/>
  <c r="J35" i="7"/>
  <c r="J34" i="7"/>
  <c r="J33" i="7"/>
  <c r="J31" i="7"/>
  <c r="J30" i="7"/>
  <c r="J29" i="7"/>
  <c r="J27" i="7"/>
  <c r="J26" i="7"/>
  <c r="J25" i="7"/>
  <c r="J23" i="7"/>
  <c r="J22" i="7"/>
  <c r="J21" i="7"/>
  <c r="J19" i="7"/>
  <c r="J18" i="7"/>
  <c r="J17" i="7"/>
  <c r="J244" i="7"/>
  <c r="J242" i="7"/>
  <c r="J240" i="7"/>
  <c r="J208" i="7"/>
  <c r="J214" i="7"/>
  <c r="J218" i="7"/>
  <c r="J220" i="7"/>
  <c r="J232" i="7"/>
  <c r="J236" i="7"/>
  <c r="J247" i="7"/>
  <c r="J253" i="7"/>
  <c r="J257" i="7"/>
  <c r="J261" i="7"/>
  <c r="J265" i="7"/>
  <c r="J269" i="7"/>
  <c r="J273" i="7"/>
  <c r="J245" i="7"/>
  <c r="J243" i="7"/>
  <c r="J241" i="7"/>
  <c r="J239" i="7"/>
  <c r="J206" i="7"/>
  <c r="J209" i="7"/>
  <c r="J213" i="7"/>
  <c r="J215" i="7"/>
  <c r="J217" i="7"/>
  <c r="J219" i="7"/>
  <c r="J228" i="7"/>
  <c r="J231" i="7"/>
  <c r="J233" i="7"/>
  <c r="J235" i="7"/>
  <c r="J237" i="7"/>
  <c r="J248" i="7"/>
  <c r="J250" i="7"/>
  <c r="J252" i="7"/>
  <c r="J254" i="7"/>
  <c r="J256" i="7"/>
  <c r="J258" i="7"/>
  <c r="J260" i="7"/>
  <c r="J262" i="7"/>
  <c r="J264" i="7"/>
  <c r="J266" i="7"/>
  <c r="J268" i="7"/>
  <c r="J270" i="7"/>
  <c r="J272" i="7"/>
  <c r="J274" i="7"/>
  <c r="J205" i="7"/>
  <c r="J211" i="7"/>
  <c r="J216" i="7"/>
  <c r="J230" i="7"/>
  <c r="J234" i="7"/>
  <c r="J249" i="7"/>
  <c r="J251" i="7"/>
  <c r="J255" i="7"/>
  <c r="J259" i="7"/>
  <c r="J263" i="7"/>
  <c r="J267" i="7"/>
  <c r="J271" i="7"/>
  <c r="J223" i="7" l="1"/>
  <c r="J275" i="7" s="1"/>
  <c r="I204" i="7"/>
  <c r="I276" i="7" s="1"/>
  <c r="J15" i="7"/>
  <c r="J204" i="7" s="1"/>
  <c r="F207" i="6"/>
  <c r="G207" i="6" s="1"/>
  <c r="J276" i="7" l="1"/>
  <c r="F274" i="6"/>
  <c r="G274" i="6" s="1"/>
  <c r="F273" i="6"/>
  <c r="G273" i="6" s="1"/>
  <c r="F272" i="6"/>
  <c r="G272" i="6" s="1"/>
  <c r="F271" i="6"/>
  <c r="G271" i="6" s="1"/>
  <c r="F270" i="6"/>
  <c r="G270" i="6" s="1"/>
  <c r="F269" i="6"/>
  <c r="G269" i="6" s="1"/>
  <c r="F268" i="6"/>
  <c r="G268" i="6" s="1"/>
  <c r="F267" i="6"/>
  <c r="G267" i="6" s="1"/>
  <c r="F266" i="6"/>
  <c r="G266" i="6" s="1"/>
  <c r="F265" i="6"/>
  <c r="G265" i="6" s="1"/>
  <c r="F264" i="6"/>
  <c r="G264" i="6" s="1"/>
  <c r="F263" i="6"/>
  <c r="G263" i="6" s="1"/>
  <c r="F262" i="6"/>
  <c r="G262" i="6" s="1"/>
  <c r="F261" i="6"/>
  <c r="G261" i="6" s="1"/>
  <c r="F260" i="6"/>
  <c r="G260" i="6" s="1"/>
  <c r="F259" i="6"/>
  <c r="G259" i="6" s="1"/>
  <c r="F258" i="6"/>
  <c r="G258" i="6" s="1"/>
  <c r="F257" i="6"/>
  <c r="G257" i="6" s="1"/>
  <c r="F256" i="6"/>
  <c r="G256" i="6" s="1"/>
  <c r="F255" i="6"/>
  <c r="G255" i="6" s="1"/>
  <c r="F254" i="6"/>
  <c r="G254" i="6" s="1"/>
  <c r="F253" i="6"/>
  <c r="G253" i="6" s="1"/>
  <c r="F252" i="6"/>
  <c r="G252" i="6" s="1"/>
  <c r="F251" i="6"/>
  <c r="G251" i="6" s="1"/>
  <c r="F250" i="6"/>
  <c r="G250" i="6" s="1"/>
  <c r="F249" i="6"/>
  <c r="G249" i="6" s="1"/>
  <c r="F248" i="6"/>
  <c r="G248" i="6" s="1"/>
  <c r="F247" i="6"/>
  <c r="G247" i="6" s="1"/>
  <c r="F246" i="6"/>
  <c r="F245" i="6"/>
  <c r="G245" i="6" s="1"/>
  <c r="F244" i="6"/>
  <c r="G244" i="6" s="1"/>
  <c r="F243" i="6"/>
  <c r="G243" i="6" s="1"/>
  <c r="F242" i="6"/>
  <c r="G242" i="6" s="1"/>
  <c r="F241" i="6"/>
  <c r="G241" i="6" s="1"/>
  <c r="F240" i="6"/>
  <c r="G240" i="6" s="1"/>
  <c r="F239" i="6"/>
  <c r="G239" i="6" s="1"/>
  <c r="F238" i="6"/>
  <c r="G238" i="6" s="1"/>
  <c r="F237" i="6"/>
  <c r="G237" i="6" s="1"/>
  <c r="F236" i="6"/>
  <c r="G236" i="6" s="1"/>
  <c r="G235" i="6"/>
  <c r="F235" i="6"/>
  <c r="G234" i="6"/>
  <c r="F234" i="6"/>
  <c r="G233" i="6"/>
  <c r="F233" i="6"/>
  <c r="G232" i="6"/>
  <c r="F232" i="6"/>
  <c r="G231" i="6"/>
  <c r="F231" i="6"/>
  <c r="F230" i="6"/>
  <c r="F229" i="6"/>
  <c r="F228" i="6"/>
  <c r="F227" i="6"/>
  <c r="G227" i="6" s="1"/>
  <c r="F226" i="6"/>
  <c r="G226" i="6" s="1"/>
  <c r="F225" i="6"/>
  <c r="G225" i="6" s="1"/>
  <c r="F224" i="6"/>
  <c r="G224" i="6" s="1"/>
  <c r="F223" i="6"/>
  <c r="G223" i="6" s="1"/>
  <c r="F222" i="6"/>
  <c r="G222" i="6" s="1"/>
  <c r="F221" i="6"/>
  <c r="G220" i="6"/>
  <c r="F220" i="6"/>
  <c r="G218" i="6"/>
  <c r="F218" i="6"/>
  <c r="G217" i="6"/>
  <c r="F217" i="6"/>
  <c r="F216" i="6"/>
  <c r="G216" i="6" s="1"/>
  <c r="F215" i="6"/>
  <c r="G215" i="6" s="1"/>
  <c r="F214" i="6"/>
  <c r="G214" i="6" s="1"/>
  <c r="F213" i="6"/>
  <c r="F212" i="6"/>
  <c r="F211" i="6"/>
  <c r="G209" i="6"/>
  <c r="F209" i="6"/>
  <c r="F208" i="6"/>
  <c r="G208" i="6" s="1"/>
  <c r="F206" i="6"/>
  <c r="G206" i="6" s="1"/>
  <c r="F205" i="6"/>
  <c r="F275" i="6" s="1"/>
  <c r="E204" i="6"/>
  <c r="D204" i="6"/>
  <c r="D276" i="6" s="1"/>
  <c r="C204" i="6"/>
  <c r="C276" i="6" s="1"/>
  <c r="F203" i="6"/>
  <c r="G203" i="6" s="1"/>
  <c r="F202" i="6"/>
  <c r="G202" i="6" s="1"/>
  <c r="F201" i="6"/>
  <c r="G201" i="6" s="1"/>
  <c r="F200" i="6"/>
  <c r="G200" i="6" s="1"/>
  <c r="F199" i="6"/>
  <c r="G199" i="6" s="1"/>
  <c r="F198" i="6"/>
  <c r="G198" i="6" s="1"/>
  <c r="F197" i="6"/>
  <c r="G197" i="6" s="1"/>
  <c r="F196" i="6"/>
  <c r="G196" i="6" s="1"/>
  <c r="F195" i="6"/>
  <c r="G195" i="6" s="1"/>
  <c r="F194" i="6"/>
  <c r="G194" i="6" s="1"/>
  <c r="F193" i="6"/>
  <c r="G193" i="6" s="1"/>
  <c r="F192" i="6"/>
  <c r="G192" i="6" s="1"/>
  <c r="F191" i="6"/>
  <c r="G191" i="6" s="1"/>
  <c r="F190" i="6"/>
  <c r="G190" i="6" s="1"/>
  <c r="F189" i="6"/>
  <c r="G189" i="6" s="1"/>
  <c r="F188" i="6"/>
  <c r="G188" i="6" s="1"/>
  <c r="F187" i="6"/>
  <c r="G187" i="6" s="1"/>
  <c r="F186" i="6"/>
  <c r="G186" i="6" s="1"/>
  <c r="F185" i="6"/>
  <c r="G185" i="6" s="1"/>
  <c r="F184" i="6"/>
  <c r="G184" i="6" s="1"/>
  <c r="F183" i="6"/>
  <c r="G183" i="6" s="1"/>
  <c r="F182" i="6"/>
  <c r="G182" i="6" s="1"/>
  <c r="F181" i="6"/>
  <c r="G181" i="6" s="1"/>
  <c r="F180" i="6"/>
  <c r="G180" i="6" s="1"/>
  <c r="F179" i="6"/>
  <c r="G179" i="6" s="1"/>
  <c r="F178" i="6"/>
  <c r="G178" i="6" s="1"/>
  <c r="F177" i="6"/>
  <c r="G177" i="6" s="1"/>
  <c r="F176" i="6"/>
  <c r="G176" i="6" s="1"/>
  <c r="F175" i="6"/>
  <c r="G175" i="6" s="1"/>
  <c r="F174" i="6"/>
  <c r="G174" i="6" s="1"/>
  <c r="F173" i="6"/>
  <c r="G173" i="6" s="1"/>
  <c r="F172" i="6"/>
  <c r="G172" i="6" s="1"/>
  <c r="F171" i="6"/>
  <c r="G171" i="6" s="1"/>
  <c r="F170" i="6"/>
  <c r="G170" i="6" s="1"/>
  <c r="F169" i="6"/>
  <c r="G169" i="6" s="1"/>
  <c r="F168" i="6"/>
  <c r="G168" i="6" s="1"/>
  <c r="F167" i="6"/>
  <c r="G167" i="6" s="1"/>
  <c r="F166" i="6"/>
  <c r="G166" i="6" s="1"/>
  <c r="F165" i="6"/>
  <c r="G165" i="6" s="1"/>
  <c r="F164" i="6"/>
  <c r="G164" i="6" s="1"/>
  <c r="F163" i="6"/>
  <c r="G163" i="6" s="1"/>
  <c r="F162" i="6"/>
  <c r="G162" i="6" s="1"/>
  <c r="F161" i="6"/>
  <c r="G161" i="6" s="1"/>
  <c r="F160" i="6"/>
  <c r="G160" i="6" s="1"/>
  <c r="F159" i="6"/>
  <c r="G159" i="6" s="1"/>
  <c r="F158" i="6"/>
  <c r="G158" i="6" s="1"/>
  <c r="F157" i="6"/>
  <c r="G157" i="6" s="1"/>
  <c r="F156" i="6"/>
  <c r="G156" i="6" s="1"/>
  <c r="F155" i="6"/>
  <c r="G155" i="6" s="1"/>
  <c r="F154" i="6"/>
  <c r="G154" i="6" s="1"/>
  <c r="F153" i="6"/>
  <c r="G153" i="6" s="1"/>
  <c r="F152" i="6"/>
  <c r="G152" i="6" s="1"/>
  <c r="F151" i="6"/>
  <c r="G151" i="6" s="1"/>
  <c r="F150" i="6"/>
  <c r="G150" i="6" s="1"/>
  <c r="F149" i="6"/>
  <c r="G149" i="6" s="1"/>
  <c r="F148" i="6"/>
  <c r="G148" i="6" s="1"/>
  <c r="F147" i="6"/>
  <c r="G147" i="6" s="1"/>
  <c r="F146" i="6"/>
  <c r="G146" i="6" s="1"/>
  <c r="F145" i="6"/>
  <c r="G145" i="6" s="1"/>
  <c r="F144" i="6"/>
  <c r="G144" i="6" s="1"/>
  <c r="F143" i="6"/>
  <c r="G143" i="6" s="1"/>
  <c r="F142" i="6"/>
  <c r="G142" i="6" s="1"/>
  <c r="F141" i="6"/>
  <c r="G141" i="6" s="1"/>
  <c r="F140" i="6"/>
  <c r="G140" i="6" s="1"/>
  <c r="F139" i="6"/>
  <c r="G139" i="6" s="1"/>
  <c r="F138" i="6"/>
  <c r="G138" i="6" s="1"/>
  <c r="F137" i="6"/>
  <c r="G137" i="6" s="1"/>
  <c r="F136" i="6"/>
  <c r="G136" i="6" s="1"/>
  <c r="F135" i="6"/>
  <c r="G135" i="6" s="1"/>
  <c r="F134" i="6"/>
  <c r="G134" i="6" s="1"/>
  <c r="F133" i="6"/>
  <c r="G133" i="6" s="1"/>
  <c r="F132" i="6"/>
  <c r="G132" i="6" s="1"/>
  <c r="F131" i="6"/>
  <c r="G131" i="6" s="1"/>
  <c r="F130" i="6"/>
  <c r="G130" i="6" s="1"/>
  <c r="F129" i="6"/>
  <c r="G129" i="6" s="1"/>
  <c r="F128" i="6"/>
  <c r="G128" i="6" s="1"/>
  <c r="F127" i="6"/>
  <c r="G127" i="6" s="1"/>
  <c r="F126" i="6"/>
  <c r="G126" i="6" s="1"/>
  <c r="F125" i="6"/>
  <c r="G125" i="6" s="1"/>
  <c r="F124" i="6"/>
  <c r="G124" i="6" s="1"/>
  <c r="F123" i="6"/>
  <c r="G123" i="6" s="1"/>
  <c r="F122" i="6"/>
  <c r="G122" i="6" s="1"/>
  <c r="F121" i="6"/>
  <c r="G121" i="6" s="1"/>
  <c r="F120" i="6"/>
  <c r="G120" i="6" s="1"/>
  <c r="F119" i="6"/>
  <c r="G119" i="6" s="1"/>
  <c r="F118" i="6"/>
  <c r="G118" i="6" s="1"/>
  <c r="F117" i="6"/>
  <c r="G117" i="6" s="1"/>
  <c r="F116" i="6"/>
  <c r="G116" i="6" s="1"/>
  <c r="F115" i="6"/>
  <c r="G115" i="6" s="1"/>
  <c r="F114" i="6"/>
  <c r="G114" i="6" s="1"/>
  <c r="F113" i="6"/>
  <c r="G113" i="6" s="1"/>
  <c r="F112" i="6"/>
  <c r="G112" i="6" s="1"/>
  <c r="F111" i="6"/>
  <c r="G111" i="6" s="1"/>
  <c r="F110" i="6"/>
  <c r="G110" i="6" s="1"/>
  <c r="F109" i="6"/>
  <c r="G109" i="6" s="1"/>
  <c r="F108" i="6"/>
  <c r="G108" i="6" s="1"/>
  <c r="F107" i="6"/>
  <c r="G107" i="6" s="1"/>
  <c r="F106" i="6"/>
  <c r="G106" i="6" s="1"/>
  <c r="F105" i="6"/>
  <c r="G105" i="6" s="1"/>
  <c r="F104" i="6"/>
  <c r="G104" i="6" s="1"/>
  <c r="F103" i="6"/>
  <c r="G103" i="6" s="1"/>
  <c r="F102" i="6"/>
  <c r="G102" i="6" s="1"/>
  <c r="F101" i="6"/>
  <c r="G101" i="6" s="1"/>
  <c r="F100" i="6"/>
  <c r="G100" i="6" s="1"/>
  <c r="F99" i="6"/>
  <c r="G99" i="6" s="1"/>
  <c r="F98" i="6"/>
  <c r="G98" i="6" s="1"/>
  <c r="F97" i="6"/>
  <c r="G97" i="6" s="1"/>
  <c r="F96" i="6"/>
  <c r="G96" i="6" s="1"/>
  <c r="F95" i="6"/>
  <c r="G95" i="6" s="1"/>
  <c r="F94" i="6"/>
  <c r="G94" i="6" s="1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F54" i="6"/>
  <c r="G54" i="6" s="1"/>
  <c r="F53" i="6"/>
  <c r="G53" i="6" s="1"/>
  <c r="G52" i="6"/>
  <c r="F52" i="6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G205" i="6" l="1"/>
  <c r="G275" i="6" s="1"/>
  <c r="H10" i="6"/>
  <c r="F204" i="6"/>
  <c r="G204" i="6"/>
  <c r="H9" i="6" s="1"/>
  <c r="E276" i="6"/>
  <c r="D275" i="3"/>
  <c r="D276" i="3" s="1"/>
  <c r="E275" i="3"/>
  <c r="C275" i="3"/>
  <c r="D204" i="3"/>
  <c r="E204" i="3"/>
  <c r="E276" i="3" s="1"/>
  <c r="C204" i="3"/>
  <c r="C276" i="3" l="1"/>
  <c r="H11" i="6"/>
  <c r="H195" i="6" s="1"/>
  <c r="F276" i="6"/>
  <c r="G276" i="6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F212" i="3"/>
  <c r="G212" i="3" s="1"/>
  <c r="F213" i="3"/>
  <c r="G213" i="3" s="1"/>
  <c r="F214" i="3"/>
  <c r="G214" i="3" s="1"/>
  <c r="F215" i="3"/>
  <c r="G215" i="3" s="1"/>
  <c r="F216" i="3"/>
  <c r="G216" i="3" s="1"/>
  <c r="F217" i="3"/>
  <c r="G217" i="3" s="1"/>
  <c r="F218" i="3"/>
  <c r="G218" i="3" s="1"/>
  <c r="F219" i="3"/>
  <c r="G219" i="3" s="1"/>
  <c r="F220" i="3"/>
  <c r="G220" i="3" s="1"/>
  <c r="F221" i="3"/>
  <c r="G221" i="3" s="1"/>
  <c r="F222" i="3"/>
  <c r="G222" i="3" s="1"/>
  <c r="F223" i="3"/>
  <c r="F224" i="3"/>
  <c r="G224" i="3" s="1"/>
  <c r="F225" i="3"/>
  <c r="G225" i="3" s="1"/>
  <c r="F226" i="3"/>
  <c r="G226" i="3" s="1"/>
  <c r="F227" i="3"/>
  <c r="G227" i="3" s="1"/>
  <c r="F228" i="3"/>
  <c r="G228" i="3" s="1"/>
  <c r="F229" i="3"/>
  <c r="G229" i="3" s="1"/>
  <c r="F230" i="3"/>
  <c r="G230" i="3" s="1"/>
  <c r="F231" i="3"/>
  <c r="G231" i="3" s="1"/>
  <c r="F232" i="3"/>
  <c r="G232" i="3" s="1"/>
  <c r="F233" i="3"/>
  <c r="G233" i="3" s="1"/>
  <c r="F234" i="3"/>
  <c r="G234" i="3" s="1"/>
  <c r="F235" i="3"/>
  <c r="G235" i="3" s="1"/>
  <c r="F236" i="3"/>
  <c r="G236" i="3" s="1"/>
  <c r="F237" i="3"/>
  <c r="G237" i="3" s="1"/>
  <c r="F238" i="3"/>
  <c r="G238" i="3" s="1"/>
  <c r="F239" i="3"/>
  <c r="G239" i="3" s="1"/>
  <c r="F240" i="3"/>
  <c r="G240" i="3" s="1"/>
  <c r="F241" i="3"/>
  <c r="G241" i="3" s="1"/>
  <c r="F242" i="3"/>
  <c r="G242" i="3" s="1"/>
  <c r="F243" i="3"/>
  <c r="G243" i="3" s="1"/>
  <c r="F244" i="3"/>
  <c r="G244" i="3" s="1"/>
  <c r="F245" i="3"/>
  <c r="G245" i="3" s="1"/>
  <c r="F246" i="3"/>
  <c r="G246" i="3" s="1"/>
  <c r="F247" i="3"/>
  <c r="G247" i="3" s="1"/>
  <c r="F248" i="3"/>
  <c r="G248" i="3" s="1"/>
  <c r="F249" i="3"/>
  <c r="G249" i="3" s="1"/>
  <c r="F250" i="3"/>
  <c r="G250" i="3" s="1"/>
  <c r="F251" i="3"/>
  <c r="G251" i="3" s="1"/>
  <c r="F252" i="3"/>
  <c r="G252" i="3" s="1"/>
  <c r="F253" i="3"/>
  <c r="G253" i="3" s="1"/>
  <c r="F254" i="3"/>
  <c r="G254" i="3" s="1"/>
  <c r="F255" i="3"/>
  <c r="G255" i="3" s="1"/>
  <c r="F256" i="3"/>
  <c r="G256" i="3" s="1"/>
  <c r="F257" i="3"/>
  <c r="G257" i="3" s="1"/>
  <c r="F258" i="3"/>
  <c r="G258" i="3" s="1"/>
  <c r="F259" i="3"/>
  <c r="G259" i="3" s="1"/>
  <c r="F260" i="3"/>
  <c r="G260" i="3" s="1"/>
  <c r="F261" i="3"/>
  <c r="G261" i="3" s="1"/>
  <c r="F262" i="3"/>
  <c r="G262" i="3" s="1"/>
  <c r="F263" i="3"/>
  <c r="G263" i="3" s="1"/>
  <c r="F264" i="3"/>
  <c r="G264" i="3" s="1"/>
  <c r="F265" i="3"/>
  <c r="G265" i="3" s="1"/>
  <c r="F266" i="3"/>
  <c r="G266" i="3" s="1"/>
  <c r="F267" i="3"/>
  <c r="G267" i="3" s="1"/>
  <c r="F268" i="3"/>
  <c r="G268" i="3" s="1"/>
  <c r="F269" i="3"/>
  <c r="G269" i="3" s="1"/>
  <c r="F270" i="3"/>
  <c r="G270" i="3" s="1"/>
  <c r="F271" i="3"/>
  <c r="G271" i="3" s="1"/>
  <c r="F272" i="3"/>
  <c r="G272" i="3" s="1"/>
  <c r="F273" i="3"/>
  <c r="G273" i="3" s="1"/>
  <c r="F274" i="3"/>
  <c r="G274" i="3" s="1"/>
  <c r="G223" i="3" l="1"/>
  <c r="F275" i="3"/>
  <c r="G275" i="3"/>
  <c r="H10" i="3" s="1"/>
  <c r="H19" i="6"/>
  <c r="H28" i="6"/>
  <c r="H16" i="6"/>
  <c r="H24" i="6"/>
  <c r="H33" i="6"/>
  <c r="H37" i="6"/>
  <c r="H45" i="6"/>
  <c r="H53" i="6"/>
  <c r="H57" i="6"/>
  <c r="H65" i="6"/>
  <c r="H73" i="6"/>
  <c r="H77" i="6"/>
  <c r="H85" i="6"/>
  <c r="H89" i="6"/>
  <c r="H93" i="6"/>
  <c r="H101" i="6"/>
  <c r="H106" i="6"/>
  <c r="H114" i="6"/>
  <c r="H122" i="6"/>
  <c r="H138" i="6"/>
  <c r="H146" i="6"/>
  <c r="H154" i="6"/>
  <c r="H21" i="6"/>
  <c r="H30" i="6"/>
  <c r="H38" i="6"/>
  <c r="H44" i="6"/>
  <c r="H48" i="6"/>
  <c r="H52" i="6"/>
  <c r="H56" i="6"/>
  <c r="H60" i="6"/>
  <c r="H64" i="6"/>
  <c r="H68" i="6"/>
  <c r="H76" i="6"/>
  <c r="H82" i="6"/>
  <c r="H90" i="6"/>
  <c r="H98" i="6"/>
  <c r="H108" i="6"/>
  <c r="H124" i="6"/>
  <c r="H140" i="6"/>
  <c r="H156" i="6"/>
  <c r="H111" i="6"/>
  <c r="H119" i="6"/>
  <c r="H127" i="6"/>
  <c r="H135" i="6"/>
  <c r="H143" i="6"/>
  <c r="H151" i="6"/>
  <c r="H159" i="6"/>
  <c r="H167" i="6"/>
  <c r="H175" i="6"/>
  <c r="H183" i="6"/>
  <c r="H191" i="6"/>
  <c r="H199" i="6"/>
  <c r="H17" i="6"/>
  <c r="H23" i="6"/>
  <c r="H32" i="6"/>
  <c r="H40" i="6"/>
  <c r="H18" i="6"/>
  <c r="H22" i="6"/>
  <c r="H27" i="6"/>
  <c r="H31" i="6"/>
  <c r="H35" i="6"/>
  <c r="H39" i="6"/>
  <c r="H43" i="6"/>
  <c r="H47" i="6"/>
  <c r="H51" i="6"/>
  <c r="H55" i="6"/>
  <c r="H59" i="6"/>
  <c r="H63" i="6"/>
  <c r="H67" i="6"/>
  <c r="H71" i="6"/>
  <c r="H75" i="6"/>
  <c r="H79" i="6"/>
  <c r="H83" i="6"/>
  <c r="H87" i="6"/>
  <c r="H91" i="6"/>
  <c r="H95" i="6"/>
  <c r="H99" i="6"/>
  <c r="H103" i="6"/>
  <c r="H110" i="6"/>
  <c r="H118" i="6"/>
  <c r="H126" i="6"/>
  <c r="H134" i="6"/>
  <c r="H142" i="6"/>
  <c r="H150" i="6"/>
  <c r="H15" i="6"/>
  <c r="H25" i="6"/>
  <c r="H34" i="6"/>
  <c r="H42" i="6"/>
  <c r="H46" i="6"/>
  <c r="H50" i="6"/>
  <c r="H54" i="6"/>
  <c r="H58" i="6"/>
  <c r="H62" i="6"/>
  <c r="H66" i="6"/>
  <c r="H70" i="6"/>
  <c r="H74" i="6"/>
  <c r="H78" i="6"/>
  <c r="H86" i="6"/>
  <c r="H94" i="6"/>
  <c r="H102" i="6"/>
  <c r="H116" i="6"/>
  <c r="H132" i="6"/>
  <c r="H148" i="6"/>
  <c r="H107" i="6"/>
  <c r="H115" i="6"/>
  <c r="H123" i="6"/>
  <c r="H131" i="6"/>
  <c r="H139" i="6"/>
  <c r="H147" i="6"/>
  <c r="H155" i="6"/>
  <c r="H163" i="6"/>
  <c r="H171" i="6"/>
  <c r="H179" i="6"/>
  <c r="H187" i="6"/>
  <c r="H26" i="6"/>
  <c r="H271" i="6"/>
  <c r="H267" i="6"/>
  <c r="H263" i="6"/>
  <c r="H259" i="6"/>
  <c r="H255" i="6"/>
  <c r="H251" i="6"/>
  <c r="H247" i="6"/>
  <c r="H243" i="6"/>
  <c r="H239" i="6"/>
  <c r="H235" i="6"/>
  <c r="H231" i="6"/>
  <c r="H227" i="6"/>
  <c r="H223" i="6"/>
  <c r="H219" i="6"/>
  <c r="I219" i="6" s="1"/>
  <c r="H215" i="6"/>
  <c r="H211" i="6"/>
  <c r="H207" i="6"/>
  <c r="H202" i="6"/>
  <c r="H198" i="6"/>
  <c r="H194" i="6"/>
  <c r="H190" i="6"/>
  <c r="H186" i="6"/>
  <c r="I186" i="6" s="1"/>
  <c r="H182" i="6"/>
  <c r="H178" i="6"/>
  <c r="H174" i="6"/>
  <c r="H170" i="6"/>
  <c r="H166" i="6"/>
  <c r="H162" i="6"/>
  <c r="H158" i="6"/>
  <c r="H272" i="6"/>
  <c r="H268" i="6"/>
  <c r="H264" i="6"/>
  <c r="H260" i="6"/>
  <c r="H256" i="6"/>
  <c r="H252" i="6"/>
  <c r="H248" i="6"/>
  <c r="H244" i="6"/>
  <c r="H240" i="6"/>
  <c r="H236" i="6"/>
  <c r="H232" i="6"/>
  <c r="H228" i="6"/>
  <c r="H224" i="6"/>
  <c r="H220" i="6"/>
  <c r="H216" i="6"/>
  <c r="I216" i="6" s="1"/>
  <c r="H212" i="6"/>
  <c r="H208" i="6"/>
  <c r="I208" i="6" s="1"/>
  <c r="H203" i="6"/>
  <c r="H273" i="6"/>
  <c r="H269" i="6"/>
  <c r="H265" i="6"/>
  <c r="H261" i="6"/>
  <c r="H257" i="6"/>
  <c r="H253" i="6"/>
  <c r="H249" i="6"/>
  <c r="H245" i="6"/>
  <c r="H241" i="6"/>
  <c r="I241" i="6" s="1"/>
  <c r="H237" i="6"/>
  <c r="H233" i="6"/>
  <c r="H229" i="6"/>
  <c r="H225" i="6"/>
  <c r="H221" i="6"/>
  <c r="H217" i="6"/>
  <c r="H213" i="6"/>
  <c r="H209" i="6"/>
  <c r="I209" i="6" s="1"/>
  <c r="H205" i="6"/>
  <c r="H200" i="6"/>
  <c r="H196" i="6"/>
  <c r="H192" i="6"/>
  <c r="H188" i="6"/>
  <c r="H184" i="6"/>
  <c r="H180" i="6"/>
  <c r="H176" i="6"/>
  <c r="I176" i="6" s="1"/>
  <c r="H172" i="6"/>
  <c r="H168" i="6"/>
  <c r="H164" i="6"/>
  <c r="H160" i="6"/>
  <c r="H274" i="6"/>
  <c r="H270" i="6"/>
  <c r="H266" i="6"/>
  <c r="H262" i="6"/>
  <c r="H258" i="6"/>
  <c r="H254" i="6"/>
  <c r="I254" i="6" s="1"/>
  <c r="H250" i="6"/>
  <c r="H246" i="6"/>
  <c r="I246" i="6" s="1"/>
  <c r="H242" i="6"/>
  <c r="H238" i="6"/>
  <c r="I238" i="6" s="1"/>
  <c r="H234" i="6"/>
  <c r="H230" i="6"/>
  <c r="I230" i="6" s="1"/>
  <c r="H226" i="6"/>
  <c r="H222" i="6"/>
  <c r="H218" i="6"/>
  <c r="H214" i="6"/>
  <c r="I214" i="6" s="1"/>
  <c r="H210" i="6"/>
  <c r="H206" i="6"/>
  <c r="I206" i="6" s="1"/>
  <c r="H201" i="6"/>
  <c r="H197" i="6"/>
  <c r="H193" i="6"/>
  <c r="H189" i="6"/>
  <c r="I189" i="6" s="1"/>
  <c r="H185" i="6"/>
  <c r="H181" i="6"/>
  <c r="I181" i="6" s="1"/>
  <c r="H177" i="6"/>
  <c r="H173" i="6"/>
  <c r="H169" i="6"/>
  <c r="H165" i="6"/>
  <c r="H161" i="6"/>
  <c r="H157" i="6"/>
  <c r="H153" i="6"/>
  <c r="H149" i="6"/>
  <c r="I149" i="6" s="1"/>
  <c r="H145" i="6"/>
  <c r="H141" i="6"/>
  <c r="I141" i="6" s="1"/>
  <c r="H137" i="6"/>
  <c r="H133" i="6"/>
  <c r="H129" i="6"/>
  <c r="H125" i="6"/>
  <c r="H121" i="6"/>
  <c r="H117" i="6"/>
  <c r="I117" i="6" s="1"/>
  <c r="H113" i="6"/>
  <c r="H109" i="6"/>
  <c r="H105" i="6"/>
  <c r="H152" i="6"/>
  <c r="I152" i="6" s="1"/>
  <c r="H144" i="6"/>
  <c r="I144" i="6" s="1"/>
  <c r="H136" i="6"/>
  <c r="H128" i="6"/>
  <c r="H120" i="6"/>
  <c r="I120" i="6" s="1"/>
  <c r="H112" i="6"/>
  <c r="H104" i="6"/>
  <c r="H100" i="6"/>
  <c r="H96" i="6"/>
  <c r="I96" i="6" s="1"/>
  <c r="H92" i="6"/>
  <c r="H88" i="6"/>
  <c r="H84" i="6"/>
  <c r="H80" i="6"/>
  <c r="I80" i="6" s="1"/>
  <c r="H36" i="6"/>
  <c r="H20" i="6"/>
  <c r="I20" i="6" s="1"/>
  <c r="H29" i="6"/>
  <c r="H41" i="6"/>
  <c r="I41" i="6" s="1"/>
  <c r="H49" i="6"/>
  <c r="H61" i="6"/>
  <c r="H69" i="6"/>
  <c r="H81" i="6"/>
  <c r="H97" i="6"/>
  <c r="H130" i="6"/>
  <c r="H72" i="6"/>
  <c r="I194" i="6"/>
  <c r="I125" i="6"/>
  <c r="I157" i="6"/>
  <c r="I109" i="6"/>
  <c r="I173" i="6"/>
  <c r="I265" i="6"/>
  <c r="I133" i="6"/>
  <c r="I165" i="6"/>
  <c r="I197" i="6"/>
  <c r="I262" i="6"/>
  <c r="I253" i="6"/>
  <c r="I231" i="6"/>
  <c r="I60" i="6"/>
  <c r="I71" i="6"/>
  <c r="I105" i="6"/>
  <c r="I113" i="6"/>
  <c r="I121" i="6"/>
  <c r="I129" i="6"/>
  <c r="I137" i="6"/>
  <c r="I145" i="6"/>
  <c r="I153" i="6"/>
  <c r="I161" i="6"/>
  <c r="I169" i="6"/>
  <c r="I177" i="6"/>
  <c r="I185" i="6"/>
  <c r="I193" i="6"/>
  <c r="I222" i="6"/>
  <c r="I270" i="6"/>
  <c r="I255" i="6"/>
  <c r="I245" i="6"/>
  <c r="I237" i="6"/>
  <c r="I211" i="6"/>
  <c r="I28" i="6"/>
  <c r="I92" i="6"/>
  <c r="I103" i="6"/>
  <c r="I107" i="6"/>
  <c r="I111" i="6"/>
  <c r="I115" i="6"/>
  <c r="I119" i="6"/>
  <c r="I123" i="6"/>
  <c r="I127" i="6"/>
  <c r="I131" i="6"/>
  <c r="I135" i="6"/>
  <c r="I139" i="6"/>
  <c r="I143" i="6"/>
  <c r="I147" i="6"/>
  <c r="I151" i="6"/>
  <c r="I155" i="6"/>
  <c r="I159" i="6"/>
  <c r="I163" i="6"/>
  <c r="I167" i="6"/>
  <c r="I171" i="6"/>
  <c r="I175" i="6"/>
  <c r="I179" i="6"/>
  <c r="I183" i="6"/>
  <c r="I187" i="6"/>
  <c r="I191" i="6"/>
  <c r="I195" i="6"/>
  <c r="I201" i="6"/>
  <c r="I210" i="6"/>
  <c r="I218" i="6"/>
  <c r="I226" i="6"/>
  <c r="I234" i="6"/>
  <c r="I242" i="6"/>
  <c r="I250" i="6"/>
  <c r="I258" i="6"/>
  <c r="I266" i="6"/>
  <c r="I274" i="6"/>
  <c r="I263" i="6"/>
  <c r="I267" i="6"/>
  <c r="I243" i="6"/>
  <c r="I235" i="6"/>
  <c r="I229" i="6"/>
  <c r="I221" i="6"/>
  <c r="I213" i="6"/>
  <c r="I44" i="6"/>
  <c r="I76" i="6"/>
  <c r="I112" i="6"/>
  <c r="I142" i="6"/>
  <c r="I154" i="6"/>
  <c r="I122" i="6"/>
  <c r="I57" i="6"/>
  <c r="I31" i="6"/>
  <c r="I199" i="6"/>
  <c r="I203" i="6"/>
  <c r="I212" i="6"/>
  <c r="I220" i="6"/>
  <c r="I224" i="6"/>
  <c r="I228" i="6"/>
  <c r="I232" i="6"/>
  <c r="I236" i="6"/>
  <c r="I240" i="6"/>
  <c r="I244" i="6"/>
  <c r="I248" i="6"/>
  <c r="I252" i="6"/>
  <c r="I256" i="6"/>
  <c r="I260" i="6"/>
  <c r="I264" i="6"/>
  <c r="I268" i="6"/>
  <c r="I272" i="6"/>
  <c r="I269" i="6"/>
  <c r="I271" i="6"/>
  <c r="I259" i="6"/>
  <c r="I251" i="6"/>
  <c r="I261" i="6"/>
  <c r="I247" i="6"/>
  <c r="I257" i="6"/>
  <c r="I239" i="6"/>
  <c r="I249" i="6"/>
  <c r="I233" i="6"/>
  <c r="I225" i="6"/>
  <c r="I227" i="6"/>
  <c r="I217" i="6"/>
  <c r="I215" i="6"/>
  <c r="I36" i="6"/>
  <c r="I52" i="6"/>
  <c r="I68" i="6"/>
  <c r="I84" i="6"/>
  <c r="I100" i="6"/>
  <c r="I128" i="6"/>
  <c r="I160" i="6"/>
  <c r="I192" i="6"/>
  <c r="I182" i="6"/>
  <c r="I110" i="6"/>
  <c r="I146" i="6"/>
  <c r="I77" i="6"/>
  <c r="I87" i="6"/>
  <c r="I69" i="6"/>
  <c r="I33" i="6"/>
  <c r="I17" i="6"/>
  <c r="I223" i="6"/>
  <c r="I205" i="6"/>
  <c r="I202" i="6"/>
  <c r="I16" i="6"/>
  <c r="I24" i="6"/>
  <c r="I32" i="6"/>
  <c r="I40" i="6"/>
  <c r="I48" i="6"/>
  <c r="I56" i="6"/>
  <c r="I64" i="6"/>
  <c r="I72" i="6"/>
  <c r="I88" i="6"/>
  <c r="I104" i="6"/>
  <c r="I136" i="6"/>
  <c r="I168" i="6"/>
  <c r="I184" i="6"/>
  <c r="I207" i="6"/>
  <c r="I170" i="6"/>
  <c r="I158" i="6"/>
  <c r="I126" i="6"/>
  <c r="I130" i="6"/>
  <c r="I95" i="6"/>
  <c r="I97" i="6"/>
  <c r="I85" i="6"/>
  <c r="I83" i="6"/>
  <c r="I63" i="6"/>
  <c r="I73" i="6"/>
  <c r="I49" i="6"/>
  <c r="I61" i="6"/>
  <c r="I51" i="6"/>
  <c r="I25" i="6"/>
  <c r="I27" i="6"/>
  <c r="I15" i="6"/>
  <c r="I198" i="6"/>
  <c r="I200" i="6"/>
  <c r="I18" i="6"/>
  <c r="I22" i="6"/>
  <c r="I26" i="6"/>
  <c r="I30" i="6"/>
  <c r="I34" i="6"/>
  <c r="I38" i="6"/>
  <c r="I42" i="6"/>
  <c r="I46" i="6"/>
  <c r="I50" i="6"/>
  <c r="I54" i="6"/>
  <c r="I58" i="6"/>
  <c r="I62" i="6"/>
  <c r="I66" i="6"/>
  <c r="I70" i="6"/>
  <c r="I74" i="6"/>
  <c r="I78" i="6"/>
  <c r="I82" i="6"/>
  <c r="I86" i="6"/>
  <c r="I90" i="6"/>
  <c r="I94" i="6"/>
  <c r="I98" i="6"/>
  <c r="I102" i="6"/>
  <c r="I108" i="6"/>
  <c r="I116" i="6"/>
  <c r="I124" i="6"/>
  <c r="I132" i="6"/>
  <c r="I140" i="6"/>
  <c r="I148" i="6"/>
  <c r="I156" i="6"/>
  <c r="I164" i="6"/>
  <c r="I172" i="6"/>
  <c r="I180" i="6"/>
  <c r="I188" i="6"/>
  <c r="I196" i="6"/>
  <c r="I273" i="6"/>
  <c r="I178" i="6"/>
  <c r="I190" i="6"/>
  <c r="I166" i="6"/>
  <c r="I150" i="6"/>
  <c r="I134" i="6"/>
  <c r="I174" i="6"/>
  <c r="I138" i="6"/>
  <c r="I118" i="6"/>
  <c r="I162" i="6"/>
  <c r="I114" i="6"/>
  <c r="I99" i="6"/>
  <c r="I91" i="6"/>
  <c r="I106" i="6"/>
  <c r="I89" i="6"/>
  <c r="I93" i="6"/>
  <c r="I81" i="6"/>
  <c r="I101" i="6"/>
  <c r="I75" i="6"/>
  <c r="I67" i="6"/>
  <c r="I59" i="6"/>
  <c r="I79" i="6"/>
  <c r="I65" i="6"/>
  <c r="I53" i="6"/>
  <c r="I45" i="6"/>
  <c r="I55" i="6"/>
  <c r="I47" i="6"/>
  <c r="I37" i="6"/>
  <c r="I39" i="6"/>
  <c r="I29" i="6"/>
  <c r="I43" i="6"/>
  <c r="I35" i="6"/>
  <c r="I21" i="6"/>
  <c r="I23" i="6"/>
  <c r="I19" i="6"/>
  <c r="F203" i="3"/>
  <c r="G203" i="3" s="1"/>
  <c r="F202" i="3"/>
  <c r="G202" i="3" s="1"/>
  <c r="F201" i="3"/>
  <c r="G201" i="3" s="1"/>
  <c r="F200" i="3"/>
  <c r="G200" i="3" s="1"/>
  <c r="F199" i="3"/>
  <c r="G199" i="3" s="1"/>
  <c r="F198" i="3"/>
  <c r="G198" i="3" s="1"/>
  <c r="F197" i="3"/>
  <c r="G197" i="3" s="1"/>
  <c r="F196" i="3"/>
  <c r="G196" i="3" s="1"/>
  <c r="F195" i="3"/>
  <c r="G195" i="3" s="1"/>
  <c r="F194" i="3"/>
  <c r="G194" i="3" s="1"/>
  <c r="F193" i="3"/>
  <c r="G193" i="3" s="1"/>
  <c r="F192" i="3"/>
  <c r="G192" i="3" s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F181" i="3"/>
  <c r="G181" i="3" s="1"/>
  <c r="F180" i="3"/>
  <c r="G180" i="3" s="1"/>
  <c r="F179" i="3"/>
  <c r="G179" i="3" s="1"/>
  <c r="F178" i="3"/>
  <c r="G178" i="3" s="1"/>
  <c r="F177" i="3"/>
  <c r="G177" i="3" s="1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I275" i="6" l="1"/>
  <c r="H275" i="6"/>
  <c r="H204" i="6"/>
  <c r="I204" i="6"/>
  <c r="G124" i="3"/>
  <c r="G204" i="3" s="1"/>
  <c r="F204" i="3"/>
  <c r="F276" i="3" s="1"/>
  <c r="I276" i="6" l="1"/>
  <c r="H276" i="6"/>
  <c r="H9" i="3"/>
  <c r="H11" i="3" s="1"/>
  <c r="G276" i="3"/>
  <c r="H262" i="3"/>
  <c r="H129" i="3" l="1"/>
  <c r="H87" i="3"/>
  <c r="I87" i="3" s="1"/>
  <c r="H86" i="3"/>
  <c r="H82" i="3"/>
  <c r="H24" i="3"/>
  <c r="H127" i="3"/>
  <c r="H83" i="3"/>
  <c r="H84" i="3"/>
  <c r="I84" i="3" s="1"/>
  <c r="H62" i="3"/>
  <c r="H165" i="3"/>
  <c r="H161" i="3"/>
  <c r="H157" i="3"/>
  <c r="H153" i="3"/>
  <c r="H149" i="3"/>
  <c r="I149" i="3" s="1"/>
  <c r="H145" i="3"/>
  <c r="H141" i="3"/>
  <c r="H137" i="3"/>
  <c r="H133" i="3"/>
  <c r="H125" i="3"/>
  <c r="H121" i="3"/>
  <c r="H117" i="3"/>
  <c r="H113" i="3"/>
  <c r="I113" i="3" s="1"/>
  <c r="H109" i="3"/>
  <c r="H105" i="3"/>
  <c r="H101" i="3"/>
  <c r="H97" i="3"/>
  <c r="I97" i="3" s="1"/>
  <c r="H93" i="3"/>
  <c r="H89" i="3"/>
  <c r="I89" i="3" s="1"/>
  <c r="H81" i="3"/>
  <c r="H77" i="3"/>
  <c r="I77" i="3" s="1"/>
  <c r="H73" i="3"/>
  <c r="H69" i="3"/>
  <c r="H65" i="3"/>
  <c r="H61" i="3"/>
  <c r="H57" i="3"/>
  <c r="H53" i="3"/>
  <c r="I53" i="3" s="1"/>
  <c r="H49" i="3"/>
  <c r="H45" i="3"/>
  <c r="I45" i="3" s="1"/>
  <c r="H41" i="3"/>
  <c r="H37" i="3"/>
  <c r="I37" i="3" s="1"/>
  <c r="H33" i="3"/>
  <c r="H29" i="3"/>
  <c r="I29" i="3" s="1"/>
  <c r="H25" i="3"/>
  <c r="H166" i="3"/>
  <c r="H162" i="3"/>
  <c r="H158" i="3"/>
  <c r="I158" i="3" s="1"/>
  <c r="H154" i="3"/>
  <c r="H150" i="3"/>
  <c r="I150" i="3" s="1"/>
  <c r="H146" i="3"/>
  <c r="H142" i="3"/>
  <c r="H138" i="3"/>
  <c r="H134" i="3"/>
  <c r="H130" i="3"/>
  <c r="H126" i="3"/>
  <c r="H122" i="3"/>
  <c r="H118" i="3"/>
  <c r="H114" i="3"/>
  <c r="H110" i="3"/>
  <c r="H106" i="3"/>
  <c r="H102" i="3"/>
  <c r="I102" i="3" s="1"/>
  <c r="H98" i="3"/>
  <c r="H94" i="3"/>
  <c r="I94" i="3" s="1"/>
  <c r="H90" i="3"/>
  <c r="H80" i="3"/>
  <c r="H76" i="3"/>
  <c r="H72" i="3"/>
  <c r="I72" i="3" s="1"/>
  <c r="H68" i="3"/>
  <c r="H64" i="3"/>
  <c r="I64" i="3" s="1"/>
  <c r="H58" i="3"/>
  <c r="H54" i="3"/>
  <c r="I54" i="3" s="1"/>
  <c r="H50" i="3"/>
  <c r="H46" i="3"/>
  <c r="H42" i="3"/>
  <c r="H38" i="3"/>
  <c r="I38" i="3" s="1"/>
  <c r="H34" i="3"/>
  <c r="H30" i="3"/>
  <c r="H26" i="3"/>
  <c r="H20" i="3"/>
  <c r="I20" i="3" s="1"/>
  <c r="H23" i="3"/>
  <c r="H18" i="3"/>
  <c r="H17" i="3"/>
  <c r="H167" i="3"/>
  <c r="H163" i="3"/>
  <c r="H159" i="3"/>
  <c r="H155" i="3"/>
  <c r="H151" i="3"/>
  <c r="H147" i="3"/>
  <c r="H143" i="3"/>
  <c r="H139" i="3"/>
  <c r="H135" i="3"/>
  <c r="H131" i="3"/>
  <c r="H123" i="3"/>
  <c r="I123" i="3" s="1"/>
  <c r="H119" i="3"/>
  <c r="H115" i="3"/>
  <c r="I115" i="3" s="1"/>
  <c r="H111" i="3"/>
  <c r="H107" i="3"/>
  <c r="H103" i="3"/>
  <c r="H99" i="3"/>
  <c r="I99" i="3" s="1"/>
  <c r="H95" i="3"/>
  <c r="H91" i="3"/>
  <c r="I91" i="3" s="1"/>
  <c r="H85" i="3"/>
  <c r="H79" i="3"/>
  <c r="I79" i="3" s="1"/>
  <c r="H75" i="3"/>
  <c r="H71" i="3"/>
  <c r="H67" i="3"/>
  <c r="H63" i="3"/>
  <c r="H59" i="3"/>
  <c r="H55" i="3"/>
  <c r="H51" i="3"/>
  <c r="H47" i="3"/>
  <c r="H43" i="3"/>
  <c r="H39" i="3"/>
  <c r="I39" i="3" s="1"/>
  <c r="H35" i="3"/>
  <c r="H31" i="3"/>
  <c r="H27" i="3"/>
  <c r="H21" i="3"/>
  <c r="H164" i="3"/>
  <c r="H160" i="3"/>
  <c r="H156" i="3"/>
  <c r="H152" i="3"/>
  <c r="H148" i="3"/>
  <c r="H144" i="3"/>
  <c r="I144" i="3" s="1"/>
  <c r="H140" i="3"/>
  <c r="H136" i="3"/>
  <c r="I136" i="3" s="1"/>
  <c r="H132" i="3"/>
  <c r="H128" i="3"/>
  <c r="I128" i="3" s="1"/>
  <c r="H124" i="3"/>
  <c r="H120" i="3"/>
  <c r="I120" i="3" s="1"/>
  <c r="H116" i="3"/>
  <c r="H112" i="3"/>
  <c r="H108" i="3"/>
  <c r="H104" i="3"/>
  <c r="H100" i="3"/>
  <c r="H96" i="3"/>
  <c r="H92" i="3"/>
  <c r="H88" i="3"/>
  <c r="H78" i="3"/>
  <c r="H74" i="3"/>
  <c r="H70" i="3"/>
  <c r="H66" i="3"/>
  <c r="H60" i="3"/>
  <c r="H56" i="3"/>
  <c r="I56" i="3" s="1"/>
  <c r="H52" i="3"/>
  <c r="H48" i="3"/>
  <c r="I48" i="3" s="1"/>
  <c r="H44" i="3"/>
  <c r="H40" i="3"/>
  <c r="H36" i="3"/>
  <c r="H32" i="3"/>
  <c r="H28" i="3"/>
  <c r="H22" i="3"/>
  <c r="H15" i="3"/>
  <c r="H19" i="3"/>
  <c r="I19" i="3" s="1"/>
  <c r="H16" i="3"/>
  <c r="I36" i="3"/>
  <c r="H213" i="3"/>
  <c r="I213" i="3" s="1"/>
  <c r="H226" i="3"/>
  <c r="I226" i="3" s="1"/>
  <c r="H232" i="3"/>
  <c r="I232" i="3" s="1"/>
  <c r="H240" i="3"/>
  <c r="I240" i="3" s="1"/>
  <c r="H244" i="3"/>
  <c r="I244" i="3" s="1"/>
  <c r="H248" i="3"/>
  <c r="I248" i="3" s="1"/>
  <c r="H235" i="3"/>
  <c r="I235" i="3" s="1"/>
  <c r="H220" i="3"/>
  <c r="I220" i="3" s="1"/>
  <c r="H218" i="3"/>
  <c r="I218" i="3" s="1"/>
  <c r="H216" i="3"/>
  <c r="I216" i="3" s="1"/>
  <c r="H214" i="3"/>
  <c r="I214" i="3" s="1"/>
  <c r="H212" i="3"/>
  <c r="I212" i="3" s="1"/>
  <c r="H210" i="3"/>
  <c r="I210" i="3" s="1"/>
  <c r="H208" i="3"/>
  <c r="I208" i="3" s="1"/>
  <c r="H223" i="3"/>
  <c r="H225" i="3"/>
  <c r="I225" i="3" s="1"/>
  <c r="H227" i="3"/>
  <c r="I227" i="3" s="1"/>
  <c r="H230" i="3"/>
  <c r="I230" i="3" s="1"/>
  <c r="H233" i="3"/>
  <c r="I233" i="3" s="1"/>
  <c r="H234" i="3"/>
  <c r="I234" i="3" s="1"/>
  <c r="H237" i="3"/>
  <c r="I237" i="3" s="1"/>
  <c r="H239" i="3"/>
  <c r="I239" i="3" s="1"/>
  <c r="H241" i="3"/>
  <c r="I241" i="3" s="1"/>
  <c r="H243" i="3"/>
  <c r="H245" i="3"/>
  <c r="I245" i="3" s="1"/>
  <c r="H247" i="3"/>
  <c r="I247" i="3" s="1"/>
  <c r="H249" i="3"/>
  <c r="I249" i="3" s="1"/>
  <c r="H231" i="3"/>
  <c r="I231" i="3" s="1"/>
  <c r="H219" i="3"/>
  <c r="I219" i="3" s="1"/>
  <c r="H217" i="3"/>
  <c r="I217" i="3" s="1"/>
  <c r="H215" i="3"/>
  <c r="I215" i="3" s="1"/>
  <c r="H211" i="3"/>
  <c r="I211" i="3" s="1"/>
  <c r="H209" i="3"/>
  <c r="I209" i="3" s="1"/>
  <c r="H207" i="3"/>
  <c r="I207" i="3" s="1"/>
  <c r="H222" i="3"/>
  <c r="I222" i="3" s="1"/>
  <c r="H224" i="3"/>
  <c r="I224" i="3" s="1"/>
  <c r="H228" i="3"/>
  <c r="I228" i="3" s="1"/>
  <c r="H229" i="3"/>
  <c r="I229" i="3" s="1"/>
  <c r="H236" i="3"/>
  <c r="I236" i="3" s="1"/>
  <c r="H238" i="3"/>
  <c r="I238" i="3" s="1"/>
  <c r="H242" i="3"/>
  <c r="I242" i="3" s="1"/>
  <c r="H246" i="3"/>
  <c r="I246" i="3" s="1"/>
  <c r="H250" i="3"/>
  <c r="H252" i="3"/>
  <c r="I252" i="3" s="1"/>
  <c r="H254" i="3"/>
  <c r="H256" i="3"/>
  <c r="H259" i="3"/>
  <c r="H257" i="3"/>
  <c r="I257" i="3" s="1"/>
  <c r="I262" i="3"/>
  <c r="H206" i="3"/>
  <c r="I206" i="3" s="1"/>
  <c r="H203" i="3"/>
  <c r="I203" i="3" s="1"/>
  <c r="H201" i="3"/>
  <c r="H199" i="3"/>
  <c r="I199" i="3" s="1"/>
  <c r="H197" i="3"/>
  <c r="H195" i="3"/>
  <c r="I195" i="3" s="1"/>
  <c r="H265" i="3"/>
  <c r="I265" i="3" s="1"/>
  <c r="H267" i="3"/>
  <c r="I267" i="3" s="1"/>
  <c r="H269" i="3"/>
  <c r="I269" i="3" s="1"/>
  <c r="H271" i="3"/>
  <c r="I271" i="3" s="1"/>
  <c r="H273" i="3"/>
  <c r="I273" i="3" s="1"/>
  <c r="H194" i="3"/>
  <c r="I194" i="3" s="1"/>
  <c r="H191" i="3"/>
  <c r="I191" i="3" s="1"/>
  <c r="H221" i="3"/>
  <c r="I221" i="3" s="1"/>
  <c r="H251" i="3"/>
  <c r="I251" i="3" s="1"/>
  <c r="H253" i="3"/>
  <c r="I253" i="3" s="1"/>
  <c r="H255" i="3"/>
  <c r="I255" i="3" s="1"/>
  <c r="H260" i="3"/>
  <c r="I260" i="3" s="1"/>
  <c r="H258" i="3"/>
  <c r="I258" i="3" s="1"/>
  <c r="H261" i="3"/>
  <c r="I261" i="3" s="1"/>
  <c r="H263" i="3"/>
  <c r="I263" i="3" s="1"/>
  <c r="H205" i="3"/>
  <c r="I205" i="3" s="1"/>
  <c r="H202" i="3"/>
  <c r="I202" i="3" s="1"/>
  <c r="H200" i="3"/>
  <c r="I200" i="3" s="1"/>
  <c r="H198" i="3"/>
  <c r="I198" i="3" s="1"/>
  <c r="H196" i="3"/>
  <c r="H264" i="3"/>
  <c r="H266" i="3"/>
  <c r="H268" i="3"/>
  <c r="I268" i="3" s="1"/>
  <c r="H270" i="3"/>
  <c r="I270" i="3" s="1"/>
  <c r="H272" i="3"/>
  <c r="H274" i="3"/>
  <c r="I274" i="3" s="1"/>
  <c r="H193" i="3"/>
  <c r="H192" i="3"/>
  <c r="I192" i="3" s="1"/>
  <c r="H190" i="3"/>
  <c r="H189" i="3"/>
  <c r="I189" i="3" s="1"/>
  <c r="H187" i="3"/>
  <c r="I187" i="3" s="1"/>
  <c r="H185" i="3"/>
  <c r="I185" i="3" s="1"/>
  <c r="H183" i="3"/>
  <c r="H181" i="3"/>
  <c r="I181" i="3" s="1"/>
  <c r="H179" i="3"/>
  <c r="I179" i="3" s="1"/>
  <c r="H177" i="3"/>
  <c r="I177" i="3" s="1"/>
  <c r="H175" i="3"/>
  <c r="H173" i="3"/>
  <c r="I173" i="3" s="1"/>
  <c r="H171" i="3"/>
  <c r="I171" i="3" s="1"/>
  <c r="H169" i="3"/>
  <c r="I169" i="3" s="1"/>
  <c r="I165" i="3"/>
  <c r="I161" i="3"/>
  <c r="I157" i="3"/>
  <c r="I250" i="3"/>
  <c r="I148" i="3"/>
  <c r="I140" i="3"/>
  <c r="I132" i="3"/>
  <c r="I124" i="3"/>
  <c r="I116" i="3"/>
  <c r="I272" i="3"/>
  <c r="I108" i="3"/>
  <c r="I104" i="3"/>
  <c r="I100" i="3"/>
  <c r="I96" i="3"/>
  <c r="I92" i="3"/>
  <c r="I88" i="3"/>
  <c r="I80" i="3"/>
  <c r="I76" i="3"/>
  <c r="I61" i="3"/>
  <c r="I65" i="3"/>
  <c r="I69" i="3"/>
  <c r="I73" i="3"/>
  <c r="I47" i="3"/>
  <c r="I49" i="3"/>
  <c r="I44" i="3"/>
  <c r="I40" i="3"/>
  <c r="I34" i="3"/>
  <c r="I30" i="3"/>
  <c r="I26" i="3"/>
  <c r="I16" i="3"/>
  <c r="I18" i="3"/>
  <c r="H186" i="3"/>
  <c r="I186" i="3" s="1"/>
  <c r="H182" i="3"/>
  <c r="I182" i="3" s="1"/>
  <c r="H178" i="3"/>
  <c r="I178" i="3" s="1"/>
  <c r="H174" i="3"/>
  <c r="I174" i="3" s="1"/>
  <c r="H170" i="3"/>
  <c r="I170" i="3" s="1"/>
  <c r="I166" i="3"/>
  <c r="I154" i="3"/>
  <c r="I141" i="3"/>
  <c r="I137" i="3"/>
  <c r="I133" i="3"/>
  <c r="I129" i="3"/>
  <c r="I121" i="3"/>
  <c r="I117" i="3"/>
  <c r="I110" i="3"/>
  <c r="I109" i="3"/>
  <c r="I101" i="3"/>
  <c r="I93" i="3"/>
  <c r="I85" i="3"/>
  <c r="I60" i="3"/>
  <c r="I68" i="3"/>
  <c r="I57" i="3"/>
  <c r="I243" i="3"/>
  <c r="I41" i="3"/>
  <c r="I33" i="3"/>
  <c r="I22" i="3"/>
  <c r="I17" i="3"/>
  <c r="H188" i="3"/>
  <c r="I188" i="3" s="1"/>
  <c r="H184" i="3"/>
  <c r="I184" i="3" s="1"/>
  <c r="H180" i="3"/>
  <c r="I180" i="3" s="1"/>
  <c r="H176" i="3"/>
  <c r="I176" i="3" s="1"/>
  <c r="H172" i="3"/>
  <c r="I172" i="3" s="1"/>
  <c r="H168" i="3"/>
  <c r="I168" i="3" s="1"/>
  <c r="I164" i="3"/>
  <c r="I160" i="3"/>
  <c r="I156" i="3"/>
  <c r="I152" i="3"/>
  <c r="I147" i="3"/>
  <c r="I143" i="3"/>
  <c r="I139" i="3"/>
  <c r="I135" i="3"/>
  <c r="I131" i="3"/>
  <c r="I256" i="3"/>
  <c r="I119" i="3"/>
  <c r="I112" i="3"/>
  <c r="I103" i="3"/>
  <c r="I95" i="3"/>
  <c r="I83" i="3"/>
  <c r="I58" i="3"/>
  <c r="I62" i="3"/>
  <c r="I66" i="3"/>
  <c r="I70" i="3"/>
  <c r="I74" i="3"/>
  <c r="I52" i="3"/>
  <c r="I43" i="3"/>
  <c r="I31" i="3"/>
  <c r="I27" i="3"/>
  <c r="I23" i="3"/>
  <c r="H204" i="3"/>
  <c r="I201" i="3"/>
  <c r="I197" i="3"/>
  <c r="I196" i="3"/>
  <c r="I193" i="3"/>
  <c r="I190" i="3"/>
  <c r="I183" i="3"/>
  <c r="I175" i="3"/>
  <c r="I167" i="3"/>
  <c r="I163" i="3"/>
  <c r="I159" i="3"/>
  <c r="I155" i="3"/>
  <c r="I151" i="3"/>
  <c r="I146" i="3"/>
  <c r="I145" i="3"/>
  <c r="I142" i="3"/>
  <c r="I138" i="3"/>
  <c r="I134" i="3"/>
  <c r="I130" i="3"/>
  <c r="I126" i="3"/>
  <c r="I122" i="3"/>
  <c r="I118" i="3"/>
  <c r="I114" i="3"/>
  <c r="I111" i="3"/>
  <c r="I106" i="3"/>
  <c r="I105" i="3"/>
  <c r="I98" i="3"/>
  <c r="I90" i="3"/>
  <c r="I86" i="3"/>
  <c r="I82" i="3"/>
  <c r="I81" i="3"/>
  <c r="I78" i="3"/>
  <c r="I75" i="3"/>
  <c r="I71" i="3"/>
  <c r="I59" i="3"/>
  <c r="I55" i="3"/>
  <c r="I50" i="3"/>
  <c r="I46" i="3"/>
  <c r="I28" i="3"/>
  <c r="I67" i="3"/>
  <c r="I63" i="3"/>
  <c r="I51" i="3"/>
  <c r="I42" i="3"/>
  <c r="I35" i="3"/>
  <c r="I25" i="3"/>
  <c r="I24" i="3"/>
  <c r="I21" i="3"/>
  <c r="I254" i="3" l="1"/>
  <c r="H275" i="3"/>
  <c r="I223" i="3"/>
  <c r="I153" i="3"/>
  <c r="I125" i="3"/>
  <c r="I127" i="3"/>
  <c r="I266" i="3"/>
  <c r="I259" i="3"/>
  <c r="I107" i="3"/>
  <c r="I162" i="3"/>
  <c r="I264" i="3"/>
  <c r="I15" i="3"/>
  <c r="I32" i="3"/>
  <c r="I275" i="3" l="1"/>
  <c r="H276" i="3"/>
  <c r="I204" i="3"/>
  <c r="I276" i="3" s="1"/>
</calcChain>
</file>

<file path=xl/sharedStrings.xml><?xml version="1.0" encoding="utf-8"?>
<sst xmlns="http://schemas.openxmlformats.org/spreadsheetml/2006/main" count="555" uniqueCount="221">
  <si>
    <t>ООО Управляющая компания "СИРИУС"</t>
  </si>
  <si>
    <t>Общедомовые приборы  учета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</si>
  <si>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</si>
  <si>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</si>
  <si>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Номер теплосчетчика</t>
  </si>
  <si>
    <t>Примечание</t>
  </si>
  <si>
    <t>ВКТ-7 сет.№ 073. Зав.№00252873</t>
  </si>
  <si>
    <t>Квартиры+МОП</t>
  </si>
  <si>
    <t>в том числе:</t>
  </si>
  <si>
    <t>квартиры</t>
  </si>
  <si>
    <t>МОП</t>
  </si>
  <si>
    <t>Справочно: 1 кВт = 0,00086Гкал</t>
  </si>
  <si>
    <t>№ кв</t>
  </si>
  <si>
    <t>Номер теплосчетчика                      (М-Сal MC)</t>
  </si>
  <si>
    <t>Общая площадь, м2</t>
  </si>
  <si>
    <t>Разница, кВт</t>
  </si>
  <si>
    <t>Разница *0,00086, Гкал</t>
  </si>
  <si>
    <t>Отопление МОП, Гкал</t>
  </si>
  <si>
    <t>Всего, Гкал</t>
  </si>
  <si>
    <t>ООО " Управляющая компания ЖБК-1"</t>
  </si>
  <si>
    <t>Захарова</t>
  </si>
  <si>
    <t>Потапова</t>
  </si>
  <si>
    <t>Итого по квартирам:</t>
  </si>
  <si>
    <t>ООО "КОНТУР"</t>
  </si>
  <si>
    <t>ИП Кузьменко Евгений Иванович</t>
  </si>
  <si>
    <t>Карнаухов</t>
  </si>
  <si>
    <t>Мишенин</t>
  </si>
  <si>
    <t>ООО " Вега"</t>
  </si>
  <si>
    <t>Колчин</t>
  </si>
  <si>
    <t>Лещева</t>
  </si>
  <si>
    <t>Огрипов</t>
  </si>
  <si>
    <t>Горбунов</t>
  </si>
  <si>
    <t>ООО " СтройБел"</t>
  </si>
  <si>
    <t>Лебедкин</t>
  </si>
  <si>
    <t xml:space="preserve">Горб </t>
  </si>
  <si>
    <t>ООО " Межрегиональная строительная компания - 1"</t>
  </si>
  <si>
    <t>ООО " Новый лидер" Попова Екатерина Александровна</t>
  </si>
  <si>
    <t>ИП Фейгельман Олег Владимирович</t>
  </si>
  <si>
    <t>ООО " Спецсантехник"</t>
  </si>
  <si>
    <t>Дудко</t>
  </si>
  <si>
    <t>Дениско</t>
  </si>
  <si>
    <t>Гревцев</t>
  </si>
  <si>
    <t>Шендерей</t>
  </si>
  <si>
    <t>Кравец</t>
  </si>
  <si>
    <t>ООО " Окна Хафнер"</t>
  </si>
  <si>
    <t>ИП Васильев Андрей Александрович</t>
  </si>
  <si>
    <t>ООО " Контур"</t>
  </si>
  <si>
    <t>Елисеев</t>
  </si>
  <si>
    <t>ООО " Бетон Белогорья"</t>
  </si>
  <si>
    <t>Войцешко</t>
  </si>
  <si>
    <t>Торгашина</t>
  </si>
  <si>
    <t>Глуховцов</t>
  </si>
  <si>
    <t>Литвиненко</t>
  </si>
  <si>
    <t>Фирсов</t>
  </si>
  <si>
    <t>Кузнецова</t>
  </si>
  <si>
    <t>ИП Симак Людмила Леонидована</t>
  </si>
  <si>
    <t>Рубаненко</t>
  </si>
  <si>
    <t>Плехова</t>
  </si>
  <si>
    <t>Третьяков</t>
  </si>
  <si>
    <t>Приходько</t>
  </si>
  <si>
    <t>Леонова</t>
  </si>
  <si>
    <t>Мальцев</t>
  </si>
  <si>
    <t xml:space="preserve">Савотина </t>
  </si>
  <si>
    <t>Кононова</t>
  </si>
  <si>
    <t>Бенч</t>
  </si>
  <si>
    <t>Сотников</t>
  </si>
  <si>
    <t>Захаров</t>
  </si>
  <si>
    <t>Пахомова</t>
  </si>
  <si>
    <t>Вериковкая</t>
  </si>
  <si>
    <t>Фомина</t>
  </si>
  <si>
    <t>Томонов</t>
  </si>
  <si>
    <t>Савинская</t>
  </si>
  <si>
    <t>Лосева</t>
  </si>
  <si>
    <t>Криворотько</t>
  </si>
  <si>
    <t>Задорожная</t>
  </si>
  <si>
    <t>Даниленков</t>
  </si>
  <si>
    <t>ООО " Проф-инстал"</t>
  </si>
  <si>
    <t>Бирюков</t>
  </si>
  <si>
    <t>ИП Уваров Дмитрий Егорович</t>
  </si>
  <si>
    <t>Жданов</t>
  </si>
  <si>
    <t>Кригер</t>
  </si>
  <si>
    <t xml:space="preserve">Торгашин </t>
  </si>
  <si>
    <t xml:space="preserve">Калитина </t>
  </si>
  <si>
    <t>Микурова</t>
  </si>
  <si>
    <t>Брильц</t>
  </si>
  <si>
    <t>Ильина</t>
  </si>
  <si>
    <t xml:space="preserve">Новак </t>
  </si>
  <si>
    <t>Опритов</t>
  </si>
  <si>
    <t>Цыганкова</t>
  </si>
  <si>
    <t>Скоромная</t>
  </si>
  <si>
    <t>Тертых</t>
  </si>
  <si>
    <t>Супрун</t>
  </si>
  <si>
    <t>Фисенко</t>
  </si>
  <si>
    <t>Смицкая</t>
  </si>
  <si>
    <t>ООО " Управляющая компания" Инталл-Менеджмент"</t>
  </si>
  <si>
    <t>Борискина</t>
  </si>
  <si>
    <t>Грицаев</t>
  </si>
  <si>
    <t>Дуганова</t>
  </si>
  <si>
    <t>Климова</t>
  </si>
  <si>
    <t>ООО " Спецмонтаж-Строй"</t>
  </si>
  <si>
    <t>Ляпустина</t>
  </si>
  <si>
    <t>Ковалева</t>
  </si>
  <si>
    <t>Доронина</t>
  </si>
  <si>
    <t>ООО " Управляющая компания Инталл-Менеджмент"</t>
  </si>
  <si>
    <t>Яценко</t>
  </si>
  <si>
    <t>Михайленко</t>
  </si>
  <si>
    <t>Дмитриева</t>
  </si>
  <si>
    <t>Бабынина</t>
  </si>
  <si>
    <t>Павлова</t>
  </si>
  <si>
    <t>ООО " Высота 31"</t>
  </si>
  <si>
    <t>Беляев</t>
  </si>
  <si>
    <t>Демиденко</t>
  </si>
  <si>
    <t>Акимова</t>
  </si>
  <si>
    <t>Шилкина</t>
  </si>
  <si>
    <t>Жернякова</t>
  </si>
  <si>
    <t>Семыкина</t>
  </si>
  <si>
    <t>Филатов</t>
  </si>
  <si>
    <t>ООО " Спецмонтаж-Сервис"</t>
  </si>
  <si>
    <t>Шатохина</t>
  </si>
  <si>
    <t>Болотова</t>
  </si>
  <si>
    <t>Ермоленко</t>
  </si>
  <si>
    <t>Забивалова</t>
  </si>
  <si>
    <t>Шаповалова</t>
  </si>
  <si>
    <t>Дудка</t>
  </si>
  <si>
    <t>Курганов</t>
  </si>
  <si>
    <t>Ельцова</t>
  </si>
  <si>
    <t>Новиченко</t>
  </si>
  <si>
    <t>Вишневский</t>
  </si>
  <si>
    <t>Боголюбова</t>
  </si>
  <si>
    <t xml:space="preserve">Тараканова </t>
  </si>
  <si>
    <t>Бугаева</t>
  </si>
  <si>
    <t>Волобуев</t>
  </si>
  <si>
    <t>Васильчишин</t>
  </si>
  <si>
    <t>Труфонова</t>
  </si>
  <si>
    <t>Труфанов</t>
  </si>
  <si>
    <t>Голик</t>
  </si>
  <si>
    <t>Костевский</t>
  </si>
  <si>
    <t>Киселев</t>
  </si>
  <si>
    <t>Пивоваров</t>
  </si>
  <si>
    <t>Ягова</t>
  </si>
  <si>
    <t>Резникова</t>
  </si>
  <si>
    <t>Козеева</t>
  </si>
  <si>
    <t>Сладкевич</t>
  </si>
  <si>
    <t>Виноградова</t>
  </si>
  <si>
    <t>Лысенко</t>
  </si>
  <si>
    <t>ООО " Стройформат"</t>
  </si>
  <si>
    <t>Коновалов</t>
  </si>
  <si>
    <t>Тупицын</t>
  </si>
  <si>
    <t>Цыбина</t>
  </si>
  <si>
    <t>75, 76</t>
  </si>
  <si>
    <t>ФИО</t>
  </si>
  <si>
    <t>Показания кВт на 21.12.17</t>
  </si>
  <si>
    <t>Лысенко Д.С.</t>
  </si>
  <si>
    <t>Щербаков В.В</t>
  </si>
  <si>
    <t>Карамышкин Т.А.</t>
  </si>
  <si>
    <t>Хахаев П.В.</t>
  </si>
  <si>
    <t>№1/1</t>
  </si>
  <si>
    <t>№2/1</t>
  </si>
  <si>
    <t>№3/1</t>
  </si>
  <si>
    <t>№4/1</t>
  </si>
  <si>
    <t>№5/1</t>
  </si>
  <si>
    <t>№6/1</t>
  </si>
  <si>
    <t>№7/1</t>
  </si>
  <si>
    <t>№8/1</t>
  </si>
  <si>
    <t>№9/1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</si>
  <si>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</si>
  <si>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</si>
  <si>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</si>
  <si>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</si>
  <si>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</si>
  <si>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</si>
  <si>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</si>
  <si>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</si>
  <si>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</si>
  <si>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Гост.№1</t>
  </si>
  <si>
    <t>Гост.№2</t>
  </si>
  <si>
    <t>Гост.№3</t>
  </si>
  <si>
    <t>Гост.№4</t>
  </si>
  <si>
    <t>Гост.№5</t>
  </si>
  <si>
    <t>Гост.№6</t>
  </si>
  <si>
    <t>Гост.№7</t>
  </si>
  <si>
    <t>Гост.№8</t>
  </si>
  <si>
    <t>Гост.№9</t>
  </si>
  <si>
    <t>Гост.№10</t>
  </si>
  <si>
    <t>Гост.№11</t>
  </si>
  <si>
    <t>Гост.№12</t>
  </si>
  <si>
    <t>Гост.№13</t>
  </si>
  <si>
    <t>Гост.№14</t>
  </si>
  <si>
    <t>Гост.№15</t>
  </si>
  <si>
    <t>Гост.№16</t>
  </si>
  <si>
    <t>Гост.№17</t>
  </si>
  <si>
    <t>Гост.№18</t>
  </si>
  <si>
    <t>Гост.№19</t>
  </si>
  <si>
    <t>Гост.№20</t>
  </si>
  <si>
    <t>Гост.№21</t>
  </si>
  <si>
    <t>Гост.№22</t>
  </si>
  <si>
    <t>Гост.№23</t>
  </si>
  <si>
    <t>Гост.№24</t>
  </si>
  <si>
    <t>Гост.№25</t>
  </si>
  <si>
    <t>Гост.№26</t>
  </si>
  <si>
    <t>Гост.№27</t>
  </si>
  <si>
    <t>Гост.№28</t>
  </si>
  <si>
    <t>Гост.№29</t>
  </si>
  <si>
    <t>Гост.№30</t>
  </si>
  <si>
    <t>Гост.№31</t>
  </si>
  <si>
    <t>Гост.№32</t>
  </si>
  <si>
    <t>Гост.№33</t>
  </si>
  <si>
    <t>офисы</t>
  </si>
  <si>
    <t xml:space="preserve"> Расчет показателей отопления в жилом доме по адресу: г. Белгород, ул. ЕСЕНИНА д. 9 корпус 3                                   </t>
  </si>
  <si>
    <t>Разница, Гкал                   с 21.12.17 по 23.01.2018  гг.</t>
  </si>
  <si>
    <t>Показания кВт на 23.01.18</t>
  </si>
  <si>
    <t>Итого по офисам:</t>
  </si>
  <si>
    <t>Итого по дому:</t>
  </si>
  <si>
    <t>_______</t>
  </si>
  <si>
    <t>Показания кВт на 21.02.18</t>
  </si>
  <si>
    <t>Показания кВт на 21.03.18</t>
  </si>
  <si>
    <t>Разница, Гкал                   с 21.02.18 по 21.03.2018  гг.</t>
  </si>
  <si>
    <t>за период с   21.12.2017 по 23.01.2018 гг.</t>
  </si>
  <si>
    <t>за период с   23.01.2018  по 21.02.2018 гг.</t>
  </si>
  <si>
    <t>Разница, Гкал                   с 23.01.2018 по 21.02.2018  гг.</t>
  </si>
  <si>
    <t>за период с   21.02.2018 по 21.03.2018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</si>
</sst>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#,##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8">
    <xf numFmtId="0" fontId="0" fillId="0" borderId="0" xfId="0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19" fillId="3" borderId="4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67" fontId="7" fillId="3" borderId="4" xfId="0" applyNumberFormat="1" applyFont="1" applyFill="1" applyBorder="1"/>
    <xf numFmtId="167" fontId="25" fillId="0" borderId="0" xfId="0" applyNumberFormat="1" applyFont="1" applyFill="1"/>
    <xf numFmtId="167" fontId="25" fillId="0" borderId="0" xfId="0" applyNumberFormat="1" applyFont="1" applyFill="1" applyBorder="1"/>
    <xf numFmtId="167" fontId="4" fillId="0" borderId="0" xfId="0" applyNumberFormat="1" applyFont="1" applyFill="1" applyBorder="1"/>
    <xf numFmtId="167" fontId="7" fillId="3" borderId="4" xfId="0" applyNumberFormat="1" applyFont="1" applyFill="1" applyBorder="1" applyAlignment="1">
      <alignment horizontal="right"/>
    </xf>
    <xf numFmtId="0" fontId="0" fillId="0" borderId="5" xfId="0" applyFill="1" applyBorder="1"/>
    <xf numFmtId="164" fontId="7" fillId="3" borderId="5" xfId="0" applyNumberFormat="1" applyFont="1" applyFill="1" applyBorder="1"/>
    <xf numFmtId="164" fontId="7" fillId="3" borderId="5" xfId="0" applyNumberFormat="1" applyFont="1" applyFill="1" applyBorder="1" applyAlignment="1">
      <alignment horizontal="right"/>
    </xf>
    <xf numFmtId="0" fontId="2" fillId="0" borderId="5" xfId="0" applyFont="1" applyFill="1" applyBorder="1"/>
    <xf numFmtId="164" fontId="2" fillId="0" borderId="5" xfId="0" applyNumberFormat="1" applyFont="1" applyFill="1" applyBorder="1"/>
    <xf numFmtId="164" fontId="7" fillId="3" borderId="7" xfId="0" applyNumberFormat="1" applyFont="1" applyFill="1" applyBorder="1"/>
    <xf numFmtId="0" fontId="2" fillId="0" borderId="7" xfId="0" applyFont="1" applyFill="1" applyBorder="1"/>
    <xf numFmtId="4" fontId="2" fillId="0" borderId="5" xfId="0" applyNumberFormat="1" applyFont="1" applyFill="1" applyBorder="1"/>
    <xf numFmtId="167" fontId="7" fillId="3" borderId="4" xfId="0" applyNumberFormat="1" applyFont="1" applyFill="1" applyBorder="1" applyAlignment="1">
      <alignment horizontal="center"/>
    </xf>
    <xf numFmtId="167" fontId="20" fillId="3" borderId="4" xfId="0" applyNumberFormat="1" applyFont="1" applyFill="1" applyBorder="1" applyAlignment="1">
      <alignment horizontal="center"/>
    </xf>
    <xf numFmtId="167" fontId="0" fillId="0" borderId="0" xfId="0" applyNumberFormat="1" applyFill="1"/>
    <xf numFmtId="167" fontId="0" fillId="0" borderId="0" xfId="0" applyNumberFormat="1" applyFont="1" applyFill="1"/>
    <xf numFmtId="3" fontId="20" fillId="3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5" xfId="0" applyFont="1" applyFill="1" applyBorder="1"/>
    <xf numFmtId="164" fontId="4" fillId="3" borderId="5" xfId="0" applyNumberFormat="1" applyFont="1" applyFill="1" applyBorder="1"/>
    <xf numFmtId="164" fontId="4" fillId="3" borderId="5" xfId="0" applyNumberFormat="1" applyFont="1" applyFill="1" applyBorder="1" applyAlignment="1">
      <alignment horizontal="right"/>
    </xf>
    <xf numFmtId="164" fontId="4" fillId="3" borderId="7" xfId="0" applyNumberFormat="1" applyFont="1" applyFill="1" applyBorder="1"/>
    <xf numFmtId="0" fontId="4" fillId="0" borderId="7" xfId="0" applyFont="1" applyFill="1" applyBorder="1"/>
    <xf numFmtId="164" fontId="4" fillId="0" borderId="5" xfId="0" applyNumberFormat="1" applyFont="1" applyFill="1" applyBorder="1"/>
    <xf numFmtId="4" fontId="4" fillId="0" borderId="5" xfId="0" applyNumberFormat="1" applyFont="1" applyFill="1" applyBorder="1"/>
    <xf numFmtId="0" fontId="2" fillId="3" borderId="0" xfId="0" applyFont="1" applyFill="1" applyBorder="1"/>
    <xf numFmtId="166" fontId="4" fillId="3" borderId="0" xfId="0" applyNumberFormat="1" applyFont="1" applyFill="1" applyBorder="1"/>
    <xf numFmtId="165" fontId="4" fillId="3" borderId="0" xfId="0" applyNumberFormat="1" applyFont="1" applyFill="1" applyBorder="1"/>
    <xf numFmtId="0" fontId="4" fillId="3" borderId="0" xfId="0" applyFont="1" applyFill="1" applyBorder="1"/>
    <xf numFmtId="0" fontId="0" fillId="3" borderId="0" xfId="0" applyFill="1"/>
    <xf numFmtId="0" fontId="0" fillId="0" borderId="0" xfId="0" applyAlignment="1"/>
    <xf numFmtId="167" fontId="4" fillId="0" borderId="0" xfId="0" applyNumberFormat="1" applyFont="1" applyFill="1" applyBorder="1" applyAlignment="1"/>
    <xf numFmtId="2" fontId="0" fillId="0" borderId="0" xfId="0" applyNumberFormat="1" applyAlignment="1"/>
    <xf numFmtId="2" fontId="28" fillId="0" borderId="0" xfId="0" applyNumberFormat="1" applyFont="1" applyAlignment="1"/>
    <xf numFmtId="0" fontId="24" fillId="0" borderId="0" xfId="0" applyFont="1" applyAlignment="1">
      <alignment vertical="center"/>
    </xf>
    <xf numFmtId="164" fontId="4" fillId="0" borderId="5" xfId="0" applyNumberFormat="1" applyFont="1" applyFill="1" applyBorder="1" applyAlignment="1"/>
    <xf numFmtId="164" fontId="4" fillId="0" borderId="5" xfId="0" applyNumberFormat="1" applyFont="1" applyBorder="1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 applyAlignment="1"/>
    <xf numFmtId="0" fontId="0" fillId="0" borderId="0" xfId="0" applyAlignment="1"/>
    <xf numFmtId="164" fontId="2" fillId="0" borderId="5" xfId="0" applyNumberFormat="1" applyFont="1" applyFill="1" applyBorder="1" applyAlignment="1"/>
    <xf numFmtId="164" fontId="0" fillId="0" borderId="5" xfId="0" applyNumberFormat="1" applyBorder="1" applyAlignment="1"/>
    <xf numFmtId="167" fontId="18" fillId="3" borderId="4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/>
    </xf>
    <xf numFmtId="167" fontId="29" fillId="3" borderId="0" xfId="0" applyNumberFormat="1" applyFont="1" applyFill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3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7" fontId="9" fillId="3" borderId="0" xfId="0" applyNumberFormat="1" applyFont="1" applyFill="1" applyAlignment="1">
      <alignment horizontal="center" vertical="center" wrapText="1"/>
    </xf>
    <xf numFmtId="167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7" fontId="19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67" fontId="19" fillId="3" borderId="4" xfId="0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 wrapText="1"/>
    </xf>
    <xf numFmtId="167" fontId="13" fillId="3" borderId="0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167" fontId="19" fillId="3" borderId="4" xfId="0" applyNumberFormat="1" applyFont="1" applyFill="1" applyBorder="1" applyAlignment="1">
      <alignment horizontal="center" vertical="center"/>
    </xf>
    <xf numFmtId="167" fontId="19" fillId="3" borderId="0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right" vertical="center" wrapText="1"/>
    </xf>
    <xf numFmtId="167" fontId="19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167" fontId="27" fillId="3" borderId="4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166" fontId="7" fillId="3" borderId="0" xfId="0" applyNumberFormat="1" applyFont="1" applyFill="1" applyBorder="1"/>
    <xf numFmtId="165" fontId="7" fillId="3" borderId="0" xfId="0" applyNumberFormat="1" applyFont="1" applyFill="1" applyBorder="1"/>
    <xf numFmtId="3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 vertical="center"/>
    </xf>
    <xf numFmtId="2" fontId="7" fillId="3" borderId="0" xfId="0" applyNumberFormat="1" applyFont="1" applyFill="1" applyBorder="1"/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/>
    <xf numFmtId="167" fontId="20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/>
    <xf numFmtId="165" fontId="7" fillId="3" borderId="5" xfId="0" applyNumberFormat="1" applyFont="1" applyFill="1" applyBorder="1"/>
    <xf numFmtId="165" fontId="7" fillId="3" borderId="6" xfId="0" applyNumberFormat="1" applyFont="1" applyFill="1" applyBorder="1"/>
    <xf numFmtId="0" fontId="32" fillId="3" borderId="1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center" vertical="center"/>
    </xf>
    <xf numFmtId="167" fontId="26" fillId="3" borderId="0" xfId="0" applyNumberFormat="1" applyFont="1" applyFill="1" applyBorder="1"/>
    <xf numFmtId="167" fontId="26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67" fontId="7" fillId="3" borderId="0" xfId="0" applyNumberFormat="1" applyFont="1" applyFill="1" applyAlignment="1"/>
    <xf numFmtId="167" fontId="26" fillId="3" borderId="0" xfId="0" applyNumberFormat="1" applyFont="1" applyFill="1"/>
    <xf numFmtId="0" fontId="7" fillId="3" borderId="0" xfId="0" applyFont="1" applyFill="1"/>
    <xf numFmtId="167" fontId="7" fillId="3" borderId="0" xfId="0" applyNumberFormat="1" applyFont="1" applyFill="1"/>
    <xf numFmtId="167" fontId="6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167" fontId="11" fillId="3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 vertical="center" wrapText="1"/>
    </xf>
    <xf numFmtId="167" fontId="10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166" fontId="2" fillId="3" borderId="0" xfId="0" applyNumberFormat="1" applyFont="1" applyFill="1" applyBorder="1"/>
    <xf numFmtId="2" fontId="4" fillId="3" borderId="0" xfId="0" applyNumberFormat="1" applyFont="1" applyFill="1" applyBorder="1"/>
    <xf numFmtId="3" fontId="20" fillId="3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/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167" fontId="26" fillId="3" borderId="0" xfId="0" applyNumberFormat="1" applyFont="1" applyFill="1" applyBorder="1" applyAlignment="1"/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167" fontId="25" fillId="3" borderId="0" xfId="0" applyNumberFormat="1" applyFont="1" applyFill="1" applyBorder="1"/>
    <xf numFmtId="167" fontId="2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167" fontId="5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 vertical="center" wrapText="1"/>
    </xf>
    <xf numFmtId="167" fontId="0" fillId="3" borderId="0" xfId="0" applyNumberForma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wrapText="1"/>
    </xf>
    <xf numFmtId="167" fontId="16" fillId="3" borderId="0" xfId="0" applyNumberFormat="1" applyFont="1" applyFill="1" applyBorder="1" applyAlignment="1">
      <alignment horizontal="center" vertical="center" wrapText="1"/>
    </xf>
    <xf numFmtId="167" fontId="14" fillId="3" borderId="0" xfId="0" applyNumberFormat="1" applyFont="1" applyFill="1" applyBorder="1" applyAlignment="1">
      <alignment horizontal="center" vertical="center" wrapText="1"/>
    </xf>
    <xf numFmtId="167" fontId="6" fillId="3" borderId="0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center"/>
    </xf>
    <xf numFmtId="167" fontId="0" fillId="3" borderId="0" xfId="0" applyNumberFormat="1" applyFont="1" applyFill="1" applyBorder="1"/>
    <xf numFmtId="167" fontId="7" fillId="3" borderId="0" xfId="0" applyNumberFormat="1" applyFont="1" applyFill="1" applyBorder="1"/>
    <xf numFmtId="167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3" fontId="20" fillId="3" borderId="0" xfId="0" applyNumberFormat="1" applyFont="1" applyFill="1" applyBorder="1" applyAlignment="1">
      <alignment horizontal="center" vertical="center"/>
    </xf>
    <xf numFmtId="167" fontId="20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3" fontId="20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167" fontId="0" fillId="3" borderId="0" xfId="0" applyNumberFormat="1" applyFill="1" applyBorder="1" applyAlignment="1"/>
    <xf numFmtId="167" fontId="0" fillId="3" borderId="0" xfId="0" applyNumberFormat="1" applyFont="1" applyFill="1" applyBorder="1" applyAlignment="1"/>
    <xf numFmtId="0" fontId="0" fillId="3" borderId="0" xfId="0" applyFill="1" applyBorder="1" applyAlignment="1"/>
    <xf numFmtId="0" fontId="33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/>
    <xf numFmtId="164" fontId="7" fillId="3" borderId="0" xfId="0" applyNumberFormat="1" applyFont="1" applyFill="1" applyBorder="1"/>
    <xf numFmtId="0" fontId="20" fillId="3" borderId="4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6"/>
  <sheetViews>
    <sheetView tabSelected="1" zoomScaleNormal="100" workbookViewId="0">
      <pane ySplit="14" topLeftCell="A303" activePane="bottomLeft" state="frozen"/>
      <selection pane="bottomLeft" activeCell="F14" sqref="F14"/>
    </sheetView>
  </sheetViews>
  <sheetFormatPr defaultRowHeight="15" x14ac:dyDescent="0.25"/>
  <cols>
    <col min="1" max="1" width="9.42578125" style="16" customWidth="1"/>
    <col min="2" max="2" width="31" style="21" hidden="1" customWidth="1"/>
    <col min="3" max="3" width="16.28515625" style="3" customWidth="1"/>
    <col min="4" max="4" width="10" style="16" customWidth="1"/>
    <col min="5" max="5" width="13.5703125" style="37" customWidth="1"/>
    <col min="6" max="6" width="13.7109375" style="37" customWidth="1"/>
    <col min="7" max="7" width="13.42578125" style="37" customWidth="1"/>
    <col min="8" max="8" width="12.7109375" style="38" customWidth="1"/>
    <col min="9" max="9" width="11.7109375" style="23" customWidth="1"/>
    <col min="10" max="10" width="10.85546875" style="24" customWidth="1"/>
    <col min="11" max="11" width="2.140625" style="2" customWidth="1"/>
    <col min="12" max="12" width="15.7109375" style="2" customWidth="1"/>
    <col min="13" max="13" width="16.140625" style="2" customWidth="1"/>
    <col min="14" max="14" width="13.5703125" style="1" customWidth="1"/>
    <col min="15" max="18" width="9.140625" style="2"/>
    <col min="19" max="19" width="10.7109375" style="2" customWidth="1"/>
    <col min="20" max="25" width="9.140625" style="2"/>
    <col min="26" max="27" width="9.140625" style="3"/>
  </cols>
  <sheetData>
    <row r="1" spans="1:27" ht="20.2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7" ht="20.25" x14ac:dyDescent="0.3">
      <c r="A2" s="69"/>
      <c r="B2" s="228"/>
      <c r="C2" s="70"/>
      <c r="D2" s="69"/>
      <c r="E2" s="71"/>
      <c r="F2" s="71"/>
      <c r="G2" s="71"/>
      <c r="H2" s="71"/>
      <c r="I2" s="72"/>
      <c r="J2" s="73"/>
      <c r="K2" s="74"/>
      <c r="L2" s="74"/>
      <c r="M2" s="7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18.75" x14ac:dyDescent="0.25">
      <c r="A3" s="75" t="s">
        <v>208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18.75" x14ac:dyDescent="0.25">
      <c r="A4" s="75" t="s">
        <v>220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ht="18.75" x14ac:dyDescent="0.25">
      <c r="A5" s="76"/>
      <c r="B5" s="229"/>
      <c r="C5" s="76"/>
      <c r="D5" s="76"/>
      <c r="E5" s="77"/>
      <c r="F5" s="77"/>
      <c r="G5" s="77"/>
      <c r="H5" s="77"/>
      <c r="I5" s="77"/>
      <c r="J5" s="78"/>
      <c r="K5" s="79"/>
      <c r="L5" s="79"/>
      <c r="M5" s="79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36" x14ac:dyDescent="0.25">
      <c r="A6" s="80" t="s">
        <v>1</v>
      </c>
      <c r="B6" s="81"/>
      <c r="C6" s="81"/>
      <c r="D6" s="81"/>
      <c r="E6" s="81"/>
      <c r="F6" s="81"/>
      <c r="G6" s="81"/>
      <c r="H6" s="81"/>
      <c r="I6" s="82"/>
      <c r="J6" s="83"/>
      <c r="K6" s="84" t="s">
        <v>2</v>
      </c>
      <c r="L6" s="85" t="s">
        <v>3</v>
      </c>
      <c r="M6" s="85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7" ht="36" x14ac:dyDescent="0.25">
      <c r="A7" s="86" t="s">
        <v>4</v>
      </c>
      <c r="B7" s="86"/>
      <c r="C7" s="86"/>
      <c r="D7" s="86"/>
      <c r="E7" s="86"/>
      <c r="F7" s="87" t="s">
        <v>5</v>
      </c>
      <c r="G7" s="87"/>
      <c r="H7" s="87"/>
      <c r="I7" s="88" t="s">
        <v>216</v>
      </c>
      <c r="J7" s="89"/>
      <c r="K7" s="84"/>
      <c r="L7" s="85"/>
      <c r="M7" s="8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x14ac:dyDescent="0.25">
      <c r="A8" s="90" t="s">
        <v>6</v>
      </c>
      <c r="B8" s="90"/>
      <c r="C8" s="90"/>
      <c r="D8" s="90"/>
      <c r="E8" s="90"/>
      <c r="F8" s="87" t="s">
        <v>7</v>
      </c>
      <c r="G8" s="87"/>
      <c r="H8" s="87"/>
      <c r="I8" s="91">
        <v>208.137</v>
      </c>
      <c r="J8" s="92"/>
      <c r="K8" s="84"/>
      <c r="L8" s="85"/>
      <c r="M8" s="8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7" x14ac:dyDescent="0.25">
      <c r="A9" s="93" t="s">
        <v>8</v>
      </c>
      <c r="B9" s="93"/>
      <c r="C9" s="93"/>
      <c r="D9" s="93"/>
      <c r="E9" s="93"/>
      <c r="F9" s="87" t="s">
        <v>9</v>
      </c>
      <c r="G9" s="87"/>
      <c r="H9" s="87"/>
      <c r="I9" s="91">
        <f>H204</f>
        <v>119.00559600000001</v>
      </c>
      <c r="J9" s="92"/>
      <c r="K9" s="84"/>
      <c r="L9" s="85"/>
      <c r="M9" s="8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x14ac:dyDescent="0.25">
      <c r="A10" s="93"/>
      <c r="B10" s="93"/>
      <c r="C10" s="93"/>
      <c r="D10" s="93"/>
      <c r="E10" s="93"/>
      <c r="F10" s="94" t="s">
        <v>207</v>
      </c>
      <c r="G10" s="95"/>
      <c r="H10" s="96"/>
      <c r="I10" s="91">
        <f>H275</f>
        <v>71.360214285714278</v>
      </c>
      <c r="J10" s="92"/>
      <c r="K10" s="84"/>
      <c r="L10" s="85"/>
      <c r="M10" s="8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7" x14ac:dyDescent="0.25">
      <c r="A11" s="93"/>
      <c r="B11" s="93"/>
      <c r="C11" s="93"/>
      <c r="D11" s="93"/>
      <c r="E11" s="93"/>
      <c r="F11" s="87" t="s">
        <v>10</v>
      </c>
      <c r="G11" s="87"/>
      <c r="H11" s="87"/>
      <c r="I11" s="91">
        <f>I8-I9-I10</f>
        <v>17.771189714285711</v>
      </c>
      <c r="J11" s="92"/>
      <c r="K11" s="84"/>
      <c r="L11" s="85"/>
      <c r="M11" s="8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x14ac:dyDescent="0.25">
      <c r="A12" s="97"/>
      <c r="B12" s="230"/>
      <c r="C12" s="98"/>
      <c r="D12" s="97"/>
      <c r="E12" s="99"/>
      <c r="F12" s="83"/>
      <c r="G12" s="83"/>
      <c r="H12" s="83"/>
      <c r="I12" s="92"/>
      <c r="J12" s="92"/>
      <c r="K12" s="84"/>
      <c r="L12" s="100"/>
      <c r="M12" s="100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7" x14ac:dyDescent="0.25">
      <c r="A13" s="97"/>
      <c r="B13" s="230"/>
      <c r="C13" s="98"/>
      <c r="D13" s="97"/>
      <c r="E13" s="99"/>
      <c r="F13" s="83"/>
      <c r="G13" s="83"/>
      <c r="H13" s="83"/>
      <c r="I13" s="92"/>
      <c r="J13" s="92"/>
      <c r="K13" s="84"/>
      <c r="L13" s="101" t="s">
        <v>11</v>
      </c>
      <c r="M13" s="101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</row>
    <row r="14" spans="1:27" ht="42.75" customHeight="1" x14ac:dyDescent="0.25">
      <c r="A14" s="102" t="s">
        <v>12</v>
      </c>
      <c r="B14" s="231" t="s">
        <v>150</v>
      </c>
      <c r="C14" s="103" t="s">
        <v>13</v>
      </c>
      <c r="D14" s="102" t="s">
        <v>14</v>
      </c>
      <c r="E14" s="67" t="s">
        <v>214</v>
      </c>
      <c r="F14" s="67" t="s">
        <v>215</v>
      </c>
      <c r="G14" s="67" t="s">
        <v>15</v>
      </c>
      <c r="H14" s="67" t="s">
        <v>16</v>
      </c>
      <c r="I14" s="104" t="s">
        <v>17</v>
      </c>
      <c r="J14" s="104" t="s">
        <v>18</v>
      </c>
      <c r="K14" s="105"/>
      <c r="L14" s="106"/>
      <c r="M14" s="106"/>
      <c r="N14" s="7"/>
      <c r="O14" s="8"/>
      <c r="P14" s="8"/>
      <c r="Q14" s="4"/>
      <c r="R14" s="4"/>
      <c r="S14" s="4"/>
      <c r="T14" s="4"/>
      <c r="U14" s="4"/>
      <c r="V14" s="4"/>
      <c r="W14" s="4"/>
      <c r="X14" s="4"/>
      <c r="Y14" s="6"/>
      <c r="Z14" s="6"/>
      <c r="AA14" s="6"/>
    </row>
    <row r="15" spans="1:27" x14ac:dyDescent="0.25">
      <c r="A15" s="12">
        <v>8</v>
      </c>
      <c r="B15" s="19" t="s">
        <v>23</v>
      </c>
      <c r="C15" s="11">
        <v>17219199</v>
      </c>
      <c r="D15" s="10">
        <v>52.9</v>
      </c>
      <c r="E15" s="11">
        <v>2918</v>
      </c>
      <c r="F15" s="11">
        <v>3598</v>
      </c>
      <c r="G15" s="11">
        <f>F15-E15</f>
        <v>680</v>
      </c>
      <c r="H15" s="22">
        <f>G15*0.00086</f>
        <v>0.58479999999999999</v>
      </c>
      <c r="I15" s="22">
        <f>(D15/D276)*I11</f>
        <v>6.9515727133191429E-2</v>
      </c>
      <c r="J15" s="26">
        <f>H15+I15</f>
        <v>0.65431572713319142</v>
      </c>
      <c r="K15" s="107"/>
      <c r="L15" s="108"/>
      <c r="M15" s="109"/>
      <c r="N15" s="6"/>
      <c r="O15" s="6"/>
      <c r="P15" s="6"/>
      <c r="Q15" s="6"/>
      <c r="R15" s="6"/>
      <c r="T15" s="6"/>
      <c r="U15" s="6"/>
      <c r="V15" s="6"/>
      <c r="W15" s="6"/>
      <c r="X15" s="6"/>
      <c r="Y15" s="6"/>
      <c r="Z15" s="6"/>
      <c r="AA15" s="6"/>
    </row>
    <row r="16" spans="1:27" x14ac:dyDescent="0.25">
      <c r="A16" s="12">
        <v>9</v>
      </c>
      <c r="B16" s="19" t="s">
        <v>24</v>
      </c>
      <c r="C16" s="11">
        <v>17218756</v>
      </c>
      <c r="D16" s="10">
        <v>48.9</v>
      </c>
      <c r="E16" s="11">
        <v>47</v>
      </c>
      <c r="F16" s="11">
        <v>450</v>
      </c>
      <c r="G16" s="11">
        <f t="shared" ref="G16:G79" si="0">F16-E16</f>
        <v>403</v>
      </c>
      <c r="H16" s="22">
        <f>G16*0.00086</f>
        <v>0.34658</v>
      </c>
      <c r="I16" s="22">
        <f>(D16/D276)*I11</f>
        <v>6.4259339448262009E-2</v>
      </c>
      <c r="J16" s="26">
        <f t="shared" ref="J16:J79" si="1">H16+I16</f>
        <v>0.41083933944826201</v>
      </c>
      <c r="K16" s="107"/>
      <c r="L16" s="108"/>
      <c r="M16" s="109"/>
      <c r="N16" s="17"/>
      <c r="O16" s="17"/>
      <c r="P16" s="17"/>
      <c r="Q16" s="17"/>
      <c r="R16" s="17"/>
      <c r="S16" s="17"/>
      <c r="T16" s="6"/>
      <c r="U16" s="6"/>
      <c r="V16" s="6"/>
      <c r="W16" s="6"/>
      <c r="X16" s="6"/>
      <c r="Y16" s="6"/>
      <c r="Z16" s="6"/>
      <c r="AA16" s="6"/>
    </row>
    <row r="17" spans="1:27" x14ac:dyDescent="0.25">
      <c r="A17" s="12">
        <v>10</v>
      </c>
      <c r="B17" s="19" t="s">
        <v>25</v>
      </c>
      <c r="C17" s="11">
        <v>17218829</v>
      </c>
      <c r="D17" s="10">
        <v>56.8</v>
      </c>
      <c r="E17" s="11">
        <v>4316</v>
      </c>
      <c r="F17" s="11">
        <v>4368</v>
      </c>
      <c r="G17" s="11">
        <f t="shared" si="0"/>
        <v>52</v>
      </c>
      <c r="H17" s="22">
        <f>G17*0.00086</f>
        <v>4.4719999999999996E-2</v>
      </c>
      <c r="I17" s="22">
        <f>(D17/D276)*I11</f>
        <v>7.4640705125997589E-2</v>
      </c>
      <c r="J17" s="26">
        <f t="shared" si="1"/>
        <v>0.11936070512599758</v>
      </c>
      <c r="K17" s="107"/>
      <c r="L17" s="108"/>
      <c r="M17" s="109"/>
      <c r="N17" s="17"/>
      <c r="O17" s="17"/>
      <c r="P17" s="17"/>
      <c r="Q17" s="17"/>
      <c r="R17" s="17"/>
      <c r="S17" s="17"/>
      <c r="T17" s="6"/>
      <c r="U17" s="6"/>
      <c r="V17" s="6"/>
      <c r="W17" s="6"/>
      <c r="X17" s="6"/>
      <c r="Y17" s="6"/>
      <c r="Z17" s="6"/>
      <c r="AA17" s="6"/>
    </row>
    <row r="18" spans="1:27" x14ac:dyDescent="0.25">
      <c r="A18" s="12">
        <v>13</v>
      </c>
      <c r="B18" s="19" t="s">
        <v>23</v>
      </c>
      <c r="C18" s="110">
        <v>17218859</v>
      </c>
      <c r="D18" s="10">
        <v>51.8</v>
      </c>
      <c r="E18" s="11">
        <v>3533</v>
      </c>
      <c r="F18" s="11">
        <v>3533</v>
      </c>
      <c r="G18" s="11">
        <f t="shared" si="0"/>
        <v>0</v>
      </c>
      <c r="H18" s="22">
        <f>G18*0.00086</f>
        <v>0</v>
      </c>
      <c r="I18" s="22">
        <f>(D18/D276)*I11</f>
        <v>6.8070220519835842E-2</v>
      </c>
      <c r="J18" s="26">
        <f t="shared" si="1"/>
        <v>6.8070220519835842E-2</v>
      </c>
      <c r="K18" s="107"/>
      <c r="L18" s="108"/>
      <c r="M18" s="109"/>
      <c r="N18" s="17"/>
      <c r="O18" s="17"/>
      <c r="P18" s="17"/>
      <c r="Q18" s="17"/>
      <c r="R18" s="17"/>
      <c r="S18" s="17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12">
        <v>14</v>
      </c>
      <c r="B19" s="19" t="s">
        <v>26</v>
      </c>
      <c r="C19" s="110">
        <v>17218899</v>
      </c>
      <c r="D19" s="10">
        <v>48.5</v>
      </c>
      <c r="E19" s="11">
        <v>4228</v>
      </c>
      <c r="F19" s="11">
        <v>5535</v>
      </c>
      <c r="G19" s="11">
        <f t="shared" si="0"/>
        <v>1307</v>
      </c>
      <c r="H19" s="22">
        <f>G19*0.00086</f>
        <v>1.12402</v>
      </c>
      <c r="I19" s="22">
        <f>(D19/D276)*I11</f>
        <v>6.3733700679769079E-2</v>
      </c>
      <c r="J19" s="26">
        <f t="shared" si="1"/>
        <v>1.1877537006797692</v>
      </c>
      <c r="K19" s="107"/>
      <c r="L19" s="108"/>
      <c r="M19" s="109"/>
      <c r="N19" s="17"/>
      <c r="O19" s="17"/>
      <c r="P19" s="17"/>
      <c r="Q19" s="17"/>
      <c r="R19" s="17"/>
      <c r="S19" s="17"/>
      <c r="T19" s="6"/>
      <c r="U19" s="6"/>
      <c r="V19" s="6"/>
      <c r="W19" s="6"/>
      <c r="X19" s="6"/>
      <c r="Y19" s="6"/>
      <c r="Z19" s="6"/>
      <c r="AA19" s="6"/>
    </row>
    <row r="20" spans="1:27" x14ac:dyDescent="0.25">
      <c r="A20" s="12">
        <v>15</v>
      </c>
      <c r="B20" s="19" t="s">
        <v>27</v>
      </c>
      <c r="C20" s="11">
        <v>17218968</v>
      </c>
      <c r="D20" s="10">
        <v>49.4</v>
      </c>
      <c r="E20" s="11">
        <v>3804</v>
      </c>
      <c r="F20" s="11">
        <v>3804</v>
      </c>
      <c r="G20" s="11">
        <f t="shared" si="0"/>
        <v>0</v>
      </c>
      <c r="H20" s="22">
        <f t="shared" ref="H20:H29" si="2">G20*0.00086</f>
        <v>0</v>
      </c>
      <c r="I20" s="22">
        <f>(D20/D276)*I11</f>
        <v>6.4916387908878187E-2</v>
      </c>
      <c r="J20" s="26">
        <f t="shared" si="1"/>
        <v>6.4916387908878187E-2</v>
      </c>
      <c r="K20" s="107"/>
      <c r="L20" s="108"/>
      <c r="M20" s="109"/>
      <c r="N20" s="17"/>
      <c r="O20" s="17"/>
      <c r="P20" s="17"/>
      <c r="Q20" s="17"/>
      <c r="R20" s="17"/>
      <c r="S20" s="17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A21" s="12">
        <v>16</v>
      </c>
      <c r="B21" s="19" t="s">
        <v>28</v>
      </c>
      <c r="C21" s="11">
        <v>17218805</v>
      </c>
      <c r="D21" s="10">
        <v>66.5</v>
      </c>
      <c r="E21" s="11">
        <v>1952</v>
      </c>
      <c r="F21" s="11">
        <v>2024</v>
      </c>
      <c r="G21" s="11">
        <f t="shared" si="0"/>
        <v>72</v>
      </c>
      <c r="H21" s="22">
        <f t="shared" si="2"/>
        <v>6.1919999999999996E-2</v>
      </c>
      <c r="I21" s="22">
        <f>(D21/D276)*I11</f>
        <v>8.7387445261951427E-2</v>
      </c>
      <c r="J21" s="26">
        <f t="shared" si="1"/>
        <v>0.14930744526195142</v>
      </c>
      <c r="K21" s="107"/>
      <c r="L21" s="108"/>
      <c r="M21" s="109"/>
      <c r="N21" s="17"/>
      <c r="O21" s="17"/>
      <c r="P21" s="17"/>
      <c r="Q21" s="17"/>
      <c r="R21" s="17"/>
      <c r="S21" s="17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12">
        <v>17</v>
      </c>
      <c r="B22" s="19" t="s">
        <v>29</v>
      </c>
      <c r="C22" s="11">
        <v>17218740</v>
      </c>
      <c r="D22" s="10">
        <v>36.6</v>
      </c>
      <c r="E22" s="11">
        <v>3605</v>
      </c>
      <c r="F22" s="11">
        <v>4332</v>
      </c>
      <c r="G22" s="11">
        <f t="shared" si="0"/>
        <v>727</v>
      </c>
      <c r="H22" s="22">
        <f t="shared" si="2"/>
        <v>0.62522</v>
      </c>
      <c r="I22" s="22">
        <f>(D22/D276)*I11</f>
        <v>4.8095947317104086E-2</v>
      </c>
      <c r="J22" s="26">
        <f t="shared" si="1"/>
        <v>0.67331594731710409</v>
      </c>
      <c r="K22" s="107"/>
      <c r="L22" s="108"/>
      <c r="M22" s="109"/>
      <c r="N22" s="17"/>
      <c r="O22" s="17"/>
      <c r="P22" s="17"/>
      <c r="Q22" s="17"/>
      <c r="R22" s="17"/>
      <c r="S22" s="17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12">
        <v>18</v>
      </c>
      <c r="B23" s="19" t="s">
        <v>30</v>
      </c>
      <c r="C23" s="11">
        <v>17219092</v>
      </c>
      <c r="D23" s="10">
        <v>63.8</v>
      </c>
      <c r="E23" s="11">
        <v>5247</v>
      </c>
      <c r="F23" s="11">
        <v>5569</v>
      </c>
      <c r="G23" s="11">
        <f t="shared" si="0"/>
        <v>322</v>
      </c>
      <c r="H23" s="22">
        <f t="shared" si="2"/>
        <v>0.27692</v>
      </c>
      <c r="I23" s="22">
        <f>(D23/D276)*I11</f>
        <v>8.383938357462406E-2</v>
      </c>
      <c r="J23" s="26">
        <f t="shared" si="1"/>
        <v>0.36075938357462406</v>
      </c>
      <c r="K23" s="107"/>
      <c r="L23" s="108"/>
      <c r="M23" s="109"/>
      <c r="N23" s="17"/>
      <c r="O23" s="17"/>
      <c r="P23" s="17"/>
      <c r="Q23" s="17"/>
      <c r="R23" s="17"/>
      <c r="S23" s="17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12">
        <v>19</v>
      </c>
      <c r="B24" s="19" t="s">
        <v>31</v>
      </c>
      <c r="C24" s="11">
        <v>17219256</v>
      </c>
      <c r="D24" s="10">
        <v>45.8</v>
      </c>
      <c r="E24" s="11">
        <v>3372</v>
      </c>
      <c r="F24" s="11">
        <v>4285</v>
      </c>
      <c r="G24" s="11">
        <f t="shared" si="0"/>
        <v>913</v>
      </c>
      <c r="H24" s="22">
        <f t="shared" si="2"/>
        <v>0.78517999999999999</v>
      </c>
      <c r="I24" s="22">
        <f>(D24/D276)*I11</f>
        <v>6.0185638992441719E-2</v>
      </c>
      <c r="J24" s="26">
        <f t="shared" si="1"/>
        <v>0.84536563899244166</v>
      </c>
      <c r="K24" s="107"/>
      <c r="L24" s="108"/>
      <c r="M24" s="109"/>
      <c r="N24" s="17"/>
      <c r="O24" s="17"/>
      <c r="P24" s="17"/>
      <c r="Q24" s="17"/>
      <c r="R24" s="17"/>
      <c r="S24" s="17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12">
        <v>20</v>
      </c>
      <c r="B25" s="19" t="s">
        <v>23</v>
      </c>
      <c r="C25" s="11">
        <v>17715014</v>
      </c>
      <c r="D25" s="10">
        <v>51.9</v>
      </c>
      <c r="E25" s="11">
        <v>7707</v>
      </c>
      <c r="F25" s="11">
        <v>7707</v>
      </c>
      <c r="G25" s="11">
        <f t="shared" si="0"/>
        <v>0</v>
      </c>
      <c r="H25" s="22">
        <f t="shared" si="2"/>
        <v>0</v>
      </c>
      <c r="I25" s="22">
        <f>(D25/D276)*I11</f>
        <v>6.8201630211959074E-2</v>
      </c>
      <c r="J25" s="26">
        <f t="shared" si="1"/>
        <v>6.8201630211959074E-2</v>
      </c>
      <c r="K25" s="107"/>
      <c r="L25" s="108"/>
      <c r="M25" s="109"/>
      <c r="N25" s="17"/>
      <c r="O25" s="17"/>
      <c r="P25" s="17"/>
      <c r="Q25" s="17"/>
      <c r="R25" s="17"/>
      <c r="S25" s="17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12">
        <v>21</v>
      </c>
      <c r="B26" s="19" t="s">
        <v>32</v>
      </c>
      <c r="C26" s="11">
        <v>17218750</v>
      </c>
      <c r="D26" s="10">
        <v>48.4</v>
      </c>
      <c r="E26" s="11">
        <v>4278</v>
      </c>
      <c r="F26" s="11">
        <v>5607</v>
      </c>
      <c r="G26" s="11">
        <f t="shared" si="0"/>
        <v>1329</v>
      </c>
      <c r="H26" s="22">
        <f t="shared" si="2"/>
        <v>1.1429400000000001</v>
      </c>
      <c r="I26" s="22">
        <f>(D26/D276)*I11</f>
        <v>6.3602290987645846E-2</v>
      </c>
      <c r="J26" s="26">
        <f t="shared" si="1"/>
        <v>1.206542290987646</v>
      </c>
      <c r="K26" s="107"/>
      <c r="L26" s="108"/>
      <c r="M26" s="109"/>
      <c r="N26" s="17"/>
      <c r="O26" s="17"/>
      <c r="P26" s="17"/>
      <c r="Q26" s="17"/>
      <c r="R26" s="17"/>
      <c r="S26" s="17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12">
        <v>22</v>
      </c>
      <c r="B27" s="19" t="s">
        <v>33</v>
      </c>
      <c r="C27" s="11">
        <v>17219081</v>
      </c>
      <c r="D27" s="10">
        <v>56.9</v>
      </c>
      <c r="E27" s="11">
        <v>5427</v>
      </c>
      <c r="F27" s="11">
        <v>7091</v>
      </c>
      <c r="G27" s="11">
        <f t="shared" si="0"/>
        <v>1664</v>
      </c>
      <c r="H27" s="22">
        <f t="shared" si="2"/>
        <v>1.4310399999999999</v>
      </c>
      <c r="I27" s="22">
        <f>(D27/D276)*I11</f>
        <v>7.4772114818120822E-2</v>
      </c>
      <c r="J27" s="26">
        <f t="shared" si="1"/>
        <v>1.5058121148181207</v>
      </c>
      <c r="K27" s="107"/>
      <c r="L27" s="108"/>
      <c r="M27" s="109"/>
      <c r="N27" s="17"/>
      <c r="O27" s="17"/>
      <c r="P27" s="17"/>
      <c r="Q27" s="17"/>
      <c r="R27" s="17"/>
      <c r="S27" s="17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12">
        <v>23</v>
      </c>
      <c r="B28" s="19" t="s">
        <v>34</v>
      </c>
      <c r="C28" s="11">
        <v>17219189</v>
      </c>
      <c r="D28" s="10">
        <v>90.8</v>
      </c>
      <c r="E28" s="11">
        <v>6959</v>
      </c>
      <c r="F28" s="11">
        <v>6959</v>
      </c>
      <c r="G28" s="11">
        <f t="shared" si="0"/>
        <v>0</v>
      </c>
      <c r="H28" s="22">
        <f t="shared" si="2"/>
        <v>0</v>
      </c>
      <c r="I28" s="22">
        <f>(D28/D276)*I11</f>
        <v>0.11932000044789756</v>
      </c>
      <c r="J28" s="26">
        <f t="shared" si="1"/>
        <v>0.11932000044789756</v>
      </c>
      <c r="K28" s="107"/>
      <c r="L28" s="108"/>
      <c r="M28" s="109"/>
      <c r="N28" s="17"/>
      <c r="O28" s="17"/>
      <c r="P28" s="17"/>
      <c r="Q28" s="17"/>
      <c r="R28" s="17"/>
      <c r="S28" s="17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12">
        <v>24</v>
      </c>
      <c r="B29" s="19" t="s">
        <v>35</v>
      </c>
      <c r="C29" s="11">
        <v>17715070</v>
      </c>
      <c r="D29" s="10">
        <v>55.5</v>
      </c>
      <c r="E29" s="11">
        <v>3553</v>
      </c>
      <c r="F29" s="11">
        <v>6790</v>
      </c>
      <c r="G29" s="11">
        <f t="shared" si="0"/>
        <v>3237</v>
      </c>
      <c r="H29" s="22">
        <f t="shared" si="2"/>
        <v>2.78382</v>
      </c>
      <c r="I29" s="22">
        <f>(D29/D276)*I11</f>
        <v>7.293237912839555E-2</v>
      </c>
      <c r="J29" s="26">
        <f t="shared" si="1"/>
        <v>2.8567523791283955</v>
      </c>
      <c r="K29" s="107"/>
      <c r="L29" s="108"/>
      <c r="M29" s="109"/>
      <c r="N29" s="17"/>
      <c r="O29" s="17"/>
      <c r="P29" s="17"/>
      <c r="Q29" s="17"/>
      <c r="R29" s="17"/>
      <c r="S29" s="17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A30" s="12">
        <v>25</v>
      </c>
      <c r="B30" s="19" t="s">
        <v>36</v>
      </c>
      <c r="C30" s="11">
        <v>17715312</v>
      </c>
      <c r="D30" s="10">
        <v>51.8</v>
      </c>
      <c r="E30" s="11">
        <v>3102</v>
      </c>
      <c r="F30" s="11">
        <v>3102</v>
      </c>
      <c r="G30" s="11">
        <f t="shared" si="0"/>
        <v>0</v>
      </c>
      <c r="H30" s="22">
        <f>G30*0.00086</f>
        <v>0</v>
      </c>
      <c r="I30" s="22">
        <f>(D30/D276)*I11</f>
        <v>6.8070220519835842E-2</v>
      </c>
      <c r="J30" s="26">
        <f t="shared" si="1"/>
        <v>6.8070220519835842E-2</v>
      </c>
      <c r="K30" s="107"/>
      <c r="L30" s="108"/>
      <c r="M30" s="109"/>
      <c r="N30" s="17"/>
      <c r="O30" s="17"/>
      <c r="P30" s="17"/>
      <c r="Q30" s="17"/>
      <c r="R30" s="17"/>
      <c r="S30" s="17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s="12">
        <v>26</v>
      </c>
      <c r="B31" s="19" t="s">
        <v>37</v>
      </c>
      <c r="C31" s="11">
        <v>17715570</v>
      </c>
      <c r="D31" s="10">
        <v>48.5</v>
      </c>
      <c r="E31" s="11">
        <v>4183</v>
      </c>
      <c r="F31" s="11">
        <v>5590</v>
      </c>
      <c r="G31" s="11">
        <f t="shared" si="0"/>
        <v>1407</v>
      </c>
      <c r="H31" s="22">
        <f t="shared" ref="H31:H94" si="3">G31*0.00086</f>
        <v>1.2100199999999999</v>
      </c>
      <c r="I31" s="22">
        <f>(D31/D276)*I11</f>
        <v>6.3733700679769079E-2</v>
      </c>
      <c r="J31" s="26">
        <f t="shared" si="1"/>
        <v>1.273753700679769</v>
      </c>
      <c r="K31" s="107"/>
      <c r="L31" s="108"/>
      <c r="M31" s="109"/>
      <c r="N31" s="17"/>
      <c r="O31" s="17"/>
      <c r="P31" s="17"/>
      <c r="Q31" s="17"/>
      <c r="R31" s="17"/>
      <c r="S31" s="17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s="12">
        <v>27</v>
      </c>
      <c r="B32" s="19" t="s">
        <v>38</v>
      </c>
      <c r="C32" s="11">
        <v>17219083</v>
      </c>
      <c r="D32" s="10">
        <v>49.6</v>
      </c>
      <c r="E32" s="11">
        <v>4184</v>
      </c>
      <c r="F32" s="11">
        <v>5602</v>
      </c>
      <c r="G32" s="11">
        <f t="shared" si="0"/>
        <v>1418</v>
      </c>
      <c r="H32" s="22">
        <f t="shared" si="3"/>
        <v>1.2194799999999999</v>
      </c>
      <c r="I32" s="22">
        <f>(D32/D276)*I11</f>
        <v>6.5179207293124666E-2</v>
      </c>
      <c r="J32" s="26">
        <f t="shared" si="1"/>
        <v>1.2846592072931247</v>
      </c>
      <c r="K32" s="107"/>
      <c r="L32" s="108"/>
      <c r="M32" s="109"/>
      <c r="N32" s="17"/>
      <c r="O32" s="17"/>
      <c r="P32" s="17"/>
      <c r="Q32" s="17"/>
      <c r="R32" s="17"/>
      <c r="S32" s="17"/>
      <c r="T32" s="6"/>
      <c r="U32" s="6"/>
      <c r="V32" s="6"/>
      <c r="W32" s="6"/>
      <c r="X32" s="6"/>
      <c r="Y32" s="6"/>
      <c r="Z32" s="6"/>
      <c r="AA32" s="6"/>
    </row>
    <row r="33" spans="1:28" x14ac:dyDescent="0.25">
      <c r="A33" s="12">
        <v>28</v>
      </c>
      <c r="B33" s="19" t="s">
        <v>39</v>
      </c>
      <c r="C33" s="11">
        <v>17219321</v>
      </c>
      <c r="D33" s="10">
        <v>66</v>
      </c>
      <c r="E33" s="11">
        <v>6112</v>
      </c>
      <c r="F33" s="11">
        <v>8045</v>
      </c>
      <c r="G33" s="11">
        <f t="shared" si="0"/>
        <v>1933</v>
      </c>
      <c r="H33" s="22">
        <f t="shared" si="3"/>
        <v>1.66238</v>
      </c>
      <c r="I33" s="22">
        <f>(D33/D276)*I11</f>
        <v>8.6730396801335236E-2</v>
      </c>
      <c r="J33" s="26">
        <f t="shared" si="1"/>
        <v>1.7491103968013353</v>
      </c>
      <c r="K33" s="107"/>
      <c r="L33" s="108"/>
      <c r="M33" s="109"/>
      <c r="N33" s="17"/>
      <c r="O33" s="17"/>
      <c r="P33" s="17"/>
      <c r="Q33" s="17"/>
      <c r="R33" s="17"/>
      <c r="S33" s="17"/>
      <c r="T33" s="6"/>
      <c r="U33" s="6"/>
      <c r="V33" s="6"/>
      <c r="W33" s="6"/>
      <c r="X33" s="6"/>
      <c r="Y33" s="6"/>
      <c r="Z33" s="6"/>
      <c r="AA33" s="6"/>
    </row>
    <row r="34" spans="1:28" x14ac:dyDescent="0.25">
      <c r="A34" s="12">
        <v>29</v>
      </c>
      <c r="B34" s="19" t="s">
        <v>21</v>
      </c>
      <c r="C34" s="11">
        <v>17218983</v>
      </c>
      <c r="D34" s="10">
        <v>36.700000000000003</v>
      </c>
      <c r="E34" s="11">
        <v>3608</v>
      </c>
      <c r="F34" s="11">
        <v>3609</v>
      </c>
      <c r="G34" s="11">
        <f t="shared" si="0"/>
        <v>1</v>
      </c>
      <c r="H34" s="22">
        <f t="shared" si="3"/>
        <v>8.5999999999999998E-4</v>
      </c>
      <c r="I34" s="22">
        <f>(D34/D276)*I11</f>
        <v>4.8227357009227326E-2</v>
      </c>
      <c r="J34" s="26">
        <f t="shared" si="1"/>
        <v>4.9087357009227325E-2</v>
      </c>
      <c r="K34" s="107"/>
      <c r="L34" s="108"/>
      <c r="M34" s="109"/>
      <c r="N34" s="17"/>
      <c r="O34" s="17"/>
      <c r="P34" s="17"/>
      <c r="Q34" s="17"/>
      <c r="R34" s="17"/>
      <c r="S34" s="17"/>
      <c r="T34" s="6"/>
      <c r="U34" s="6"/>
      <c r="V34" s="6"/>
      <c r="W34" s="6"/>
      <c r="X34" s="6"/>
      <c r="Y34" s="6"/>
      <c r="Z34" s="6"/>
      <c r="AA34" s="6"/>
    </row>
    <row r="35" spans="1:28" x14ac:dyDescent="0.25">
      <c r="A35" s="12">
        <v>30</v>
      </c>
      <c r="B35" s="19" t="s">
        <v>40</v>
      </c>
      <c r="C35" s="11">
        <v>17218806</v>
      </c>
      <c r="D35" s="10">
        <v>64</v>
      </c>
      <c r="E35" s="11">
        <v>5504</v>
      </c>
      <c r="F35" s="11">
        <v>7279</v>
      </c>
      <c r="G35" s="11">
        <f t="shared" si="0"/>
        <v>1775</v>
      </c>
      <c r="H35" s="22">
        <f t="shared" si="3"/>
        <v>1.5265</v>
      </c>
      <c r="I35" s="22">
        <f>(D35/D276)*I11</f>
        <v>8.4102202958870539E-2</v>
      </c>
      <c r="J35" s="26">
        <f t="shared" si="1"/>
        <v>1.6106022029588705</v>
      </c>
      <c r="K35" s="107"/>
      <c r="L35" s="108"/>
      <c r="M35" s="109"/>
      <c r="N35" s="17"/>
      <c r="O35" s="17"/>
      <c r="P35" s="17"/>
      <c r="Q35" s="17"/>
      <c r="R35" s="17"/>
      <c r="S35" s="17"/>
      <c r="T35" s="6"/>
      <c r="U35" s="6"/>
      <c r="V35" s="6"/>
      <c r="W35" s="6"/>
      <c r="X35" s="6"/>
      <c r="Y35" s="6"/>
      <c r="Z35" s="6"/>
      <c r="AA35" s="6"/>
    </row>
    <row r="36" spans="1:28" x14ac:dyDescent="0.25">
      <c r="A36" s="12">
        <v>31</v>
      </c>
      <c r="B36" s="19" t="s">
        <v>41</v>
      </c>
      <c r="C36" s="11">
        <v>17219220</v>
      </c>
      <c r="D36" s="10">
        <v>45.7</v>
      </c>
      <c r="E36" s="11">
        <v>2076</v>
      </c>
      <c r="F36" s="11">
        <v>2130</v>
      </c>
      <c r="G36" s="11">
        <f t="shared" si="0"/>
        <v>54</v>
      </c>
      <c r="H36" s="22">
        <f t="shared" si="3"/>
        <v>4.6440000000000002E-2</v>
      </c>
      <c r="I36" s="22">
        <f>(D36/D276)*I11</f>
        <v>6.00542293003185E-2</v>
      </c>
      <c r="J36" s="26">
        <f t="shared" si="1"/>
        <v>0.1064942293003185</v>
      </c>
      <c r="K36" s="107"/>
      <c r="L36" s="108"/>
      <c r="M36" s="109"/>
      <c r="N36" s="17"/>
      <c r="O36" s="17"/>
      <c r="P36" s="17"/>
      <c r="Q36" s="17"/>
      <c r="R36" s="17"/>
      <c r="S36" s="17"/>
      <c r="T36" s="6"/>
      <c r="U36" s="6"/>
      <c r="V36" s="6"/>
      <c r="W36" s="6"/>
      <c r="X36" s="6"/>
      <c r="Y36" s="6"/>
      <c r="Z36" s="6"/>
      <c r="AA36" s="6"/>
    </row>
    <row r="37" spans="1:28" x14ac:dyDescent="0.25">
      <c r="A37" s="12">
        <v>32</v>
      </c>
      <c r="B37" s="19" t="s">
        <v>23</v>
      </c>
      <c r="C37" s="11">
        <v>17715342</v>
      </c>
      <c r="D37" s="10">
        <v>52.7</v>
      </c>
      <c r="E37" s="11">
        <v>3574</v>
      </c>
      <c r="F37" s="11">
        <v>3574</v>
      </c>
      <c r="G37" s="11">
        <f t="shared" si="0"/>
        <v>0</v>
      </c>
      <c r="H37" s="22">
        <f t="shared" si="3"/>
        <v>0</v>
      </c>
      <c r="I37" s="22">
        <f>(D37/D276)*I11</f>
        <v>6.9252907748944964E-2</v>
      </c>
      <c r="J37" s="26">
        <f t="shared" si="1"/>
        <v>6.9252907748944964E-2</v>
      </c>
      <c r="K37" s="107"/>
      <c r="L37" s="108"/>
      <c r="M37" s="109"/>
      <c r="N37" s="40"/>
      <c r="O37" s="17"/>
      <c r="P37" s="17"/>
      <c r="Q37" s="17"/>
      <c r="R37" s="17"/>
      <c r="S37" s="17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25">
      <c r="A38" s="12">
        <v>33</v>
      </c>
      <c r="B38" s="19" t="s">
        <v>42</v>
      </c>
      <c r="C38" s="111">
        <v>17715078</v>
      </c>
      <c r="D38" s="10">
        <v>48.4</v>
      </c>
      <c r="E38" s="11">
        <v>4664</v>
      </c>
      <c r="F38" s="11">
        <v>5234</v>
      </c>
      <c r="G38" s="11">
        <f t="shared" si="0"/>
        <v>570</v>
      </c>
      <c r="H38" s="22">
        <f t="shared" si="3"/>
        <v>0.49019999999999997</v>
      </c>
      <c r="I38" s="22">
        <f>(D38/D276)*I11</f>
        <v>6.3602290987645846E-2</v>
      </c>
      <c r="J38" s="26">
        <f t="shared" si="1"/>
        <v>0.55380229098764577</v>
      </c>
      <c r="K38" s="107"/>
      <c r="L38" s="108"/>
      <c r="M38" s="109"/>
      <c r="N38" s="17"/>
      <c r="O38" s="17"/>
      <c r="P38" s="17"/>
      <c r="Q38" s="17"/>
      <c r="R38" s="17"/>
      <c r="S38" s="17"/>
      <c r="T38" s="6"/>
      <c r="U38" s="6"/>
      <c r="V38" s="6"/>
      <c r="W38" s="6"/>
      <c r="X38" s="6"/>
      <c r="Y38" s="6"/>
      <c r="Z38" s="6"/>
      <c r="AA38" s="6"/>
    </row>
    <row r="39" spans="1:28" x14ac:dyDescent="0.25">
      <c r="A39" s="12">
        <v>34</v>
      </c>
      <c r="B39" s="19" t="s">
        <v>43</v>
      </c>
      <c r="C39" s="11">
        <v>17715593</v>
      </c>
      <c r="D39" s="10">
        <v>57</v>
      </c>
      <c r="E39" s="11">
        <v>5550</v>
      </c>
      <c r="F39" s="11">
        <v>7284</v>
      </c>
      <c r="G39" s="11">
        <f t="shared" si="0"/>
        <v>1734</v>
      </c>
      <c r="H39" s="22">
        <f t="shared" si="3"/>
        <v>1.4912399999999999</v>
      </c>
      <c r="I39" s="22">
        <f>(D39/D276)*I11</f>
        <v>7.4903524510244068E-2</v>
      </c>
      <c r="J39" s="26">
        <f t="shared" si="1"/>
        <v>1.566143524510244</v>
      </c>
      <c r="K39" s="107"/>
      <c r="L39" s="108"/>
      <c r="M39" s="109"/>
      <c r="N39" s="17"/>
      <c r="O39" s="17"/>
      <c r="P39" s="17"/>
      <c r="Q39" s="17"/>
      <c r="R39" s="17"/>
      <c r="S39" s="17"/>
      <c r="T39" s="6"/>
      <c r="U39" s="6"/>
      <c r="V39" s="6"/>
      <c r="W39" s="6"/>
      <c r="X39" s="6"/>
      <c r="Y39" s="6"/>
      <c r="Z39" s="6"/>
      <c r="AA39" s="6"/>
    </row>
    <row r="40" spans="1:28" x14ac:dyDescent="0.25">
      <c r="A40" s="12">
        <v>35</v>
      </c>
      <c r="B40" s="19" t="s">
        <v>44</v>
      </c>
      <c r="C40" s="11">
        <v>17715668</v>
      </c>
      <c r="D40" s="10">
        <v>91</v>
      </c>
      <c r="E40" s="11">
        <v>6666</v>
      </c>
      <c r="F40" s="11">
        <v>8283</v>
      </c>
      <c r="G40" s="11">
        <f t="shared" si="0"/>
        <v>1617</v>
      </c>
      <c r="H40" s="22">
        <f>G40*0.00086</f>
        <v>1.39062</v>
      </c>
      <c r="I40" s="22">
        <f>(D40/D276)*I11</f>
        <v>0.11958281983214404</v>
      </c>
      <c r="J40" s="26">
        <f t="shared" si="1"/>
        <v>1.510202819832144</v>
      </c>
      <c r="K40" s="107"/>
      <c r="L40" s="108"/>
      <c r="M40" s="109"/>
      <c r="N40" s="17"/>
      <c r="O40" s="17"/>
      <c r="P40" s="17"/>
      <c r="Q40" s="17"/>
      <c r="R40" s="17"/>
      <c r="S40" s="17"/>
      <c r="T40" s="6"/>
      <c r="U40" s="6"/>
      <c r="V40" s="6"/>
      <c r="W40" s="6"/>
      <c r="X40" s="6"/>
      <c r="Y40" s="6"/>
      <c r="Z40" s="6"/>
      <c r="AA40" s="6"/>
    </row>
    <row r="41" spans="1:28" x14ac:dyDescent="0.25">
      <c r="A41" s="12">
        <v>36</v>
      </c>
      <c r="B41" s="19" t="s">
        <v>45</v>
      </c>
      <c r="C41" s="11">
        <v>17715330</v>
      </c>
      <c r="D41" s="10">
        <v>55.5</v>
      </c>
      <c r="E41" s="11">
        <v>4116</v>
      </c>
      <c r="F41" s="11">
        <v>5489</v>
      </c>
      <c r="G41" s="11">
        <f t="shared" si="0"/>
        <v>1373</v>
      </c>
      <c r="H41" s="22">
        <f t="shared" si="3"/>
        <v>1.1807799999999999</v>
      </c>
      <c r="I41" s="22">
        <f>(D41/D276)*I11</f>
        <v>7.293237912839555E-2</v>
      </c>
      <c r="J41" s="26">
        <f t="shared" si="1"/>
        <v>1.2537123791283955</v>
      </c>
      <c r="K41" s="107"/>
      <c r="L41" s="108"/>
      <c r="M41" s="109"/>
      <c r="N41" s="17"/>
      <c r="O41" s="17"/>
      <c r="P41" s="17"/>
      <c r="Q41" s="17"/>
      <c r="R41" s="17"/>
      <c r="S41" s="17"/>
      <c r="T41" s="6"/>
      <c r="U41" s="6"/>
      <c r="V41" s="6"/>
      <c r="W41" s="6"/>
      <c r="X41" s="6"/>
      <c r="Y41" s="6"/>
      <c r="Z41" s="6"/>
      <c r="AA41" s="6"/>
    </row>
    <row r="42" spans="1:28" x14ac:dyDescent="0.25">
      <c r="A42" s="12">
        <v>37</v>
      </c>
      <c r="B42" s="19" t="s">
        <v>46</v>
      </c>
      <c r="C42" s="11">
        <v>17715181</v>
      </c>
      <c r="D42" s="10">
        <v>51.9</v>
      </c>
      <c r="E42" s="11">
        <v>3240</v>
      </c>
      <c r="F42" s="11">
        <v>4293</v>
      </c>
      <c r="G42" s="11">
        <f t="shared" si="0"/>
        <v>1053</v>
      </c>
      <c r="H42" s="22">
        <f t="shared" si="3"/>
        <v>0.90557999999999994</v>
      </c>
      <c r="I42" s="22">
        <f>(D42/D276)*I11</f>
        <v>6.8201630211959074E-2</v>
      </c>
      <c r="J42" s="26">
        <f t="shared" si="1"/>
        <v>0.97378163021195907</v>
      </c>
      <c r="K42" s="107"/>
      <c r="L42" s="108"/>
      <c r="M42" s="109"/>
      <c r="N42" s="17"/>
      <c r="O42" s="17"/>
      <c r="P42" s="17"/>
      <c r="Q42" s="17"/>
      <c r="R42" s="17"/>
      <c r="S42" s="17"/>
      <c r="T42" s="6"/>
      <c r="U42" s="6"/>
      <c r="V42" s="6"/>
      <c r="W42" s="6"/>
      <c r="X42" s="6"/>
      <c r="Y42" s="6"/>
      <c r="Z42" s="6"/>
      <c r="AA42" s="6"/>
    </row>
    <row r="43" spans="1:28" x14ac:dyDescent="0.25">
      <c r="A43" s="12">
        <v>38</v>
      </c>
      <c r="B43" s="19" t="s">
        <v>47</v>
      </c>
      <c r="C43" s="11">
        <v>17219134</v>
      </c>
      <c r="D43" s="10">
        <v>48.5</v>
      </c>
      <c r="E43" s="11">
        <v>3565</v>
      </c>
      <c r="F43" s="11">
        <v>4798</v>
      </c>
      <c r="G43" s="11">
        <f t="shared" si="0"/>
        <v>1233</v>
      </c>
      <c r="H43" s="22">
        <f t="shared" si="3"/>
        <v>1.0603799999999999</v>
      </c>
      <c r="I43" s="22">
        <f>(D43/D276)*I11</f>
        <v>6.3733700679769079E-2</v>
      </c>
      <c r="J43" s="26">
        <f t="shared" si="1"/>
        <v>1.124113700679769</v>
      </c>
      <c r="K43" s="107"/>
      <c r="L43" s="108"/>
      <c r="M43" s="109"/>
      <c r="N43" s="17"/>
      <c r="O43" s="17"/>
      <c r="P43" s="17"/>
      <c r="Q43" s="17"/>
      <c r="R43" s="17"/>
      <c r="S43" s="17"/>
      <c r="T43" s="6"/>
      <c r="U43" s="6"/>
      <c r="V43" s="6"/>
      <c r="W43" s="6"/>
      <c r="X43" s="6"/>
      <c r="Y43" s="6"/>
      <c r="Z43" s="6"/>
      <c r="AA43" s="6"/>
    </row>
    <row r="44" spans="1:28" x14ac:dyDescent="0.25">
      <c r="A44" s="12">
        <v>39</v>
      </c>
      <c r="B44" s="19" t="s">
        <v>48</v>
      </c>
      <c r="C44" s="11">
        <v>17715002</v>
      </c>
      <c r="D44" s="10">
        <v>49.4</v>
      </c>
      <c r="E44" s="11">
        <v>3399</v>
      </c>
      <c r="F44" s="11">
        <v>4937</v>
      </c>
      <c r="G44" s="11">
        <f t="shared" si="0"/>
        <v>1538</v>
      </c>
      <c r="H44" s="22">
        <f t="shared" si="3"/>
        <v>1.3226800000000001</v>
      </c>
      <c r="I44" s="22">
        <f>(D44/D276)*I11</f>
        <v>6.4916387908878187E-2</v>
      </c>
      <c r="J44" s="26">
        <f t="shared" si="1"/>
        <v>1.3875963879088782</v>
      </c>
      <c r="K44" s="107"/>
      <c r="L44" s="108"/>
      <c r="M44" s="109"/>
      <c r="N44" s="17"/>
      <c r="O44" s="17"/>
      <c r="P44" s="17"/>
      <c r="Q44" s="17"/>
      <c r="R44" s="17"/>
      <c r="S44" s="17"/>
      <c r="T44" s="6"/>
      <c r="U44" s="6"/>
      <c r="V44" s="6"/>
      <c r="W44" s="6"/>
      <c r="X44" s="6"/>
      <c r="Y44" s="6"/>
      <c r="Z44" s="6"/>
      <c r="AA44" s="6"/>
    </row>
    <row r="45" spans="1:28" x14ac:dyDescent="0.25">
      <c r="A45" s="12">
        <v>40</v>
      </c>
      <c r="B45" s="20" t="s">
        <v>49</v>
      </c>
      <c r="C45" s="11">
        <v>17715648</v>
      </c>
      <c r="D45" s="10">
        <v>66.099999999999994</v>
      </c>
      <c r="E45" s="11">
        <v>6347</v>
      </c>
      <c r="F45" s="11">
        <v>8070</v>
      </c>
      <c r="G45" s="11">
        <f t="shared" si="0"/>
        <v>1723</v>
      </c>
      <c r="H45" s="22">
        <f t="shared" si="3"/>
        <v>1.4817799999999999</v>
      </c>
      <c r="I45" s="22">
        <f>(D45/D276)*I11</f>
        <v>8.6861806493458468E-2</v>
      </c>
      <c r="J45" s="26">
        <f t="shared" si="1"/>
        <v>1.5686418064934584</v>
      </c>
      <c r="K45" s="107"/>
      <c r="L45" s="108"/>
      <c r="M45" s="109"/>
      <c r="N45" s="17"/>
      <c r="O45" s="17"/>
      <c r="P45" s="17"/>
      <c r="Q45" s="17"/>
      <c r="R45" s="17"/>
      <c r="S45" s="17"/>
      <c r="T45" s="6"/>
      <c r="U45" s="6"/>
      <c r="V45" s="6"/>
      <c r="W45" s="6"/>
      <c r="X45" s="6"/>
      <c r="Y45" s="6"/>
      <c r="Z45" s="6"/>
      <c r="AA45" s="6"/>
    </row>
    <row r="46" spans="1:28" x14ac:dyDescent="0.25">
      <c r="A46" s="12">
        <v>41</v>
      </c>
      <c r="B46" s="19" t="s">
        <v>50</v>
      </c>
      <c r="C46" s="11">
        <v>17715025</v>
      </c>
      <c r="D46" s="10">
        <v>36.799999999999997</v>
      </c>
      <c r="E46" s="11">
        <v>4170</v>
      </c>
      <c r="F46" s="11">
        <v>5433</v>
      </c>
      <c r="G46" s="11">
        <f t="shared" si="0"/>
        <v>1263</v>
      </c>
      <c r="H46" s="22">
        <f t="shared" si="3"/>
        <v>1.0861799999999999</v>
      </c>
      <c r="I46" s="22">
        <f>(D46/D276)*I11</f>
        <v>4.8358766701350551E-2</v>
      </c>
      <c r="J46" s="26">
        <f t="shared" si="1"/>
        <v>1.1345387667013505</v>
      </c>
      <c r="K46" s="107"/>
      <c r="L46" s="108"/>
      <c r="M46" s="109"/>
      <c r="N46" s="17"/>
      <c r="O46" s="17"/>
      <c r="P46" s="17"/>
      <c r="Q46" s="17"/>
      <c r="R46" s="17"/>
      <c r="S46" s="17"/>
      <c r="T46" s="6"/>
      <c r="U46" s="6"/>
      <c r="V46" s="6"/>
      <c r="W46" s="6"/>
      <c r="X46" s="6"/>
      <c r="Y46" s="6"/>
      <c r="Z46" s="6"/>
      <c r="AA46" s="6"/>
    </row>
    <row r="47" spans="1:28" x14ac:dyDescent="0.25">
      <c r="A47" s="12">
        <v>42</v>
      </c>
      <c r="B47" s="19" t="s">
        <v>46</v>
      </c>
      <c r="C47" s="11">
        <v>17715405</v>
      </c>
      <c r="D47" s="10">
        <v>64.099999999999994</v>
      </c>
      <c r="E47" s="11">
        <v>5412</v>
      </c>
      <c r="F47" s="11">
        <v>6565</v>
      </c>
      <c r="G47" s="11">
        <f t="shared" si="0"/>
        <v>1153</v>
      </c>
      <c r="H47" s="22">
        <f t="shared" si="3"/>
        <v>0.99158000000000002</v>
      </c>
      <c r="I47" s="22">
        <f>(D47/D276)*I11</f>
        <v>8.4233612650993772E-2</v>
      </c>
      <c r="J47" s="26">
        <f t="shared" si="1"/>
        <v>1.0758136126509938</v>
      </c>
      <c r="K47" s="107"/>
      <c r="L47" s="108"/>
      <c r="M47" s="109"/>
      <c r="N47" s="17"/>
      <c r="O47" s="17"/>
      <c r="P47" s="17"/>
      <c r="Q47" s="17"/>
      <c r="R47" s="17"/>
      <c r="S47" s="17"/>
      <c r="T47" s="6"/>
      <c r="U47" s="6"/>
      <c r="V47" s="6"/>
      <c r="W47" s="6"/>
      <c r="X47" s="6"/>
      <c r="Y47" s="6"/>
      <c r="Z47" s="6"/>
      <c r="AA47" s="6"/>
    </row>
    <row r="48" spans="1:28" x14ac:dyDescent="0.25">
      <c r="A48" s="12">
        <v>43</v>
      </c>
      <c r="B48" s="19" t="s">
        <v>51</v>
      </c>
      <c r="C48" s="11">
        <v>17715689</v>
      </c>
      <c r="D48" s="10">
        <v>45.6</v>
      </c>
      <c r="E48" s="11">
        <v>2807</v>
      </c>
      <c r="F48" s="11">
        <v>3770</v>
      </c>
      <c r="G48" s="11">
        <f t="shared" si="0"/>
        <v>963</v>
      </c>
      <c r="H48" s="22">
        <f t="shared" si="3"/>
        <v>0.82818000000000003</v>
      </c>
      <c r="I48" s="22">
        <f>(D48/D276)*I11</f>
        <v>5.992281960819526E-2</v>
      </c>
      <c r="J48" s="26">
        <f t="shared" si="1"/>
        <v>0.88810281960819526</v>
      </c>
      <c r="K48" s="107"/>
      <c r="L48" s="108"/>
      <c r="M48" s="109"/>
      <c r="N48" s="17"/>
      <c r="O48" s="17"/>
      <c r="P48" s="17"/>
      <c r="Q48" s="17"/>
      <c r="R48" s="17"/>
      <c r="S48" s="17"/>
      <c r="T48" s="6"/>
      <c r="U48" s="6"/>
      <c r="V48" s="6"/>
      <c r="W48" s="6"/>
      <c r="X48" s="6"/>
      <c r="Y48" s="6"/>
      <c r="Z48" s="6"/>
      <c r="AA48" s="6"/>
    </row>
    <row r="49" spans="1:27" x14ac:dyDescent="0.25">
      <c r="A49" s="12">
        <v>44</v>
      </c>
      <c r="B49" s="19" t="s">
        <v>46</v>
      </c>
      <c r="C49" s="11">
        <v>17715320</v>
      </c>
      <c r="D49" s="10">
        <v>52.8</v>
      </c>
      <c r="E49" s="11">
        <v>3542</v>
      </c>
      <c r="F49" s="11">
        <v>3542</v>
      </c>
      <c r="G49" s="11">
        <f t="shared" si="0"/>
        <v>0</v>
      </c>
      <c r="H49" s="22">
        <f t="shared" si="3"/>
        <v>0</v>
      </c>
      <c r="I49" s="22">
        <f>(D49/D276)*I11</f>
        <v>6.9384317441068183E-2</v>
      </c>
      <c r="J49" s="26">
        <f t="shared" si="1"/>
        <v>6.9384317441068183E-2</v>
      </c>
      <c r="K49" s="107"/>
      <c r="L49" s="108"/>
      <c r="M49" s="109"/>
      <c r="N49" s="17"/>
      <c r="O49" s="17"/>
      <c r="P49" s="17"/>
      <c r="Q49" s="17"/>
      <c r="R49" s="17"/>
      <c r="S49" s="17"/>
      <c r="T49" s="6"/>
      <c r="U49" s="6"/>
      <c r="V49" s="6"/>
      <c r="W49" s="6"/>
      <c r="X49" s="6"/>
      <c r="Y49" s="6"/>
      <c r="Z49" s="6"/>
      <c r="AA49" s="6"/>
    </row>
    <row r="50" spans="1:27" x14ac:dyDescent="0.25">
      <c r="A50" s="12">
        <v>45</v>
      </c>
      <c r="B50" s="19" t="s">
        <v>52</v>
      </c>
      <c r="C50" s="11">
        <v>17219097</v>
      </c>
      <c r="D50" s="10">
        <v>48.7</v>
      </c>
      <c r="E50" s="11">
        <v>3798</v>
      </c>
      <c r="F50" s="11">
        <v>3980</v>
      </c>
      <c r="G50" s="11">
        <f t="shared" si="0"/>
        <v>182</v>
      </c>
      <c r="H50" s="22">
        <f t="shared" si="3"/>
        <v>0.15651999999999999</v>
      </c>
      <c r="I50" s="22">
        <f>(D50/D276)*I11</f>
        <v>6.3996520064015558E-2</v>
      </c>
      <c r="J50" s="26">
        <f t="shared" si="1"/>
        <v>0.22051652006401556</v>
      </c>
      <c r="K50" s="107"/>
      <c r="L50" s="108"/>
      <c r="M50" s="109"/>
      <c r="N50" s="17"/>
      <c r="O50" s="17"/>
      <c r="P50" s="17"/>
      <c r="Q50" s="17"/>
      <c r="R50" s="17"/>
      <c r="S50" s="17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12">
        <v>46</v>
      </c>
      <c r="B51" s="19" t="s">
        <v>53</v>
      </c>
      <c r="C51" s="11">
        <v>17218585</v>
      </c>
      <c r="D51" s="10">
        <v>56.8</v>
      </c>
      <c r="E51" s="11">
        <v>510</v>
      </c>
      <c r="F51" s="11">
        <v>1511</v>
      </c>
      <c r="G51" s="11">
        <f t="shared" si="0"/>
        <v>1001</v>
      </c>
      <c r="H51" s="22">
        <f t="shared" si="3"/>
        <v>0.86085999999999996</v>
      </c>
      <c r="I51" s="22">
        <f>(D51/D276)*I11</f>
        <v>7.4640705125997589E-2</v>
      </c>
      <c r="J51" s="26">
        <f t="shared" si="1"/>
        <v>0.93550070512599759</v>
      </c>
      <c r="K51" s="107"/>
      <c r="L51" s="108"/>
      <c r="M51" s="109"/>
      <c r="N51" s="17"/>
      <c r="O51" s="17"/>
      <c r="P51" s="17"/>
      <c r="Q51" s="17"/>
      <c r="R51" s="17"/>
      <c r="S51" s="17"/>
      <c r="T51" s="6"/>
      <c r="U51" s="6"/>
      <c r="V51" s="6"/>
      <c r="W51" s="6"/>
      <c r="X51" s="6"/>
      <c r="Y51" s="6"/>
      <c r="Z51" s="6"/>
      <c r="AA51" s="6"/>
    </row>
    <row r="52" spans="1:27" x14ac:dyDescent="0.25">
      <c r="A52" s="12">
        <v>47</v>
      </c>
      <c r="B52" s="19" t="s">
        <v>46</v>
      </c>
      <c r="C52" s="11">
        <v>17218807</v>
      </c>
      <c r="D52" s="10">
        <v>90.9</v>
      </c>
      <c r="E52" s="11">
        <v>5607</v>
      </c>
      <c r="F52" s="11">
        <v>6595</v>
      </c>
      <c r="G52" s="11">
        <f t="shared" si="0"/>
        <v>988</v>
      </c>
      <c r="H52" s="22">
        <f t="shared" si="3"/>
        <v>0.84967999999999999</v>
      </c>
      <c r="I52" s="22">
        <f>(D52/D276)*I11</f>
        <v>0.11945141014002081</v>
      </c>
      <c r="J52" s="26">
        <f t="shared" si="1"/>
        <v>0.9691314101400208</v>
      </c>
      <c r="K52" s="107"/>
      <c r="L52" s="108"/>
      <c r="M52" s="109"/>
      <c r="N52" s="17"/>
      <c r="O52" s="17"/>
      <c r="P52" s="17"/>
      <c r="Q52" s="17"/>
      <c r="R52" s="17"/>
      <c r="S52" s="17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12">
        <v>48</v>
      </c>
      <c r="B53" s="19" t="s">
        <v>45</v>
      </c>
      <c r="C53" s="11">
        <v>17218627</v>
      </c>
      <c r="D53" s="10">
        <v>54.9</v>
      </c>
      <c r="E53" s="11">
        <v>1078.2</v>
      </c>
      <c r="F53" s="11">
        <v>1078</v>
      </c>
      <c r="G53" s="11">
        <f t="shared" si="0"/>
        <v>-0.20000000000004547</v>
      </c>
      <c r="H53" s="22">
        <f t="shared" si="3"/>
        <v>-1.7200000000003909E-4</v>
      </c>
      <c r="I53" s="22">
        <f>(D53/D276)*I11</f>
        <v>7.2143920975656126E-2</v>
      </c>
      <c r="J53" s="26">
        <f t="shared" si="1"/>
        <v>7.1971920975656092E-2</v>
      </c>
      <c r="K53" s="107"/>
      <c r="L53" s="108"/>
      <c r="M53" s="109"/>
      <c r="N53" s="17"/>
      <c r="O53" s="17"/>
      <c r="P53" s="17"/>
      <c r="Q53" s="17"/>
      <c r="R53" s="17"/>
      <c r="S53" s="17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12">
        <v>49</v>
      </c>
      <c r="B54" s="19" t="s">
        <v>54</v>
      </c>
      <c r="C54" s="11">
        <v>17715402</v>
      </c>
      <c r="D54" s="10">
        <v>51.8</v>
      </c>
      <c r="E54" s="11">
        <v>2886</v>
      </c>
      <c r="F54" s="11">
        <v>3491</v>
      </c>
      <c r="G54" s="11">
        <f t="shared" si="0"/>
        <v>605</v>
      </c>
      <c r="H54" s="22">
        <f t="shared" si="3"/>
        <v>0.52029999999999998</v>
      </c>
      <c r="I54" s="22">
        <f>(D54/D276)*I11</f>
        <v>6.8070220519835842E-2</v>
      </c>
      <c r="J54" s="26">
        <f t="shared" si="1"/>
        <v>0.58837022051983578</v>
      </c>
      <c r="K54" s="107"/>
      <c r="L54" s="108"/>
      <c r="M54" s="109"/>
      <c r="N54" s="17"/>
      <c r="O54" s="17"/>
      <c r="P54" s="17"/>
      <c r="Q54" s="17"/>
      <c r="R54" s="17"/>
      <c r="S54" s="17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12">
        <v>50</v>
      </c>
      <c r="B55" s="19" t="s">
        <v>55</v>
      </c>
      <c r="C55" s="11">
        <v>17715322</v>
      </c>
      <c r="D55" s="10">
        <v>48.2</v>
      </c>
      <c r="E55" s="11">
        <v>3732</v>
      </c>
      <c r="F55" s="11">
        <v>5017</v>
      </c>
      <c r="G55" s="11">
        <f t="shared" si="0"/>
        <v>1285</v>
      </c>
      <c r="H55" s="22">
        <f t="shared" si="3"/>
        <v>1.1051</v>
      </c>
      <c r="I55" s="22">
        <f>(D55/D276)*I11</f>
        <v>6.3339471603399367E-2</v>
      </c>
      <c r="J55" s="26">
        <f t="shared" si="1"/>
        <v>1.1684394716033992</v>
      </c>
      <c r="K55" s="107"/>
      <c r="L55" s="108"/>
      <c r="M55" s="109"/>
      <c r="N55" s="17"/>
      <c r="O55" s="17"/>
      <c r="P55" s="17"/>
      <c r="Q55" s="17"/>
      <c r="R55" s="17"/>
      <c r="S55" s="17"/>
      <c r="T55" s="6"/>
      <c r="U55" s="6"/>
      <c r="V55" s="6"/>
      <c r="W55" s="6"/>
      <c r="X55" s="6"/>
      <c r="Y55" s="6"/>
      <c r="Z55" s="6"/>
      <c r="AA55" s="6"/>
    </row>
    <row r="56" spans="1:27" x14ac:dyDescent="0.25">
      <c r="A56" s="12">
        <v>51</v>
      </c>
      <c r="B56" s="19" t="s">
        <v>56</v>
      </c>
      <c r="C56" s="11">
        <v>17715266</v>
      </c>
      <c r="D56" s="10">
        <v>49.3</v>
      </c>
      <c r="E56" s="11">
        <v>3576</v>
      </c>
      <c r="F56" s="11">
        <v>4647</v>
      </c>
      <c r="G56" s="11">
        <f t="shared" si="0"/>
        <v>1071</v>
      </c>
      <c r="H56" s="22">
        <f t="shared" si="3"/>
        <v>0.92105999999999999</v>
      </c>
      <c r="I56" s="22">
        <f>(D56/D276)*I11</f>
        <v>6.4784978216754954E-2</v>
      </c>
      <c r="J56" s="26">
        <f t="shared" si="1"/>
        <v>0.98584497821675499</v>
      </c>
      <c r="K56" s="107"/>
      <c r="L56" s="108"/>
      <c r="M56" s="109"/>
      <c r="N56" s="17"/>
      <c r="O56" s="17"/>
      <c r="P56" s="17"/>
      <c r="Q56" s="17"/>
      <c r="R56" s="17"/>
      <c r="S56" s="17"/>
      <c r="T56" s="6"/>
      <c r="U56" s="6"/>
      <c r="V56" s="6"/>
      <c r="W56" s="6"/>
      <c r="X56" s="6"/>
      <c r="Y56" s="6"/>
      <c r="Z56" s="6"/>
      <c r="AA56" s="6"/>
    </row>
    <row r="57" spans="1:27" x14ac:dyDescent="0.25">
      <c r="A57" s="12">
        <v>52</v>
      </c>
      <c r="B57" s="19" t="s">
        <v>57</v>
      </c>
      <c r="C57" s="11">
        <v>17218675</v>
      </c>
      <c r="D57" s="10">
        <v>66.099999999999994</v>
      </c>
      <c r="E57" s="11">
        <v>5335</v>
      </c>
      <c r="F57" s="11">
        <v>5774</v>
      </c>
      <c r="G57" s="11">
        <f t="shared" si="0"/>
        <v>439</v>
      </c>
      <c r="H57" s="22">
        <f t="shared" si="3"/>
        <v>0.37753999999999999</v>
      </c>
      <c r="I57" s="22">
        <f>(D57/D276)*I11</f>
        <v>8.6861806493458468E-2</v>
      </c>
      <c r="J57" s="26">
        <f t="shared" si="1"/>
        <v>0.46440180649345847</v>
      </c>
      <c r="K57" s="107"/>
      <c r="L57" s="108"/>
      <c r="M57" s="109"/>
      <c r="N57" s="17"/>
      <c r="O57" s="17"/>
      <c r="P57" s="17"/>
      <c r="Q57" s="17"/>
      <c r="R57" s="17"/>
      <c r="S57" s="17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12">
        <v>53</v>
      </c>
      <c r="B58" s="19" t="s">
        <v>58</v>
      </c>
      <c r="C58" s="11">
        <v>17218951</v>
      </c>
      <c r="D58" s="10">
        <v>36.299999999999997</v>
      </c>
      <c r="E58" s="11">
        <v>2956</v>
      </c>
      <c r="F58" s="11">
        <v>4018</v>
      </c>
      <c r="G58" s="11">
        <f t="shared" si="0"/>
        <v>1062</v>
      </c>
      <c r="H58" s="22">
        <f t="shared" si="3"/>
        <v>0.91332000000000002</v>
      </c>
      <c r="I58" s="22">
        <f>(D58/D276)*I11</f>
        <v>4.7701718240734381E-2</v>
      </c>
      <c r="J58" s="26">
        <f t="shared" si="1"/>
        <v>0.96102171824073435</v>
      </c>
      <c r="K58" s="107"/>
      <c r="L58" s="108"/>
      <c r="M58" s="109"/>
      <c r="N58" s="17"/>
      <c r="O58" s="17"/>
      <c r="P58" s="17"/>
      <c r="Q58" s="17"/>
      <c r="R58" s="17"/>
      <c r="S58" s="17"/>
      <c r="T58" s="6"/>
      <c r="U58" s="6"/>
      <c r="V58" s="6"/>
      <c r="W58" s="6"/>
      <c r="X58" s="6"/>
      <c r="Y58" s="6"/>
      <c r="Z58" s="6"/>
      <c r="AA58" s="6"/>
    </row>
    <row r="59" spans="1:27" x14ac:dyDescent="0.25">
      <c r="A59" s="12">
        <v>54</v>
      </c>
      <c r="B59" s="19" t="s">
        <v>45</v>
      </c>
      <c r="C59" s="11">
        <v>17219153</v>
      </c>
      <c r="D59" s="10">
        <v>64</v>
      </c>
      <c r="E59" s="11">
        <v>5342</v>
      </c>
      <c r="F59" s="11">
        <v>6966</v>
      </c>
      <c r="G59" s="11">
        <f t="shared" si="0"/>
        <v>1624</v>
      </c>
      <c r="H59" s="22">
        <f t="shared" si="3"/>
        <v>1.3966399999999999</v>
      </c>
      <c r="I59" s="22">
        <f>(D59/D276)*I11</f>
        <v>8.4102202958870539E-2</v>
      </c>
      <c r="J59" s="26">
        <f t="shared" si="1"/>
        <v>1.4807422029588704</v>
      </c>
      <c r="K59" s="107"/>
      <c r="L59" s="108"/>
      <c r="M59" s="109"/>
      <c r="N59" s="17"/>
      <c r="O59" s="17"/>
      <c r="P59" s="17"/>
      <c r="Q59" s="17"/>
      <c r="R59" s="17"/>
      <c r="S59" s="17"/>
      <c r="T59" s="6"/>
      <c r="U59" s="6"/>
      <c r="V59" s="6"/>
      <c r="W59" s="6"/>
      <c r="X59" s="6"/>
      <c r="Y59" s="6"/>
      <c r="Z59" s="6"/>
      <c r="AA59" s="6"/>
    </row>
    <row r="60" spans="1:27" x14ac:dyDescent="0.25">
      <c r="A60" s="12">
        <v>55</v>
      </c>
      <c r="B60" s="19" t="s">
        <v>59</v>
      </c>
      <c r="C60" s="11">
        <v>17219239</v>
      </c>
      <c r="D60" s="10">
        <v>45.5</v>
      </c>
      <c r="E60" s="11">
        <v>2810</v>
      </c>
      <c r="F60" s="11">
        <v>2909</v>
      </c>
      <c r="G60" s="11">
        <f t="shared" si="0"/>
        <v>99</v>
      </c>
      <c r="H60" s="22">
        <f t="shared" si="3"/>
        <v>8.5139999999999993E-2</v>
      </c>
      <c r="I60" s="22">
        <f>(D60/D276)*I11</f>
        <v>5.9791409916072021E-2</v>
      </c>
      <c r="J60" s="26">
        <f t="shared" si="1"/>
        <v>0.14493140991607201</v>
      </c>
      <c r="K60" s="107"/>
      <c r="L60" s="108"/>
      <c r="M60" s="109"/>
      <c r="N60" s="17"/>
      <c r="O60" s="17"/>
      <c r="P60" s="17"/>
      <c r="Q60" s="17"/>
      <c r="R60" s="17"/>
      <c r="S60" s="17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12">
        <v>56</v>
      </c>
      <c r="B61" s="19" t="s">
        <v>46</v>
      </c>
      <c r="C61" s="11">
        <v>17218852</v>
      </c>
      <c r="D61" s="10">
        <v>53.1</v>
      </c>
      <c r="E61" s="11">
        <v>3183</v>
      </c>
      <c r="F61" s="11">
        <v>3183</v>
      </c>
      <c r="G61" s="11">
        <f t="shared" si="0"/>
        <v>0</v>
      </c>
      <c r="H61" s="22">
        <f t="shared" si="3"/>
        <v>0</v>
      </c>
      <c r="I61" s="22">
        <f>(D61/D276)*I11</f>
        <v>6.9778546517437895E-2</v>
      </c>
      <c r="J61" s="26">
        <f t="shared" si="1"/>
        <v>6.9778546517437895E-2</v>
      </c>
      <c r="K61" s="107"/>
      <c r="L61" s="108"/>
      <c r="M61" s="109"/>
      <c r="N61" s="17"/>
      <c r="O61" s="17"/>
      <c r="P61" s="17"/>
      <c r="Q61" s="17"/>
      <c r="R61" s="17"/>
      <c r="S61" s="17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12">
        <v>57</v>
      </c>
      <c r="B62" s="19" t="s">
        <v>60</v>
      </c>
      <c r="C62" s="11">
        <v>17219162</v>
      </c>
      <c r="D62" s="10">
        <v>48.2</v>
      </c>
      <c r="E62" s="11">
        <v>3191</v>
      </c>
      <c r="F62" s="11">
        <v>4340</v>
      </c>
      <c r="G62" s="11">
        <f t="shared" si="0"/>
        <v>1149</v>
      </c>
      <c r="H62" s="22">
        <f t="shared" si="3"/>
        <v>0.98814000000000002</v>
      </c>
      <c r="I62" s="22">
        <f>(D62/D276)*I11</f>
        <v>6.3339471603399367E-2</v>
      </c>
      <c r="J62" s="26">
        <f t="shared" si="1"/>
        <v>1.0514794716033995</v>
      </c>
      <c r="K62" s="107"/>
      <c r="L62" s="108"/>
      <c r="M62" s="109"/>
      <c r="N62" s="17"/>
      <c r="O62" s="17"/>
      <c r="P62" s="17"/>
      <c r="Q62" s="17"/>
      <c r="R62" s="17"/>
      <c r="S62" s="17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12">
        <v>58</v>
      </c>
      <c r="B63" s="19" t="s">
        <v>61</v>
      </c>
      <c r="C63" s="11">
        <v>17218886</v>
      </c>
      <c r="D63" s="10">
        <v>57</v>
      </c>
      <c r="E63" s="11">
        <v>4864</v>
      </c>
      <c r="F63" s="11">
        <v>6191</v>
      </c>
      <c r="G63" s="11">
        <f t="shared" si="0"/>
        <v>1327</v>
      </c>
      <c r="H63" s="22">
        <f t="shared" si="3"/>
        <v>1.1412199999999999</v>
      </c>
      <c r="I63" s="22">
        <f>(D63/D276)*I11</f>
        <v>7.4903524510244068E-2</v>
      </c>
      <c r="J63" s="26">
        <f t="shared" si="1"/>
        <v>1.216123524510244</v>
      </c>
      <c r="K63" s="107"/>
      <c r="L63" s="108"/>
      <c r="M63" s="109"/>
      <c r="N63" s="17"/>
      <c r="O63" s="17"/>
      <c r="P63" s="17"/>
      <c r="Q63" s="17"/>
      <c r="R63" s="17"/>
      <c r="S63" s="17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12">
        <v>59</v>
      </c>
      <c r="B64" s="19" t="s">
        <v>62</v>
      </c>
      <c r="C64" s="11">
        <v>17218882</v>
      </c>
      <c r="D64" s="10">
        <v>90.8</v>
      </c>
      <c r="E64" s="11">
        <v>6321</v>
      </c>
      <c r="F64" s="11">
        <v>8559</v>
      </c>
      <c r="G64" s="11">
        <f t="shared" si="0"/>
        <v>2238</v>
      </c>
      <c r="H64" s="22">
        <f t="shared" si="3"/>
        <v>1.9246799999999999</v>
      </c>
      <c r="I64" s="22">
        <f>(D64/D276)*I11</f>
        <v>0.11932000044789756</v>
      </c>
      <c r="J64" s="26">
        <f t="shared" si="1"/>
        <v>2.0440000004478973</v>
      </c>
      <c r="K64" s="107"/>
      <c r="L64" s="108"/>
      <c r="M64" s="109"/>
      <c r="N64" s="17"/>
      <c r="O64" s="17"/>
      <c r="P64" s="17"/>
      <c r="Q64" s="17"/>
      <c r="R64" s="17"/>
      <c r="S64" s="17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12">
        <v>60</v>
      </c>
      <c r="B65" s="19" t="s">
        <v>45</v>
      </c>
      <c r="C65" s="11">
        <v>17218598</v>
      </c>
      <c r="D65" s="10">
        <v>54.6</v>
      </c>
      <c r="E65" s="11">
        <v>1078</v>
      </c>
      <c r="F65" s="11">
        <v>1078</v>
      </c>
      <c r="G65" s="11">
        <f t="shared" si="0"/>
        <v>0</v>
      </c>
      <c r="H65" s="22">
        <f t="shared" si="3"/>
        <v>0</v>
      </c>
      <c r="I65" s="22">
        <f>(D65/D276)*I11</f>
        <v>7.1749691899286414E-2</v>
      </c>
      <c r="J65" s="26">
        <f t="shared" si="1"/>
        <v>7.1749691899286414E-2</v>
      </c>
      <c r="K65" s="107"/>
      <c r="L65" s="108"/>
      <c r="M65" s="109"/>
      <c r="N65" s="17"/>
      <c r="O65" s="17"/>
      <c r="P65" s="17"/>
      <c r="Q65" s="17"/>
      <c r="R65" s="17"/>
      <c r="S65" s="17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12">
        <v>61</v>
      </c>
      <c r="B66" s="19" t="s">
        <v>46</v>
      </c>
      <c r="C66" s="110">
        <v>17218999</v>
      </c>
      <c r="D66" s="10">
        <v>52.3</v>
      </c>
      <c r="E66" s="11">
        <v>2782</v>
      </c>
      <c r="F66" s="11">
        <v>3155</v>
      </c>
      <c r="G66" s="11">
        <f t="shared" si="0"/>
        <v>373</v>
      </c>
      <c r="H66" s="22">
        <f t="shared" si="3"/>
        <v>0.32078000000000001</v>
      </c>
      <c r="I66" s="22">
        <f>(D66/D276)*I11</f>
        <v>6.8727268980452019E-2</v>
      </c>
      <c r="J66" s="26">
        <f t="shared" si="1"/>
        <v>0.38950726898045201</v>
      </c>
      <c r="K66" s="107"/>
      <c r="L66" s="108"/>
      <c r="M66" s="109"/>
      <c r="N66" s="17"/>
      <c r="O66" s="17"/>
      <c r="P66" s="17"/>
      <c r="Q66" s="17"/>
      <c r="R66" s="17"/>
      <c r="S66" s="17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12">
        <v>62</v>
      </c>
      <c r="B67" s="19" t="s">
        <v>63</v>
      </c>
      <c r="C67" s="11">
        <v>17715261</v>
      </c>
      <c r="D67" s="10">
        <v>48.3</v>
      </c>
      <c r="E67" s="11">
        <v>3884</v>
      </c>
      <c r="F67" s="11">
        <v>3934</v>
      </c>
      <c r="G67" s="11">
        <f t="shared" si="0"/>
        <v>50</v>
      </c>
      <c r="H67" s="22">
        <f t="shared" si="3"/>
        <v>4.2999999999999997E-2</v>
      </c>
      <c r="I67" s="22">
        <f>(D67/D276)*I11</f>
        <v>6.3470881295522599E-2</v>
      </c>
      <c r="J67" s="26">
        <f t="shared" si="1"/>
        <v>0.1064708812955226</v>
      </c>
      <c r="K67" s="107"/>
      <c r="L67" s="108"/>
      <c r="M67" s="109"/>
      <c r="N67" s="17"/>
      <c r="O67" s="17"/>
      <c r="P67" s="17"/>
      <c r="Q67" s="17"/>
      <c r="R67" s="17"/>
      <c r="S67" s="17"/>
      <c r="T67" s="6"/>
      <c r="U67" s="6"/>
      <c r="V67" s="6"/>
      <c r="W67" s="6"/>
      <c r="X67" s="6"/>
      <c r="Y67" s="6"/>
      <c r="Z67" s="6"/>
      <c r="AA67" s="6"/>
    </row>
    <row r="68" spans="1:27" x14ac:dyDescent="0.25">
      <c r="A68" s="12">
        <v>63</v>
      </c>
      <c r="B68" s="19" t="s">
        <v>46</v>
      </c>
      <c r="C68" s="11">
        <v>17715139</v>
      </c>
      <c r="D68" s="10">
        <v>49.4</v>
      </c>
      <c r="E68" s="11">
        <v>3361</v>
      </c>
      <c r="F68" s="11">
        <v>3361</v>
      </c>
      <c r="G68" s="11">
        <f t="shared" si="0"/>
        <v>0</v>
      </c>
      <c r="H68" s="22">
        <f t="shared" si="3"/>
        <v>0</v>
      </c>
      <c r="I68" s="22">
        <f>(D68/D276)*I11</f>
        <v>6.4916387908878187E-2</v>
      </c>
      <c r="J68" s="26">
        <f t="shared" si="1"/>
        <v>6.4916387908878187E-2</v>
      </c>
      <c r="K68" s="107"/>
      <c r="L68" s="108"/>
      <c r="M68" s="109"/>
      <c r="N68" s="17"/>
      <c r="O68" s="17"/>
      <c r="P68" s="17"/>
      <c r="Q68" s="17"/>
      <c r="R68" s="17"/>
      <c r="S68" s="17"/>
      <c r="T68" s="6"/>
      <c r="U68" s="6"/>
      <c r="V68" s="6"/>
      <c r="W68" s="6"/>
      <c r="X68" s="6"/>
      <c r="Y68" s="6"/>
      <c r="Z68" s="6"/>
      <c r="AA68" s="6"/>
    </row>
    <row r="69" spans="1:27" x14ac:dyDescent="0.25">
      <c r="A69" s="12">
        <v>64</v>
      </c>
      <c r="B69" s="19" t="s">
        <v>64</v>
      </c>
      <c r="C69" s="11">
        <v>17218595</v>
      </c>
      <c r="D69" s="10">
        <v>67</v>
      </c>
      <c r="E69" s="11">
        <v>5840</v>
      </c>
      <c r="F69" s="11">
        <v>7671</v>
      </c>
      <c r="G69" s="11">
        <f t="shared" si="0"/>
        <v>1831</v>
      </c>
      <c r="H69" s="22">
        <f t="shared" si="3"/>
        <v>1.5746599999999999</v>
      </c>
      <c r="I69" s="22">
        <f>(D69/D276)*I11</f>
        <v>8.8044493722567591E-2</v>
      </c>
      <c r="J69" s="26">
        <f t="shared" si="1"/>
        <v>1.6627044937225675</v>
      </c>
      <c r="K69" s="107"/>
      <c r="L69" s="108"/>
      <c r="M69" s="109"/>
      <c r="N69" s="17"/>
      <c r="O69" s="17"/>
      <c r="P69" s="17"/>
      <c r="Q69" s="17"/>
      <c r="R69" s="17"/>
      <c r="S69" s="17"/>
      <c r="T69" s="6"/>
      <c r="U69" s="6"/>
      <c r="V69" s="6"/>
      <c r="W69" s="6"/>
      <c r="X69" s="6"/>
      <c r="Y69" s="6"/>
      <c r="Z69" s="6"/>
      <c r="AA69" s="6"/>
    </row>
    <row r="70" spans="1:27" x14ac:dyDescent="0.25">
      <c r="A70" s="12">
        <v>65</v>
      </c>
      <c r="B70" s="19" t="s">
        <v>65</v>
      </c>
      <c r="C70" s="11">
        <v>17218834</v>
      </c>
      <c r="D70" s="10">
        <v>36.200000000000003</v>
      </c>
      <c r="E70" s="11">
        <v>3561</v>
      </c>
      <c r="F70" s="11">
        <v>4751</v>
      </c>
      <c r="G70" s="11">
        <f t="shared" si="0"/>
        <v>1190</v>
      </c>
      <c r="H70" s="22">
        <f t="shared" si="3"/>
        <v>1.0233999999999999</v>
      </c>
      <c r="I70" s="22">
        <f>(D70/D276)*I11</f>
        <v>4.7570308548611148E-2</v>
      </c>
      <c r="J70" s="26">
        <f t="shared" si="1"/>
        <v>1.0709703085486111</v>
      </c>
      <c r="K70" s="107"/>
      <c r="L70" s="108"/>
      <c r="M70" s="109"/>
      <c r="N70" s="17"/>
      <c r="O70" s="17"/>
      <c r="P70" s="17"/>
      <c r="Q70" s="17"/>
      <c r="R70" s="17"/>
      <c r="S70" s="17"/>
      <c r="T70" s="6"/>
      <c r="U70" s="6"/>
      <c r="V70" s="6"/>
      <c r="W70" s="6"/>
      <c r="X70" s="6"/>
      <c r="Y70" s="6"/>
      <c r="Z70" s="6"/>
      <c r="AA70" s="6"/>
    </row>
    <row r="71" spans="1:27" x14ac:dyDescent="0.25">
      <c r="A71" s="12">
        <v>66</v>
      </c>
      <c r="B71" s="19" t="s">
        <v>66</v>
      </c>
      <c r="C71" s="11">
        <v>17219035</v>
      </c>
      <c r="D71" s="10">
        <v>64.5</v>
      </c>
      <c r="E71" s="11">
        <v>3717</v>
      </c>
      <c r="F71" s="11">
        <v>3914</v>
      </c>
      <c r="G71" s="11">
        <f t="shared" si="0"/>
        <v>197</v>
      </c>
      <c r="H71" s="22">
        <f t="shared" si="3"/>
        <v>0.16941999999999999</v>
      </c>
      <c r="I71" s="22">
        <f>(D71/D276)*I11</f>
        <v>8.4759251419486703E-2</v>
      </c>
      <c r="J71" s="26">
        <f t="shared" si="1"/>
        <v>0.25417925141948672</v>
      </c>
      <c r="K71" s="107"/>
      <c r="L71" s="108"/>
      <c r="M71" s="109"/>
      <c r="N71" s="17"/>
      <c r="O71" s="17"/>
      <c r="P71" s="17"/>
      <c r="Q71" s="17"/>
      <c r="R71" s="17"/>
      <c r="S71" s="17"/>
      <c r="T71" s="6"/>
      <c r="U71" s="6"/>
      <c r="V71" s="6"/>
      <c r="W71" s="6"/>
      <c r="X71" s="6"/>
      <c r="Y71" s="6"/>
      <c r="Z71" s="6"/>
      <c r="AA71" s="6"/>
    </row>
    <row r="72" spans="1:27" x14ac:dyDescent="0.25">
      <c r="A72" s="12">
        <v>67</v>
      </c>
      <c r="B72" s="19" t="s">
        <v>67</v>
      </c>
      <c r="C72" s="11">
        <v>17219112</v>
      </c>
      <c r="D72" s="10">
        <v>45.8</v>
      </c>
      <c r="E72" s="11">
        <v>1493</v>
      </c>
      <c r="F72" s="11">
        <v>1745</v>
      </c>
      <c r="G72" s="11">
        <f t="shared" si="0"/>
        <v>252</v>
      </c>
      <c r="H72" s="22">
        <f t="shared" si="3"/>
        <v>0.21672</v>
      </c>
      <c r="I72" s="22">
        <f>(D72/D276)*I11</f>
        <v>6.0185638992441719E-2</v>
      </c>
      <c r="J72" s="26">
        <f t="shared" si="1"/>
        <v>0.27690563899244169</v>
      </c>
      <c r="K72" s="107"/>
      <c r="L72" s="108"/>
      <c r="M72" s="109"/>
      <c r="N72" s="17"/>
      <c r="O72" s="17"/>
      <c r="P72" s="17"/>
      <c r="Q72" s="17"/>
      <c r="R72" s="17"/>
      <c r="S72" s="17"/>
      <c r="T72" s="6"/>
      <c r="U72" s="6"/>
      <c r="V72" s="6"/>
      <c r="W72" s="6"/>
      <c r="X72" s="6"/>
      <c r="Y72" s="6"/>
      <c r="Z72" s="6"/>
      <c r="AA72" s="6"/>
    </row>
    <row r="73" spans="1:27" x14ac:dyDescent="0.25">
      <c r="A73" s="12">
        <v>68</v>
      </c>
      <c r="B73" s="19" t="s">
        <v>46</v>
      </c>
      <c r="C73" s="11">
        <v>17715722</v>
      </c>
      <c r="D73" s="10">
        <v>53</v>
      </c>
      <c r="E73" s="11">
        <v>3242</v>
      </c>
      <c r="F73" s="11">
        <v>3538</v>
      </c>
      <c r="G73" s="11">
        <f t="shared" si="0"/>
        <v>296</v>
      </c>
      <c r="H73" s="22">
        <f t="shared" si="3"/>
        <v>0.25456000000000001</v>
      </c>
      <c r="I73" s="22">
        <f>(D73/D276)*I11</f>
        <v>6.9647136825314662E-2</v>
      </c>
      <c r="J73" s="26">
        <f t="shared" si="1"/>
        <v>0.32420713682531466</v>
      </c>
      <c r="K73" s="107"/>
      <c r="L73" s="108"/>
      <c r="M73" s="109"/>
      <c r="N73" s="17"/>
      <c r="O73" s="17"/>
      <c r="P73" s="17"/>
      <c r="Q73" s="17"/>
      <c r="R73" s="17"/>
      <c r="S73" s="17"/>
      <c r="T73" s="6"/>
      <c r="U73" s="6"/>
      <c r="V73" s="6"/>
      <c r="W73" s="6"/>
      <c r="X73" s="6"/>
      <c r="Y73" s="6"/>
      <c r="Z73" s="6"/>
      <c r="AA73" s="6"/>
    </row>
    <row r="74" spans="1:27" x14ac:dyDescent="0.25">
      <c r="A74" s="12">
        <v>69</v>
      </c>
      <c r="B74" s="19" t="s">
        <v>68</v>
      </c>
      <c r="C74" s="11">
        <v>17715105</v>
      </c>
      <c r="D74" s="10">
        <v>48.3</v>
      </c>
      <c r="E74" s="11">
        <v>4549</v>
      </c>
      <c r="F74" s="11">
        <v>5852</v>
      </c>
      <c r="G74" s="11">
        <f t="shared" si="0"/>
        <v>1303</v>
      </c>
      <c r="H74" s="22">
        <f t="shared" si="3"/>
        <v>1.1205799999999999</v>
      </c>
      <c r="I74" s="22">
        <f>(D74/D276)*I11</f>
        <v>6.3470881295522599E-2</v>
      </c>
      <c r="J74" s="26">
        <f t="shared" si="1"/>
        <v>1.1840508812955226</v>
      </c>
      <c r="K74" s="107"/>
      <c r="L74" s="108"/>
      <c r="M74" s="109"/>
      <c r="N74" s="17"/>
      <c r="O74" s="17"/>
      <c r="P74" s="17"/>
      <c r="Q74" s="17"/>
      <c r="R74" s="17"/>
      <c r="S74" s="17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A75" s="12">
        <v>70</v>
      </c>
      <c r="B75" s="19" t="s">
        <v>69</v>
      </c>
      <c r="C75" s="11">
        <v>17715335</v>
      </c>
      <c r="D75" s="10">
        <v>56.9</v>
      </c>
      <c r="E75" s="11">
        <v>4727</v>
      </c>
      <c r="F75" s="11">
        <v>6081</v>
      </c>
      <c r="G75" s="11">
        <f t="shared" si="0"/>
        <v>1354</v>
      </c>
      <c r="H75" s="22">
        <f t="shared" si="3"/>
        <v>1.1644399999999999</v>
      </c>
      <c r="I75" s="22">
        <f>(D75/D276)*I11</f>
        <v>7.4772114818120822E-2</v>
      </c>
      <c r="J75" s="26">
        <f t="shared" si="1"/>
        <v>1.2392121148181208</v>
      </c>
      <c r="K75" s="107"/>
      <c r="L75" s="108"/>
      <c r="M75" s="109"/>
      <c r="N75" s="17"/>
      <c r="O75" s="17"/>
      <c r="P75" s="17"/>
      <c r="Q75" s="17"/>
      <c r="R75" s="17"/>
      <c r="S75" s="17"/>
      <c r="T75" s="6"/>
      <c r="U75" s="6"/>
      <c r="V75" s="6"/>
      <c r="W75" s="6"/>
      <c r="X75" s="6"/>
      <c r="Y75" s="6"/>
      <c r="Z75" s="6"/>
      <c r="AA75" s="6"/>
    </row>
    <row r="76" spans="1:27" x14ac:dyDescent="0.25">
      <c r="A76" s="12">
        <v>71</v>
      </c>
      <c r="B76" s="19" t="s">
        <v>70</v>
      </c>
      <c r="C76" s="11">
        <v>17715210</v>
      </c>
      <c r="D76" s="10">
        <v>90.7</v>
      </c>
      <c r="E76" s="11">
        <v>7408</v>
      </c>
      <c r="F76" s="11">
        <v>10021</v>
      </c>
      <c r="G76" s="11">
        <f t="shared" si="0"/>
        <v>2613</v>
      </c>
      <c r="H76" s="22">
        <f t="shared" si="3"/>
        <v>2.2471799999999997</v>
      </c>
      <c r="I76" s="22">
        <f>(D76/D276)*I11</f>
        <v>0.11918859075577434</v>
      </c>
      <c r="J76" s="26">
        <f t="shared" si="1"/>
        <v>2.3663685907557741</v>
      </c>
      <c r="K76" s="107"/>
      <c r="L76" s="108"/>
      <c r="M76" s="109"/>
      <c r="N76" s="17"/>
      <c r="O76" s="17"/>
      <c r="P76" s="17"/>
      <c r="Q76" s="17"/>
      <c r="R76" s="17"/>
      <c r="S76" s="17"/>
      <c r="T76" s="6"/>
      <c r="U76" s="6"/>
      <c r="V76" s="6"/>
      <c r="W76" s="6"/>
      <c r="X76" s="6"/>
      <c r="Y76" s="6"/>
      <c r="Z76" s="6"/>
      <c r="AA76" s="6"/>
    </row>
    <row r="77" spans="1:27" x14ac:dyDescent="0.25">
      <c r="A77" s="12">
        <v>72</v>
      </c>
      <c r="B77" s="19" t="s">
        <v>45</v>
      </c>
      <c r="C77" s="11">
        <v>17715739</v>
      </c>
      <c r="D77" s="10">
        <v>54.5</v>
      </c>
      <c r="E77" s="11">
        <v>1221</v>
      </c>
      <c r="F77" s="11">
        <v>1221</v>
      </c>
      <c r="G77" s="11">
        <f t="shared" si="0"/>
        <v>0</v>
      </c>
      <c r="H77" s="22">
        <f t="shared" si="3"/>
        <v>0</v>
      </c>
      <c r="I77" s="22">
        <f>(D77/D276)*I11</f>
        <v>7.1618282207163195E-2</v>
      </c>
      <c r="J77" s="26">
        <f t="shared" si="1"/>
        <v>7.1618282207163195E-2</v>
      </c>
      <c r="K77" s="107"/>
      <c r="L77" s="108"/>
      <c r="M77" s="109"/>
      <c r="N77" s="61"/>
      <c r="O77" s="62"/>
      <c r="P77" s="62"/>
      <c r="Q77" s="62"/>
      <c r="R77" s="62"/>
      <c r="S77" s="62"/>
      <c r="T77" s="6"/>
      <c r="U77" s="6"/>
      <c r="V77" s="6"/>
      <c r="W77" s="6"/>
      <c r="X77" s="6"/>
      <c r="Y77" s="6"/>
      <c r="Z77" s="6"/>
      <c r="AA77" s="6"/>
    </row>
    <row r="78" spans="1:27" x14ac:dyDescent="0.25">
      <c r="A78" s="12">
        <v>73</v>
      </c>
      <c r="B78" s="19" t="s">
        <v>71</v>
      </c>
      <c r="C78" s="11">
        <v>17715033</v>
      </c>
      <c r="D78" s="10">
        <v>52.1</v>
      </c>
      <c r="E78" s="11">
        <v>2214</v>
      </c>
      <c r="F78" s="11">
        <v>3137</v>
      </c>
      <c r="G78" s="11">
        <f t="shared" si="0"/>
        <v>923</v>
      </c>
      <c r="H78" s="22">
        <f t="shared" si="3"/>
        <v>0.79377999999999993</v>
      </c>
      <c r="I78" s="22">
        <f>(D78/D276)*I11</f>
        <v>6.846444959620554E-2</v>
      </c>
      <c r="J78" s="26">
        <f t="shared" si="1"/>
        <v>0.8622444495962055</v>
      </c>
      <c r="K78" s="107"/>
      <c r="L78" s="108"/>
      <c r="M78" s="109"/>
      <c r="N78" s="17"/>
      <c r="O78" s="17"/>
      <c r="P78" s="17"/>
      <c r="Q78" s="17"/>
      <c r="R78" s="17"/>
      <c r="S78" s="17"/>
      <c r="T78" s="6"/>
      <c r="U78" s="6"/>
      <c r="V78" s="6"/>
      <c r="W78" s="6"/>
      <c r="X78" s="6"/>
      <c r="Y78" s="6"/>
      <c r="Z78" s="6"/>
      <c r="AA78" s="6"/>
    </row>
    <row r="79" spans="1:27" x14ac:dyDescent="0.25">
      <c r="A79" s="12">
        <v>74</v>
      </c>
      <c r="B79" s="19" t="s">
        <v>37</v>
      </c>
      <c r="C79" s="11">
        <v>17715206</v>
      </c>
      <c r="D79" s="10">
        <v>48.3</v>
      </c>
      <c r="E79" s="11">
        <v>3512</v>
      </c>
      <c r="F79" s="11">
        <v>4584</v>
      </c>
      <c r="G79" s="11">
        <f t="shared" si="0"/>
        <v>1072</v>
      </c>
      <c r="H79" s="22">
        <f t="shared" si="3"/>
        <v>0.92191999999999996</v>
      </c>
      <c r="I79" s="22">
        <f>(D79/D276)*I11</f>
        <v>6.3470881295522599E-2</v>
      </c>
      <c r="J79" s="26">
        <f t="shared" si="1"/>
        <v>0.98539088129552255</v>
      </c>
      <c r="K79" s="107"/>
      <c r="L79" s="108"/>
      <c r="M79" s="109"/>
      <c r="N79" s="17"/>
      <c r="O79" s="17"/>
      <c r="P79" s="17"/>
      <c r="Q79" s="17"/>
      <c r="R79" s="17"/>
      <c r="S79" s="17"/>
      <c r="T79" s="6"/>
      <c r="U79" s="6"/>
      <c r="V79" s="6"/>
      <c r="W79" s="6"/>
      <c r="X79" s="6"/>
      <c r="Y79" s="6"/>
      <c r="Z79" s="6"/>
      <c r="AA79" s="6"/>
    </row>
    <row r="80" spans="1:27" s="53" customFormat="1" x14ac:dyDescent="0.25">
      <c r="A80" s="12" t="s">
        <v>149</v>
      </c>
      <c r="B80" s="19" t="s">
        <v>72</v>
      </c>
      <c r="C80" s="11">
        <v>17715729</v>
      </c>
      <c r="D80" s="10">
        <v>116.8</v>
      </c>
      <c r="E80" s="11">
        <v>3370</v>
      </c>
      <c r="F80" s="11">
        <v>3689</v>
      </c>
      <c r="G80" s="11">
        <f t="shared" ref="G80:G143" si="4">F80-E80</f>
        <v>319</v>
      </c>
      <c r="H80" s="22">
        <f t="shared" si="3"/>
        <v>0.27433999999999997</v>
      </c>
      <c r="I80" s="22">
        <f>(D80/D276)*I11</f>
        <v>0.15348652039993871</v>
      </c>
      <c r="J80" s="26">
        <f t="shared" ref="J80:J143" si="5">H80+I80</f>
        <v>0.42782652039993868</v>
      </c>
      <c r="K80" s="107"/>
      <c r="L80" s="108"/>
      <c r="M80" s="109"/>
      <c r="N80" s="52"/>
      <c r="O80" s="52"/>
      <c r="P80" s="52"/>
      <c r="Q80" s="52"/>
      <c r="R80" s="52"/>
      <c r="S80" s="52"/>
      <c r="T80" s="49"/>
      <c r="U80" s="49"/>
      <c r="V80" s="49"/>
      <c r="W80" s="49"/>
      <c r="X80" s="49"/>
      <c r="Y80" s="49"/>
      <c r="Z80" s="49"/>
      <c r="AA80" s="49"/>
    </row>
    <row r="81" spans="1:27" x14ac:dyDescent="0.25">
      <c r="A81" s="12">
        <v>77</v>
      </c>
      <c r="B81" s="19" t="s">
        <v>73</v>
      </c>
      <c r="C81" s="11">
        <v>17715229</v>
      </c>
      <c r="D81" s="10">
        <v>36.299999999999997</v>
      </c>
      <c r="E81" s="11">
        <v>1812</v>
      </c>
      <c r="F81" s="11">
        <v>1812</v>
      </c>
      <c r="G81" s="11">
        <f t="shared" si="4"/>
        <v>0</v>
      </c>
      <c r="H81" s="22">
        <f t="shared" si="3"/>
        <v>0</v>
      </c>
      <c r="I81" s="22">
        <f>(D81/D276)*I11</f>
        <v>4.7701718240734381E-2</v>
      </c>
      <c r="J81" s="26">
        <f t="shared" si="5"/>
        <v>4.7701718240734381E-2</v>
      </c>
      <c r="K81" s="107"/>
      <c r="L81" s="108"/>
      <c r="M81" s="109"/>
      <c r="N81" s="17"/>
      <c r="O81" s="17"/>
      <c r="P81" s="17"/>
      <c r="Q81" s="17"/>
      <c r="R81" s="17"/>
      <c r="S81" s="17"/>
      <c r="T81" s="6"/>
      <c r="U81" s="6"/>
      <c r="V81" s="6"/>
      <c r="W81" s="6"/>
      <c r="X81" s="6"/>
      <c r="Y81" s="6"/>
      <c r="Z81" s="6"/>
      <c r="AA81" s="6"/>
    </row>
    <row r="82" spans="1:27" x14ac:dyDescent="0.25">
      <c r="A82" s="12">
        <v>78</v>
      </c>
      <c r="B82" s="19" t="s">
        <v>74</v>
      </c>
      <c r="C82" s="11">
        <v>17714938</v>
      </c>
      <c r="D82" s="10">
        <v>63.8</v>
      </c>
      <c r="E82" s="11">
        <v>3454</v>
      </c>
      <c r="F82" s="11">
        <v>4357</v>
      </c>
      <c r="G82" s="11">
        <f t="shared" si="4"/>
        <v>903</v>
      </c>
      <c r="H82" s="22">
        <f t="shared" si="3"/>
        <v>0.77657999999999994</v>
      </c>
      <c r="I82" s="22">
        <f>(D82/D276)*I11</f>
        <v>8.383938357462406E-2</v>
      </c>
      <c r="J82" s="26">
        <f t="shared" si="5"/>
        <v>0.860419383574624</v>
      </c>
      <c r="K82" s="107"/>
      <c r="L82" s="108"/>
      <c r="M82" s="109"/>
      <c r="N82" s="17"/>
      <c r="O82" s="17"/>
      <c r="P82" s="17"/>
      <c r="Q82" s="17"/>
      <c r="R82" s="17"/>
      <c r="S82" s="17"/>
      <c r="T82" s="6"/>
      <c r="U82" s="6"/>
      <c r="V82" s="6"/>
      <c r="W82" s="6"/>
      <c r="X82" s="6"/>
      <c r="Y82" s="6"/>
      <c r="Z82" s="6"/>
      <c r="AA82" s="6"/>
    </row>
    <row r="83" spans="1:27" x14ac:dyDescent="0.25">
      <c r="A83" s="12">
        <v>79</v>
      </c>
      <c r="B83" s="19" t="s">
        <v>75</v>
      </c>
      <c r="C83" s="11">
        <v>17715409</v>
      </c>
      <c r="D83" s="10">
        <v>45.6</v>
      </c>
      <c r="E83" s="11">
        <v>3441</v>
      </c>
      <c r="F83" s="11">
        <v>4354</v>
      </c>
      <c r="G83" s="11">
        <f t="shared" si="4"/>
        <v>913</v>
      </c>
      <c r="H83" s="22">
        <f t="shared" si="3"/>
        <v>0.78517999999999999</v>
      </c>
      <c r="I83" s="22">
        <f>(D83/D276)*I11</f>
        <v>5.992281960819526E-2</v>
      </c>
      <c r="J83" s="26">
        <f t="shared" si="5"/>
        <v>0.84510281960819522</v>
      </c>
      <c r="K83" s="107"/>
      <c r="L83" s="108"/>
      <c r="M83" s="109"/>
      <c r="N83" s="17"/>
      <c r="O83" s="17"/>
      <c r="P83" s="17"/>
      <c r="Q83" s="17"/>
      <c r="R83" s="17"/>
      <c r="S83" s="17"/>
      <c r="T83" s="6"/>
      <c r="U83" s="6"/>
      <c r="V83" s="6"/>
      <c r="W83" s="6"/>
      <c r="X83" s="6"/>
      <c r="Y83" s="6"/>
      <c r="Z83" s="6"/>
      <c r="AA83" s="6"/>
    </row>
    <row r="84" spans="1:27" x14ac:dyDescent="0.25">
      <c r="A84" s="12">
        <v>80</v>
      </c>
      <c r="B84" s="19" t="s">
        <v>46</v>
      </c>
      <c r="C84" s="11">
        <v>17715205</v>
      </c>
      <c r="D84" s="10">
        <v>53.3</v>
      </c>
      <c r="E84" s="11">
        <v>3123</v>
      </c>
      <c r="F84" s="11">
        <v>3123</v>
      </c>
      <c r="G84" s="11">
        <f t="shared" si="4"/>
        <v>0</v>
      </c>
      <c r="H84" s="22">
        <f t="shared" si="3"/>
        <v>0</v>
      </c>
      <c r="I84" s="22">
        <f>(D84/D276)*I11</f>
        <v>7.004136590168436E-2</v>
      </c>
      <c r="J84" s="26">
        <f t="shared" si="5"/>
        <v>7.004136590168436E-2</v>
      </c>
      <c r="K84" s="107"/>
      <c r="L84" s="108"/>
      <c r="M84" s="109"/>
      <c r="N84" s="17"/>
      <c r="O84" s="17"/>
      <c r="P84" s="17"/>
      <c r="Q84" s="17"/>
      <c r="R84" s="17"/>
      <c r="S84" s="17"/>
      <c r="T84" s="6"/>
      <c r="U84" s="6"/>
      <c r="V84" s="6"/>
      <c r="W84" s="6"/>
      <c r="X84" s="6"/>
      <c r="Y84" s="6"/>
      <c r="Z84" s="6"/>
      <c r="AA84" s="6"/>
    </row>
    <row r="85" spans="1:27" x14ac:dyDescent="0.25">
      <c r="A85" s="12">
        <v>81</v>
      </c>
      <c r="B85" s="19" t="s">
        <v>76</v>
      </c>
      <c r="C85" s="11">
        <v>17715155</v>
      </c>
      <c r="D85" s="10">
        <v>47.6</v>
      </c>
      <c r="E85" s="11">
        <v>3426</v>
      </c>
      <c r="F85" s="11">
        <v>3883</v>
      </c>
      <c r="G85" s="11">
        <f t="shared" si="4"/>
        <v>457</v>
      </c>
      <c r="H85" s="22">
        <f t="shared" si="3"/>
        <v>0.39301999999999998</v>
      </c>
      <c r="I85" s="22">
        <f>(D85/D276)*I11</f>
        <v>6.255101345065997E-2</v>
      </c>
      <c r="J85" s="26">
        <f t="shared" si="5"/>
        <v>0.45557101345065998</v>
      </c>
      <c r="K85" s="107"/>
      <c r="L85" s="108"/>
      <c r="M85" s="109"/>
      <c r="N85" s="17"/>
      <c r="O85" s="17"/>
      <c r="P85" s="17"/>
      <c r="Q85" s="17"/>
      <c r="R85" s="17"/>
      <c r="S85" s="17"/>
      <c r="T85" s="6"/>
      <c r="U85" s="6"/>
      <c r="V85" s="6"/>
      <c r="W85" s="6"/>
      <c r="X85" s="6"/>
      <c r="Y85" s="6"/>
      <c r="Z85" s="6"/>
      <c r="AA85" s="6"/>
    </row>
    <row r="86" spans="1:27" x14ac:dyDescent="0.25">
      <c r="A86" s="12">
        <v>82</v>
      </c>
      <c r="B86" s="19" t="s">
        <v>77</v>
      </c>
      <c r="C86" s="11">
        <v>17715779</v>
      </c>
      <c r="D86" s="10">
        <v>56.9</v>
      </c>
      <c r="E86" s="11">
        <v>4204</v>
      </c>
      <c r="F86" s="11">
        <v>5133</v>
      </c>
      <c r="G86" s="11">
        <f t="shared" si="4"/>
        <v>929</v>
      </c>
      <c r="H86" s="22">
        <f t="shared" si="3"/>
        <v>0.79893999999999998</v>
      </c>
      <c r="I86" s="22">
        <f>(D86/D276)*I11</f>
        <v>7.4772114818120822E-2</v>
      </c>
      <c r="J86" s="26">
        <f t="shared" si="5"/>
        <v>0.87371211481812083</v>
      </c>
      <c r="K86" s="107"/>
      <c r="L86" s="108"/>
      <c r="M86" s="109"/>
      <c r="N86" s="17"/>
      <c r="O86" s="17"/>
      <c r="P86" s="17"/>
      <c r="Q86" s="17"/>
      <c r="R86" s="17"/>
      <c r="S86" s="17"/>
      <c r="T86" s="6"/>
      <c r="U86" s="6"/>
      <c r="V86" s="6"/>
      <c r="W86" s="6"/>
      <c r="X86" s="6"/>
      <c r="Y86" s="6"/>
      <c r="Z86" s="6"/>
      <c r="AA86" s="6"/>
    </row>
    <row r="87" spans="1:27" x14ac:dyDescent="0.25">
      <c r="A87" s="12">
        <v>83</v>
      </c>
      <c r="B87" s="19" t="s">
        <v>78</v>
      </c>
      <c r="C87" s="11">
        <v>17715766</v>
      </c>
      <c r="D87" s="10">
        <v>90.7</v>
      </c>
      <c r="E87" s="11">
        <v>5067</v>
      </c>
      <c r="F87" s="11">
        <v>5400</v>
      </c>
      <c r="G87" s="11">
        <f t="shared" si="4"/>
        <v>333</v>
      </c>
      <c r="H87" s="22">
        <f t="shared" si="3"/>
        <v>0.28637999999999997</v>
      </c>
      <c r="I87" s="22">
        <f>(D87/D276)*I11</f>
        <v>0.11918859075577434</v>
      </c>
      <c r="J87" s="26">
        <f t="shared" si="5"/>
        <v>0.40556859075577434</v>
      </c>
      <c r="K87" s="107"/>
      <c r="L87" s="108"/>
      <c r="M87" s="109"/>
      <c r="N87" s="17"/>
      <c r="O87" s="17"/>
      <c r="P87" s="17"/>
      <c r="Q87" s="17"/>
      <c r="R87" s="17"/>
      <c r="S87" s="17"/>
      <c r="T87" s="6"/>
      <c r="U87" s="6"/>
      <c r="V87" s="6"/>
      <c r="W87" s="6"/>
      <c r="X87" s="6"/>
      <c r="Y87" s="6"/>
      <c r="Z87" s="6"/>
      <c r="AA87" s="6"/>
    </row>
    <row r="88" spans="1:27" x14ac:dyDescent="0.25">
      <c r="A88" s="12">
        <v>84</v>
      </c>
      <c r="B88" s="19" t="s">
        <v>45</v>
      </c>
      <c r="C88" s="11">
        <v>17714988</v>
      </c>
      <c r="D88" s="10">
        <v>54.7</v>
      </c>
      <c r="E88" s="11">
        <v>213</v>
      </c>
      <c r="F88" s="11">
        <v>213</v>
      </c>
      <c r="G88" s="11">
        <f t="shared" si="4"/>
        <v>0</v>
      </c>
      <c r="H88" s="22">
        <f t="shared" si="3"/>
        <v>0</v>
      </c>
      <c r="I88" s="22">
        <f>(D88/D276)*I11</f>
        <v>7.188110159140966E-2</v>
      </c>
      <c r="J88" s="26">
        <f t="shared" si="5"/>
        <v>7.188110159140966E-2</v>
      </c>
      <c r="K88" s="107"/>
      <c r="L88" s="108"/>
      <c r="M88" s="109"/>
      <c r="N88" s="17"/>
      <c r="O88" s="17"/>
      <c r="P88" s="17"/>
      <c r="Q88" s="17"/>
      <c r="R88" s="17"/>
      <c r="S88" s="17"/>
      <c r="T88" s="6"/>
      <c r="U88" s="6"/>
      <c r="V88" s="6"/>
      <c r="W88" s="6"/>
      <c r="X88" s="6"/>
      <c r="Y88" s="6"/>
      <c r="Z88" s="6"/>
      <c r="AA88" s="6"/>
    </row>
    <row r="89" spans="1:27" x14ac:dyDescent="0.25">
      <c r="A89" s="12">
        <v>85</v>
      </c>
      <c r="B89" s="19" t="s">
        <v>79</v>
      </c>
      <c r="C89" s="11">
        <v>17714996</v>
      </c>
      <c r="D89" s="10">
        <v>52</v>
      </c>
      <c r="E89" s="11">
        <v>2732</v>
      </c>
      <c r="F89" s="11">
        <v>3271</v>
      </c>
      <c r="G89" s="11">
        <f t="shared" si="4"/>
        <v>539</v>
      </c>
      <c r="H89" s="22">
        <f t="shared" si="3"/>
        <v>0.46354000000000001</v>
      </c>
      <c r="I89" s="22">
        <f>(D89/D276)*I11</f>
        <v>6.8333039904082307E-2</v>
      </c>
      <c r="J89" s="26">
        <f t="shared" si="5"/>
        <v>0.5318730399040823</v>
      </c>
      <c r="K89" s="107"/>
      <c r="L89" s="108"/>
      <c r="M89" s="109"/>
      <c r="N89" s="17"/>
      <c r="O89" s="17"/>
      <c r="P89" s="17"/>
      <c r="Q89" s="17"/>
      <c r="R89" s="17"/>
      <c r="S89" s="17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12">
        <v>86</v>
      </c>
      <c r="B90" s="19" t="s">
        <v>19</v>
      </c>
      <c r="C90" s="11">
        <v>17715782</v>
      </c>
      <c r="D90" s="10">
        <v>47.8</v>
      </c>
      <c r="E90" s="11">
        <v>2823</v>
      </c>
      <c r="F90" s="11">
        <v>3529</v>
      </c>
      <c r="G90" s="11">
        <f t="shared" si="4"/>
        <v>706</v>
      </c>
      <c r="H90" s="22">
        <f t="shared" si="3"/>
        <v>0.60716000000000003</v>
      </c>
      <c r="I90" s="22">
        <f>(D90/D276)*I11</f>
        <v>6.2813832834906422E-2</v>
      </c>
      <c r="J90" s="26">
        <f t="shared" si="5"/>
        <v>0.66997383283490641</v>
      </c>
      <c r="K90" s="107"/>
      <c r="L90" s="108"/>
      <c r="M90" s="109"/>
      <c r="N90" s="17"/>
      <c r="O90" s="17"/>
      <c r="P90" s="17"/>
      <c r="Q90" s="17"/>
      <c r="R90" s="17"/>
      <c r="S90" s="17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12">
        <v>87</v>
      </c>
      <c r="B91" s="19" t="s">
        <v>46</v>
      </c>
      <c r="C91" s="11">
        <v>17715366</v>
      </c>
      <c r="D91" s="10">
        <v>49.5</v>
      </c>
      <c r="E91" s="11">
        <v>3247</v>
      </c>
      <c r="F91" s="11">
        <v>3247</v>
      </c>
      <c r="G91" s="11">
        <f t="shared" si="4"/>
        <v>0</v>
      </c>
      <c r="H91" s="22">
        <f t="shared" si="3"/>
        <v>0</v>
      </c>
      <c r="I91" s="22">
        <f>(D91/D276)*I11</f>
        <v>6.5047797601001434E-2</v>
      </c>
      <c r="J91" s="26">
        <f t="shared" si="5"/>
        <v>6.5047797601001434E-2</v>
      </c>
      <c r="K91" s="107"/>
      <c r="L91" s="108"/>
      <c r="M91" s="109"/>
      <c r="N91" s="18"/>
      <c r="O91" s="17"/>
      <c r="P91" s="17"/>
      <c r="Q91" s="17"/>
      <c r="R91" s="17"/>
      <c r="S91" s="17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12">
        <v>88</v>
      </c>
      <c r="B92" s="19" t="s">
        <v>80</v>
      </c>
      <c r="C92" s="11">
        <v>17715249</v>
      </c>
      <c r="D92" s="10">
        <v>66.5</v>
      </c>
      <c r="E92" s="11">
        <v>4817</v>
      </c>
      <c r="F92" s="11">
        <v>5909</v>
      </c>
      <c r="G92" s="11">
        <f t="shared" si="4"/>
        <v>1092</v>
      </c>
      <c r="H92" s="22">
        <f t="shared" si="3"/>
        <v>0.93911999999999995</v>
      </c>
      <c r="I92" s="22">
        <f>(D92/D276)*I11</f>
        <v>8.7387445261951427E-2</v>
      </c>
      <c r="J92" s="26">
        <f t="shared" si="5"/>
        <v>1.0265074452619514</v>
      </c>
      <c r="K92" s="107"/>
      <c r="L92" s="108"/>
      <c r="M92" s="109"/>
      <c r="N92" s="18"/>
      <c r="O92" s="17"/>
      <c r="P92" s="17"/>
      <c r="Q92" s="17"/>
      <c r="R92" s="17"/>
      <c r="S92" s="17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12">
        <v>89</v>
      </c>
      <c r="B93" s="19" t="s">
        <v>81</v>
      </c>
      <c r="C93" s="11">
        <v>17715072</v>
      </c>
      <c r="D93" s="10">
        <v>36.5</v>
      </c>
      <c r="E93" s="11">
        <v>3451</v>
      </c>
      <c r="F93" s="11">
        <v>4508</v>
      </c>
      <c r="G93" s="11">
        <f t="shared" si="4"/>
        <v>1057</v>
      </c>
      <c r="H93" s="22">
        <f t="shared" si="3"/>
        <v>0.90901999999999994</v>
      </c>
      <c r="I93" s="22">
        <f>(D93/D276)*I11</f>
        <v>4.7964537624980846E-2</v>
      </c>
      <c r="J93" s="26">
        <f t="shared" si="5"/>
        <v>0.95698453762498081</v>
      </c>
      <c r="K93" s="107"/>
      <c r="L93" s="108"/>
      <c r="M93" s="109"/>
      <c r="N93" s="18"/>
      <c r="O93" s="17"/>
      <c r="P93" s="17"/>
      <c r="Q93" s="17"/>
      <c r="R93" s="17"/>
      <c r="S93" s="17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12">
        <v>90</v>
      </c>
      <c r="B94" s="19" t="s">
        <v>82</v>
      </c>
      <c r="C94" s="11">
        <v>17715232</v>
      </c>
      <c r="D94" s="10">
        <v>64.5</v>
      </c>
      <c r="E94" s="11">
        <v>4017</v>
      </c>
      <c r="F94" s="11">
        <v>4794</v>
      </c>
      <c r="G94" s="11">
        <f t="shared" si="4"/>
        <v>777</v>
      </c>
      <c r="H94" s="22">
        <f t="shared" si="3"/>
        <v>0.66822000000000004</v>
      </c>
      <c r="I94" s="22">
        <f>(D94/D276)*I11</f>
        <v>8.4759251419486703E-2</v>
      </c>
      <c r="J94" s="26">
        <f t="shared" si="5"/>
        <v>0.75297925141948674</v>
      </c>
      <c r="K94" s="107"/>
      <c r="L94" s="108"/>
      <c r="M94" s="109"/>
      <c r="N94" s="18"/>
      <c r="O94" s="41"/>
      <c r="P94" s="17"/>
      <c r="Q94" s="17"/>
      <c r="R94" s="17"/>
      <c r="S94" s="17"/>
      <c r="T94" s="6"/>
      <c r="U94" s="6"/>
      <c r="V94" s="6"/>
      <c r="W94" s="6"/>
      <c r="X94" s="6"/>
      <c r="Y94" s="6"/>
      <c r="Z94" s="6"/>
      <c r="AA94" s="6"/>
    </row>
    <row r="95" spans="1:27" x14ac:dyDescent="0.25">
      <c r="A95" s="12">
        <v>91</v>
      </c>
      <c r="B95" s="19" t="s">
        <v>83</v>
      </c>
      <c r="C95" s="11">
        <v>17715416</v>
      </c>
      <c r="D95" s="10">
        <v>45</v>
      </c>
      <c r="E95" s="11">
        <v>2511</v>
      </c>
      <c r="F95" s="11">
        <v>3232</v>
      </c>
      <c r="G95" s="11">
        <f t="shared" si="4"/>
        <v>721</v>
      </c>
      <c r="H95" s="22">
        <f t="shared" ref="H95:H140" si="6">G95*0.00086</f>
        <v>0.62005999999999994</v>
      </c>
      <c r="I95" s="22">
        <f>(D95/D276)*I11</f>
        <v>5.9134361455455843E-2</v>
      </c>
      <c r="J95" s="26">
        <f t="shared" si="5"/>
        <v>0.67919436145545575</v>
      </c>
      <c r="K95" s="107"/>
      <c r="L95" s="108"/>
      <c r="M95" s="109"/>
      <c r="N95" s="18"/>
      <c r="O95" s="17"/>
      <c r="P95" s="17"/>
      <c r="Q95" s="17"/>
      <c r="R95" s="17"/>
      <c r="S95" s="17"/>
      <c r="T95" s="6"/>
      <c r="U95" s="6"/>
      <c r="V95" s="6"/>
      <c r="W95" s="6"/>
      <c r="X95" s="6"/>
      <c r="Y95" s="6"/>
      <c r="Z95" s="6"/>
      <c r="AA95" s="6"/>
    </row>
    <row r="96" spans="1:27" x14ac:dyDescent="0.25">
      <c r="A96" s="12">
        <v>92</v>
      </c>
      <c r="B96" s="19" t="s">
        <v>84</v>
      </c>
      <c r="C96" s="11">
        <v>17715307</v>
      </c>
      <c r="D96" s="10">
        <v>53.2</v>
      </c>
      <c r="E96" s="11">
        <v>1545</v>
      </c>
      <c r="F96" s="11">
        <v>2304</v>
      </c>
      <c r="G96" s="11">
        <f t="shared" si="4"/>
        <v>759</v>
      </c>
      <c r="H96" s="22">
        <f t="shared" si="6"/>
        <v>0.65273999999999999</v>
      </c>
      <c r="I96" s="22">
        <f>(D96/D276)*I11</f>
        <v>6.9909956209561142E-2</v>
      </c>
      <c r="J96" s="26">
        <f t="shared" si="5"/>
        <v>0.72264995620956118</v>
      </c>
      <c r="K96" s="107"/>
      <c r="L96" s="108"/>
      <c r="M96" s="109"/>
      <c r="N96" s="18"/>
      <c r="O96" s="17"/>
      <c r="P96" s="17"/>
      <c r="Q96" s="17"/>
      <c r="R96" s="17"/>
      <c r="S96" s="17"/>
      <c r="T96" s="6"/>
      <c r="U96" s="6"/>
      <c r="V96" s="6"/>
      <c r="W96" s="6"/>
      <c r="X96" s="6"/>
      <c r="Y96" s="6"/>
      <c r="Z96" s="6"/>
      <c r="AA96" s="6"/>
    </row>
    <row r="97" spans="1:27" x14ac:dyDescent="0.25">
      <c r="A97" s="12">
        <v>93</v>
      </c>
      <c r="B97" s="19" t="s">
        <v>44</v>
      </c>
      <c r="C97" s="11">
        <v>17715388</v>
      </c>
      <c r="D97" s="10">
        <v>47.9</v>
      </c>
      <c r="E97" s="11">
        <v>2971</v>
      </c>
      <c r="F97" s="11">
        <v>3917</v>
      </c>
      <c r="G97" s="11">
        <f t="shared" si="4"/>
        <v>946</v>
      </c>
      <c r="H97" s="22">
        <f t="shared" si="6"/>
        <v>0.81355999999999995</v>
      </c>
      <c r="I97" s="22">
        <f>(D97/D276)*I11</f>
        <v>6.2945242527029668E-2</v>
      </c>
      <c r="J97" s="26">
        <f t="shared" si="5"/>
        <v>0.87650524252702966</v>
      </c>
      <c r="K97" s="107"/>
      <c r="L97" s="108"/>
      <c r="M97" s="109"/>
      <c r="N97" s="18"/>
      <c r="O97" s="17"/>
      <c r="P97" s="17"/>
      <c r="Q97" s="17"/>
      <c r="R97" s="17"/>
      <c r="S97" s="17"/>
      <c r="T97" s="6"/>
      <c r="U97" s="6"/>
      <c r="V97" s="6"/>
      <c r="W97" s="6"/>
      <c r="X97" s="6"/>
      <c r="Y97" s="6"/>
      <c r="Z97" s="6"/>
      <c r="AA97" s="6"/>
    </row>
    <row r="98" spans="1:27" x14ac:dyDescent="0.25">
      <c r="A98" s="12">
        <v>94</v>
      </c>
      <c r="B98" s="19" t="s">
        <v>85</v>
      </c>
      <c r="C98" s="11">
        <v>17715590</v>
      </c>
      <c r="D98" s="10">
        <v>56.9</v>
      </c>
      <c r="E98" s="11">
        <v>3698</v>
      </c>
      <c r="F98" s="11">
        <v>3952</v>
      </c>
      <c r="G98" s="11">
        <f t="shared" si="4"/>
        <v>254</v>
      </c>
      <c r="H98" s="22">
        <f t="shared" si="6"/>
        <v>0.21844</v>
      </c>
      <c r="I98" s="22">
        <f>(D98/D276)*I11</f>
        <v>7.4772114818120822E-2</v>
      </c>
      <c r="J98" s="26">
        <f t="shared" si="5"/>
        <v>0.29321211481812082</v>
      </c>
      <c r="K98" s="107"/>
      <c r="L98" s="108"/>
      <c r="M98" s="109"/>
      <c r="N98" s="18"/>
      <c r="O98" s="17"/>
      <c r="P98" s="17"/>
      <c r="Q98" s="17"/>
      <c r="R98" s="17"/>
      <c r="S98" s="17"/>
      <c r="T98" s="6"/>
      <c r="U98" s="6"/>
      <c r="V98" s="6"/>
      <c r="W98" s="6"/>
      <c r="X98" s="6"/>
      <c r="Y98" s="6"/>
      <c r="Z98" s="6"/>
      <c r="AA98" s="6"/>
    </row>
    <row r="99" spans="1:27" x14ac:dyDescent="0.25">
      <c r="A99" s="12">
        <v>95</v>
      </c>
      <c r="B99" s="19" t="s">
        <v>46</v>
      </c>
      <c r="C99" s="11">
        <v>17715604</v>
      </c>
      <c r="D99" s="10">
        <v>90.8</v>
      </c>
      <c r="E99" s="11">
        <v>4797</v>
      </c>
      <c r="F99" s="11">
        <v>6771</v>
      </c>
      <c r="G99" s="11">
        <f t="shared" si="4"/>
        <v>1974</v>
      </c>
      <c r="H99" s="22">
        <f t="shared" si="6"/>
        <v>1.69764</v>
      </c>
      <c r="I99" s="22">
        <f>(D99/D276)*I11</f>
        <v>0.11932000044789756</v>
      </c>
      <c r="J99" s="26">
        <f t="shared" si="5"/>
        <v>1.8169600004478976</v>
      </c>
      <c r="K99" s="107"/>
      <c r="L99" s="108"/>
      <c r="M99" s="109"/>
      <c r="N99" s="18"/>
      <c r="O99" s="17"/>
      <c r="P99" s="17"/>
      <c r="Q99" s="17"/>
      <c r="R99" s="17"/>
      <c r="S99" s="17"/>
      <c r="T99" s="6"/>
      <c r="U99" s="6"/>
      <c r="V99" s="6"/>
      <c r="W99" s="6"/>
      <c r="X99" s="6"/>
      <c r="Y99" s="6"/>
      <c r="Z99" s="6"/>
      <c r="AA99" s="6"/>
    </row>
    <row r="100" spans="1:27" x14ac:dyDescent="0.25">
      <c r="A100" s="12">
        <v>96</v>
      </c>
      <c r="B100" s="19" t="s">
        <v>45</v>
      </c>
      <c r="C100" s="11">
        <v>17715568</v>
      </c>
      <c r="D100" s="10">
        <v>54.6</v>
      </c>
      <c r="E100" s="11">
        <v>3287</v>
      </c>
      <c r="F100" s="11">
        <v>3292</v>
      </c>
      <c r="G100" s="11">
        <f t="shared" si="4"/>
        <v>5</v>
      </c>
      <c r="H100" s="22">
        <f t="shared" si="6"/>
        <v>4.3E-3</v>
      </c>
      <c r="I100" s="22">
        <f>(D100/D276)*I11</f>
        <v>7.1749691899286414E-2</v>
      </c>
      <c r="J100" s="26">
        <f t="shared" si="5"/>
        <v>7.6049691899286412E-2</v>
      </c>
      <c r="K100" s="107"/>
      <c r="L100" s="108"/>
      <c r="M100" s="109"/>
      <c r="N100" s="18"/>
      <c r="O100" s="41"/>
      <c r="P100" s="17"/>
      <c r="Q100" s="17"/>
      <c r="R100" s="17"/>
      <c r="S100" s="17"/>
      <c r="T100" s="6"/>
      <c r="U100" s="6"/>
      <c r="V100" s="6"/>
      <c r="W100" s="6"/>
      <c r="X100" s="6"/>
      <c r="Y100" s="6"/>
      <c r="Z100" s="6"/>
      <c r="AA100" s="6"/>
    </row>
    <row r="101" spans="1:27" x14ac:dyDescent="0.25">
      <c r="A101" s="12">
        <v>97</v>
      </c>
      <c r="B101" s="19" t="s">
        <v>86</v>
      </c>
      <c r="C101" s="11">
        <v>17715168</v>
      </c>
      <c r="D101" s="10">
        <v>51.8</v>
      </c>
      <c r="E101" s="11">
        <v>1627</v>
      </c>
      <c r="F101" s="11">
        <v>1636</v>
      </c>
      <c r="G101" s="11">
        <f t="shared" si="4"/>
        <v>9</v>
      </c>
      <c r="H101" s="22">
        <f t="shared" si="6"/>
        <v>7.7399999999999995E-3</v>
      </c>
      <c r="I101" s="22">
        <f>(D101/D276)*I11</f>
        <v>6.8070220519835842E-2</v>
      </c>
      <c r="J101" s="26">
        <f t="shared" si="5"/>
        <v>7.5810220519835839E-2</v>
      </c>
      <c r="K101" s="107"/>
      <c r="L101" s="108"/>
      <c r="M101" s="109"/>
      <c r="N101" s="18"/>
      <c r="O101" s="17"/>
      <c r="P101" s="17"/>
      <c r="Q101" s="17"/>
      <c r="R101" s="17"/>
      <c r="S101" s="17"/>
      <c r="T101" s="6"/>
      <c r="U101" s="6"/>
      <c r="V101" s="6"/>
      <c r="W101" s="6"/>
      <c r="X101" s="6"/>
      <c r="Y101" s="6"/>
      <c r="Z101" s="6"/>
      <c r="AA101" s="6"/>
    </row>
    <row r="102" spans="1:27" x14ac:dyDescent="0.25">
      <c r="A102" s="12">
        <v>98</v>
      </c>
      <c r="B102" s="19" t="s">
        <v>19</v>
      </c>
      <c r="C102" s="11">
        <v>17715751</v>
      </c>
      <c r="D102" s="10">
        <v>48</v>
      </c>
      <c r="E102" s="11">
        <v>3741</v>
      </c>
      <c r="F102" s="11">
        <v>5062</v>
      </c>
      <c r="G102" s="11">
        <f t="shared" si="4"/>
        <v>1321</v>
      </c>
      <c r="H102" s="22">
        <f t="shared" si="6"/>
        <v>1.1360600000000001</v>
      </c>
      <c r="I102" s="22">
        <f>(D102/D276)*I11</f>
        <v>6.3076652219152901E-2</v>
      </c>
      <c r="J102" s="26">
        <f t="shared" si="5"/>
        <v>1.1991366522191529</v>
      </c>
      <c r="K102" s="107"/>
      <c r="L102" s="108"/>
      <c r="M102" s="109"/>
      <c r="N102" s="18"/>
      <c r="O102" s="17"/>
      <c r="P102" s="17"/>
      <c r="Q102" s="17"/>
      <c r="R102" s="17"/>
      <c r="S102" s="17"/>
      <c r="T102" s="6"/>
      <c r="U102" s="6"/>
      <c r="V102" s="6"/>
      <c r="W102" s="6"/>
      <c r="X102" s="6"/>
      <c r="Y102" s="6"/>
      <c r="Z102" s="6"/>
      <c r="AA102" s="6"/>
    </row>
    <row r="103" spans="1:27" x14ac:dyDescent="0.25">
      <c r="A103" s="12">
        <v>99</v>
      </c>
      <c r="B103" s="19" t="s">
        <v>87</v>
      </c>
      <c r="C103" s="11">
        <v>17715725</v>
      </c>
      <c r="D103" s="10">
        <v>49.4</v>
      </c>
      <c r="E103" s="11">
        <v>3910</v>
      </c>
      <c r="F103" s="11">
        <v>5216</v>
      </c>
      <c r="G103" s="11">
        <f t="shared" si="4"/>
        <v>1306</v>
      </c>
      <c r="H103" s="22">
        <f t="shared" si="6"/>
        <v>1.1231599999999999</v>
      </c>
      <c r="I103" s="22">
        <f>(D103/D276)*I11</f>
        <v>6.4916387908878187E-2</v>
      </c>
      <c r="J103" s="26">
        <f t="shared" si="5"/>
        <v>1.188076387908878</v>
      </c>
      <c r="K103" s="107"/>
      <c r="L103" s="108"/>
      <c r="M103" s="109"/>
      <c r="N103" s="18"/>
      <c r="O103" s="17"/>
      <c r="P103" s="17"/>
      <c r="Q103" s="17"/>
      <c r="R103" s="17"/>
      <c r="S103" s="17"/>
      <c r="T103" s="6"/>
      <c r="U103" s="6"/>
      <c r="V103" s="6"/>
      <c r="W103" s="6"/>
      <c r="X103" s="6"/>
      <c r="Y103" s="6"/>
      <c r="Z103" s="6"/>
      <c r="AA103" s="6"/>
    </row>
    <row r="104" spans="1:27" x14ac:dyDescent="0.25">
      <c r="A104" s="12">
        <v>100</v>
      </c>
      <c r="B104" s="19" t="s">
        <v>88</v>
      </c>
      <c r="C104" s="11">
        <v>17715423</v>
      </c>
      <c r="D104" s="10">
        <v>66.7</v>
      </c>
      <c r="E104" s="11">
        <v>5911</v>
      </c>
      <c r="F104" s="11">
        <v>8270</v>
      </c>
      <c r="G104" s="11">
        <f t="shared" si="4"/>
        <v>2359</v>
      </c>
      <c r="H104" s="22">
        <f t="shared" si="6"/>
        <v>2.02874</v>
      </c>
      <c r="I104" s="22">
        <f>(D104/D276)*I11</f>
        <v>8.7650264646197878E-2</v>
      </c>
      <c r="J104" s="26">
        <f t="shared" si="5"/>
        <v>2.1163902646461978</v>
      </c>
      <c r="K104" s="107"/>
      <c r="L104" s="108"/>
      <c r="M104" s="109"/>
      <c r="N104" s="18"/>
      <c r="O104" s="17"/>
      <c r="P104" s="17"/>
      <c r="Q104" s="17"/>
      <c r="R104" s="17"/>
      <c r="S104" s="17"/>
      <c r="T104" s="6"/>
      <c r="U104" s="6"/>
      <c r="V104" s="6"/>
      <c r="W104" s="6"/>
      <c r="X104" s="6"/>
      <c r="Y104" s="6"/>
      <c r="Z104" s="6"/>
      <c r="AA104" s="6"/>
    </row>
    <row r="105" spans="1:27" x14ac:dyDescent="0.25">
      <c r="A105" s="12">
        <v>101</v>
      </c>
      <c r="B105" s="19" t="s">
        <v>89</v>
      </c>
      <c r="C105" s="11">
        <v>17219091</v>
      </c>
      <c r="D105" s="10">
        <v>35.700000000000003</v>
      </c>
      <c r="E105" s="11">
        <v>3724</v>
      </c>
      <c r="F105" s="11">
        <v>3932</v>
      </c>
      <c r="G105" s="11">
        <f t="shared" si="4"/>
        <v>208</v>
      </c>
      <c r="H105" s="22">
        <f t="shared" si="6"/>
        <v>0.17887999999999998</v>
      </c>
      <c r="I105" s="22">
        <f>(D105/D276)*I11</f>
        <v>4.6913260087994971E-2</v>
      </c>
      <c r="J105" s="26">
        <f t="shared" si="5"/>
        <v>0.22579326008799494</v>
      </c>
      <c r="K105" s="107"/>
      <c r="L105" s="108"/>
      <c r="M105" s="109"/>
      <c r="N105" s="18"/>
      <c r="O105" s="17"/>
      <c r="P105" s="17"/>
      <c r="Q105" s="17"/>
      <c r="R105" s="17"/>
      <c r="S105" s="17"/>
      <c r="T105" s="6"/>
      <c r="U105" s="6"/>
      <c r="V105" s="6"/>
      <c r="W105" s="6"/>
      <c r="X105" s="6"/>
      <c r="Y105" s="6"/>
      <c r="Z105" s="6"/>
      <c r="AA105" s="6"/>
    </row>
    <row r="106" spans="1:27" x14ac:dyDescent="0.25">
      <c r="A106" s="12">
        <v>102</v>
      </c>
      <c r="B106" s="19" t="s">
        <v>88</v>
      </c>
      <c r="C106" s="11">
        <v>17218975</v>
      </c>
      <c r="D106" s="10">
        <v>64.400000000000006</v>
      </c>
      <c r="E106" s="11">
        <v>5020</v>
      </c>
      <c r="F106" s="11">
        <v>6549</v>
      </c>
      <c r="G106" s="11">
        <f t="shared" si="4"/>
        <v>1529</v>
      </c>
      <c r="H106" s="22">
        <f t="shared" si="6"/>
        <v>1.31494</v>
      </c>
      <c r="I106" s="22">
        <f>(D106/D276)*I11</f>
        <v>8.462784172736347E-2</v>
      </c>
      <c r="J106" s="26">
        <f t="shared" si="5"/>
        <v>1.3995678417273634</v>
      </c>
      <c r="K106" s="107"/>
      <c r="L106" s="108"/>
      <c r="M106" s="109"/>
      <c r="N106" s="18"/>
      <c r="O106" s="17"/>
      <c r="P106" s="17"/>
      <c r="Q106" s="17"/>
      <c r="R106" s="17"/>
      <c r="S106" s="17"/>
      <c r="T106" s="6"/>
      <c r="U106" s="6"/>
      <c r="V106" s="6"/>
      <c r="W106" s="6"/>
      <c r="X106" s="6"/>
      <c r="Y106" s="6"/>
      <c r="Z106" s="6"/>
      <c r="AA106" s="6"/>
    </row>
    <row r="107" spans="1:27" x14ac:dyDescent="0.25">
      <c r="A107" s="12">
        <v>103</v>
      </c>
      <c r="B107" s="19" t="s">
        <v>90</v>
      </c>
      <c r="C107" s="11">
        <v>17219065</v>
      </c>
      <c r="D107" s="10">
        <v>45.6</v>
      </c>
      <c r="E107" s="11">
        <v>2821</v>
      </c>
      <c r="F107" s="11">
        <v>3655</v>
      </c>
      <c r="G107" s="11">
        <f t="shared" si="4"/>
        <v>834</v>
      </c>
      <c r="H107" s="22">
        <f t="shared" si="6"/>
        <v>0.71723999999999999</v>
      </c>
      <c r="I107" s="22">
        <f>(D107/D276)*I11</f>
        <v>5.992281960819526E-2</v>
      </c>
      <c r="J107" s="26">
        <f t="shared" si="5"/>
        <v>0.77716281960819522</v>
      </c>
      <c r="K107" s="107"/>
      <c r="L107" s="108"/>
      <c r="M107" s="109"/>
      <c r="N107" s="18"/>
      <c r="O107" s="17"/>
      <c r="P107" s="17"/>
      <c r="Q107" s="17"/>
      <c r="R107" s="17"/>
      <c r="S107" s="17"/>
      <c r="T107" s="6"/>
      <c r="U107" s="6"/>
      <c r="V107" s="6"/>
      <c r="W107" s="6"/>
      <c r="X107" s="6"/>
      <c r="Y107" s="6"/>
      <c r="Z107" s="6"/>
      <c r="AA107" s="6"/>
    </row>
    <row r="108" spans="1:27" x14ac:dyDescent="0.25">
      <c r="A108" s="12">
        <v>104</v>
      </c>
      <c r="B108" s="19" t="s">
        <v>91</v>
      </c>
      <c r="C108" s="11">
        <v>17715383</v>
      </c>
      <c r="D108" s="10">
        <v>52.8</v>
      </c>
      <c r="E108" s="11">
        <v>4436</v>
      </c>
      <c r="F108" s="11">
        <v>5417</v>
      </c>
      <c r="G108" s="11">
        <f t="shared" si="4"/>
        <v>981</v>
      </c>
      <c r="H108" s="22">
        <f t="shared" si="6"/>
        <v>0.84365999999999997</v>
      </c>
      <c r="I108" s="22">
        <f>(D108/D276)*I11</f>
        <v>6.9384317441068183E-2</v>
      </c>
      <c r="J108" s="26">
        <f t="shared" si="5"/>
        <v>0.91304431744106818</v>
      </c>
      <c r="K108" s="107"/>
      <c r="L108" s="108"/>
      <c r="M108" s="109"/>
      <c r="N108" s="18"/>
      <c r="O108" s="17"/>
      <c r="P108" s="17"/>
      <c r="Q108" s="17"/>
      <c r="R108" s="17"/>
      <c r="S108" s="17"/>
      <c r="T108" s="6"/>
      <c r="U108" s="6"/>
      <c r="V108" s="6"/>
      <c r="W108" s="6"/>
      <c r="X108" s="6"/>
      <c r="Y108" s="6"/>
      <c r="Z108" s="6"/>
      <c r="AA108" s="6"/>
    </row>
    <row r="109" spans="1:27" x14ac:dyDescent="0.25">
      <c r="A109" s="12">
        <v>105</v>
      </c>
      <c r="B109" s="19" t="s">
        <v>91</v>
      </c>
      <c r="C109" s="11">
        <v>17715287</v>
      </c>
      <c r="D109" s="10">
        <v>48</v>
      </c>
      <c r="E109" s="11">
        <v>4017</v>
      </c>
      <c r="F109" s="11">
        <v>4869</v>
      </c>
      <c r="G109" s="11">
        <f t="shared" si="4"/>
        <v>852</v>
      </c>
      <c r="H109" s="22">
        <f t="shared" si="6"/>
        <v>0.73271999999999993</v>
      </c>
      <c r="I109" s="22">
        <f>(D109/D276)*I11</f>
        <v>6.3076652219152901E-2</v>
      </c>
      <c r="J109" s="26">
        <f t="shared" si="5"/>
        <v>0.79579665221915286</v>
      </c>
      <c r="K109" s="107"/>
      <c r="L109" s="108"/>
      <c r="M109" s="109"/>
      <c r="N109" s="18"/>
      <c r="O109" s="17"/>
      <c r="P109" s="17"/>
      <c r="Q109" s="17"/>
      <c r="R109" s="17"/>
      <c r="S109" s="17"/>
      <c r="T109" s="6"/>
      <c r="U109" s="6"/>
      <c r="V109" s="6"/>
      <c r="W109" s="6"/>
      <c r="X109" s="6"/>
      <c r="Y109" s="6"/>
      <c r="Z109" s="6"/>
      <c r="AA109" s="6"/>
    </row>
    <row r="110" spans="1:27" x14ac:dyDescent="0.25">
      <c r="A110" s="12">
        <v>106</v>
      </c>
      <c r="B110" s="19" t="s">
        <v>92</v>
      </c>
      <c r="C110" s="11">
        <v>17715373</v>
      </c>
      <c r="D110" s="10">
        <v>58.5</v>
      </c>
      <c r="E110" s="11">
        <v>3470</v>
      </c>
      <c r="F110" s="11">
        <v>4474</v>
      </c>
      <c r="G110" s="11">
        <f t="shared" si="4"/>
        <v>1004</v>
      </c>
      <c r="H110" s="22">
        <f t="shared" si="6"/>
        <v>0.86343999999999999</v>
      </c>
      <c r="I110" s="22">
        <f>(D110/D276)*I11</f>
        <v>7.6874669892092601E-2</v>
      </c>
      <c r="J110" s="26">
        <f t="shared" si="5"/>
        <v>0.94031466989209256</v>
      </c>
      <c r="K110" s="107"/>
      <c r="L110" s="108"/>
      <c r="M110" s="109"/>
      <c r="N110" s="18"/>
      <c r="O110" s="17"/>
      <c r="P110" s="17"/>
      <c r="Q110" s="17"/>
      <c r="R110" s="17"/>
      <c r="S110" s="17"/>
      <c r="T110" s="6"/>
      <c r="U110" s="6"/>
      <c r="V110" s="6"/>
      <c r="W110" s="6"/>
      <c r="X110" s="6"/>
      <c r="Y110" s="6"/>
      <c r="Z110" s="6"/>
      <c r="AA110" s="6"/>
    </row>
    <row r="111" spans="1:27" x14ac:dyDescent="0.25">
      <c r="A111" s="12">
        <v>107</v>
      </c>
      <c r="B111" s="19" t="s">
        <v>93</v>
      </c>
      <c r="C111" s="11">
        <v>17715058</v>
      </c>
      <c r="D111" s="10">
        <v>91.8</v>
      </c>
      <c r="E111" s="11">
        <v>4368</v>
      </c>
      <c r="F111" s="11">
        <v>5110</v>
      </c>
      <c r="G111" s="11">
        <f t="shared" si="4"/>
        <v>742</v>
      </c>
      <c r="H111" s="22">
        <f t="shared" si="6"/>
        <v>0.63812000000000002</v>
      </c>
      <c r="I111" s="22">
        <f>(D111/D276)*I11</f>
        <v>0.12063409736912992</v>
      </c>
      <c r="J111" s="26">
        <f t="shared" si="5"/>
        <v>0.75875409736912991</v>
      </c>
      <c r="K111" s="107"/>
      <c r="L111" s="108"/>
      <c r="M111" s="109"/>
      <c r="N111" s="18"/>
      <c r="O111" s="17"/>
      <c r="P111" s="17"/>
      <c r="Q111" s="17"/>
      <c r="R111" s="17"/>
      <c r="S111" s="17"/>
      <c r="T111" s="6"/>
      <c r="U111" s="6"/>
      <c r="V111" s="6"/>
      <c r="W111" s="6"/>
      <c r="X111" s="6"/>
      <c r="Y111" s="6"/>
      <c r="Z111" s="6"/>
      <c r="AA111" s="6"/>
    </row>
    <row r="112" spans="1:27" x14ac:dyDescent="0.25">
      <c r="A112" s="12">
        <v>108</v>
      </c>
      <c r="B112" s="19" t="s">
        <v>45</v>
      </c>
      <c r="C112" s="11">
        <v>17715273</v>
      </c>
      <c r="D112" s="10">
        <v>54.6</v>
      </c>
      <c r="E112" s="11">
        <v>2633</v>
      </c>
      <c r="F112" s="11">
        <v>3164</v>
      </c>
      <c r="G112" s="11">
        <f t="shared" si="4"/>
        <v>531</v>
      </c>
      <c r="H112" s="22">
        <f t="shared" si="6"/>
        <v>0.45666000000000001</v>
      </c>
      <c r="I112" s="22">
        <f>(D112/D276)*I11</f>
        <v>7.1749691899286414E-2</v>
      </c>
      <c r="J112" s="26">
        <f t="shared" si="5"/>
        <v>0.52840969189928644</v>
      </c>
      <c r="K112" s="107"/>
      <c r="L112" s="108"/>
      <c r="M112" s="109"/>
      <c r="N112" s="18"/>
      <c r="O112" s="17"/>
      <c r="P112" s="17"/>
      <c r="Q112" s="17"/>
      <c r="R112" s="17"/>
      <c r="S112" s="17"/>
      <c r="T112" s="6"/>
      <c r="U112" s="6"/>
      <c r="V112" s="6"/>
      <c r="W112" s="6"/>
      <c r="X112" s="6"/>
      <c r="Y112" s="6"/>
      <c r="Z112" s="6"/>
      <c r="AA112" s="6"/>
    </row>
    <row r="113" spans="1:27" x14ac:dyDescent="0.25">
      <c r="A113" s="12">
        <v>109</v>
      </c>
      <c r="B113" s="19" t="s">
        <v>94</v>
      </c>
      <c r="C113" s="11">
        <v>17715501</v>
      </c>
      <c r="D113" s="10">
        <v>51.9</v>
      </c>
      <c r="E113" s="11">
        <v>3145</v>
      </c>
      <c r="F113" s="11">
        <v>4333</v>
      </c>
      <c r="G113" s="11">
        <f t="shared" si="4"/>
        <v>1188</v>
      </c>
      <c r="H113" s="22">
        <f t="shared" si="6"/>
        <v>1.0216799999999999</v>
      </c>
      <c r="I113" s="22">
        <f>(D113/D276)*I11</f>
        <v>6.8201630211959074E-2</v>
      </c>
      <c r="J113" s="26">
        <f t="shared" si="5"/>
        <v>1.0898816302119589</v>
      </c>
      <c r="K113" s="107"/>
      <c r="L113" s="108"/>
      <c r="M113" s="109"/>
      <c r="N113" s="18"/>
      <c r="O113" s="17"/>
      <c r="P113" s="17"/>
      <c r="Q113" s="17"/>
      <c r="R113" s="17"/>
      <c r="S113" s="17"/>
      <c r="T113" s="6"/>
      <c r="U113" s="6"/>
      <c r="V113" s="6"/>
      <c r="W113" s="6"/>
      <c r="X113" s="6"/>
      <c r="Y113" s="6"/>
      <c r="Z113" s="6"/>
      <c r="AA113" s="6"/>
    </row>
    <row r="114" spans="1:27" x14ac:dyDescent="0.25">
      <c r="A114" s="12">
        <v>110</v>
      </c>
      <c r="B114" s="19" t="s">
        <v>46</v>
      </c>
      <c r="C114" s="110">
        <v>17714962</v>
      </c>
      <c r="D114" s="10">
        <v>47.9</v>
      </c>
      <c r="E114" s="11">
        <v>2829</v>
      </c>
      <c r="F114" s="11">
        <v>2829</v>
      </c>
      <c r="G114" s="11">
        <f t="shared" si="4"/>
        <v>0</v>
      </c>
      <c r="H114" s="22">
        <f t="shared" si="6"/>
        <v>0</v>
      </c>
      <c r="I114" s="22">
        <f>(D114/D276)*I11</f>
        <v>6.2945242527029668E-2</v>
      </c>
      <c r="J114" s="26">
        <f t="shared" si="5"/>
        <v>6.2945242527029668E-2</v>
      </c>
      <c r="K114" s="107"/>
      <c r="L114" s="108"/>
      <c r="M114" s="109"/>
      <c r="N114" s="18"/>
      <c r="O114" s="17"/>
      <c r="P114" s="17"/>
      <c r="Q114" s="17"/>
      <c r="R114" s="17"/>
      <c r="S114" s="17"/>
      <c r="T114" s="6"/>
      <c r="U114" s="6"/>
      <c r="V114" s="6"/>
      <c r="W114" s="6"/>
      <c r="X114" s="6"/>
      <c r="Y114" s="6"/>
      <c r="Z114" s="6"/>
      <c r="AA114" s="6"/>
    </row>
    <row r="115" spans="1:27" x14ac:dyDescent="0.25">
      <c r="A115" s="12">
        <v>111</v>
      </c>
      <c r="B115" s="19" t="s">
        <v>95</v>
      </c>
      <c r="C115" s="11">
        <v>17715670</v>
      </c>
      <c r="D115" s="10">
        <v>49.1</v>
      </c>
      <c r="E115" s="11">
        <v>3746</v>
      </c>
      <c r="F115" s="11">
        <v>4803</v>
      </c>
      <c r="G115" s="11">
        <f t="shared" si="4"/>
        <v>1057</v>
      </c>
      <c r="H115" s="22">
        <f t="shared" si="6"/>
        <v>0.90901999999999994</v>
      </c>
      <c r="I115" s="22">
        <f>(D115/D276)*I11</f>
        <v>6.4522158832508489E-2</v>
      </c>
      <c r="J115" s="26">
        <f t="shared" si="5"/>
        <v>0.97354215883250839</v>
      </c>
      <c r="K115" s="107"/>
      <c r="L115" s="108"/>
      <c r="M115" s="109"/>
      <c r="N115" s="18"/>
      <c r="O115" s="17"/>
      <c r="P115" s="17"/>
      <c r="Q115" s="17"/>
      <c r="R115" s="17"/>
      <c r="S115" s="17"/>
      <c r="T115" s="6"/>
      <c r="U115" s="6"/>
      <c r="V115" s="6"/>
      <c r="W115" s="6"/>
      <c r="X115" s="6"/>
      <c r="Y115" s="6"/>
      <c r="Z115" s="6"/>
      <c r="AA115" s="6"/>
    </row>
    <row r="116" spans="1:27" x14ac:dyDescent="0.25">
      <c r="A116" s="12">
        <v>112</v>
      </c>
      <c r="B116" s="19" t="s">
        <v>96</v>
      </c>
      <c r="C116" s="11">
        <v>17715079</v>
      </c>
      <c r="D116" s="10">
        <v>68</v>
      </c>
      <c r="E116" s="11">
        <v>6037</v>
      </c>
      <c r="F116" s="11">
        <v>8148</v>
      </c>
      <c r="G116" s="11">
        <f t="shared" si="4"/>
        <v>2111</v>
      </c>
      <c r="H116" s="22">
        <f t="shared" si="6"/>
        <v>1.8154599999999999</v>
      </c>
      <c r="I116" s="22">
        <f>(D116/D276)*I11</f>
        <v>8.9358590643799946E-2</v>
      </c>
      <c r="J116" s="26">
        <f t="shared" si="5"/>
        <v>1.9048185906437998</v>
      </c>
      <c r="K116" s="107"/>
      <c r="L116" s="108"/>
      <c r="M116" s="109"/>
      <c r="N116" s="18"/>
      <c r="O116" s="17"/>
      <c r="P116" s="17"/>
      <c r="Q116" s="17"/>
      <c r="R116" s="17"/>
      <c r="S116" s="17"/>
      <c r="T116" s="6"/>
      <c r="U116" s="6"/>
      <c r="V116" s="6"/>
      <c r="W116" s="6"/>
      <c r="X116" s="6"/>
      <c r="Y116" s="6"/>
      <c r="Z116" s="6"/>
      <c r="AA116" s="6"/>
    </row>
    <row r="117" spans="1:27" x14ac:dyDescent="0.25">
      <c r="A117" s="12">
        <v>113</v>
      </c>
      <c r="B117" s="19" t="s">
        <v>97</v>
      </c>
      <c r="C117" s="11">
        <v>17715190</v>
      </c>
      <c r="D117" s="10">
        <v>35.700000000000003</v>
      </c>
      <c r="E117" s="11">
        <v>2815</v>
      </c>
      <c r="F117" s="11">
        <v>4117</v>
      </c>
      <c r="G117" s="11">
        <f t="shared" si="4"/>
        <v>1302</v>
      </c>
      <c r="H117" s="22">
        <f t="shared" si="6"/>
        <v>1.11972</v>
      </c>
      <c r="I117" s="22">
        <f>(D117/D276)*I11</f>
        <v>4.6913260087994971E-2</v>
      </c>
      <c r="J117" s="26">
        <f t="shared" si="5"/>
        <v>1.1666332600879949</v>
      </c>
      <c r="K117" s="107"/>
      <c r="L117" s="108"/>
      <c r="M117" s="109"/>
      <c r="N117" s="18"/>
      <c r="O117" s="17"/>
      <c r="P117" s="17"/>
      <c r="Q117" s="17"/>
      <c r="R117" s="17"/>
      <c r="S117" s="17"/>
      <c r="T117" s="6"/>
      <c r="U117" s="6"/>
      <c r="V117" s="6"/>
      <c r="W117" s="6"/>
      <c r="X117" s="6"/>
      <c r="Y117" s="6"/>
      <c r="Z117" s="6"/>
      <c r="AA117" s="6"/>
    </row>
    <row r="118" spans="1:27" x14ac:dyDescent="0.25">
      <c r="A118" s="12">
        <v>114</v>
      </c>
      <c r="B118" s="19" t="s">
        <v>20</v>
      </c>
      <c r="C118" s="11">
        <v>17715256</v>
      </c>
      <c r="D118" s="10">
        <v>64.8</v>
      </c>
      <c r="E118" s="11">
        <v>2624</v>
      </c>
      <c r="F118" s="11">
        <v>2655</v>
      </c>
      <c r="G118" s="11">
        <f t="shared" si="4"/>
        <v>31</v>
      </c>
      <c r="H118" s="22">
        <f t="shared" si="6"/>
        <v>2.666E-2</v>
      </c>
      <c r="I118" s="22">
        <f>(D118/D276)*I11</f>
        <v>8.5153480495856415E-2</v>
      </c>
      <c r="J118" s="26">
        <f t="shared" si="5"/>
        <v>0.11181348049585642</v>
      </c>
      <c r="K118" s="107"/>
      <c r="L118" s="108"/>
      <c r="M118" s="109"/>
      <c r="N118" s="18"/>
      <c r="O118" s="17"/>
      <c r="P118" s="17"/>
      <c r="Q118" s="17"/>
      <c r="R118" s="17"/>
      <c r="S118" s="17"/>
      <c r="T118" s="6"/>
      <c r="U118" s="6"/>
      <c r="V118" s="6"/>
      <c r="W118" s="6"/>
      <c r="X118" s="6"/>
      <c r="Y118" s="6"/>
      <c r="Z118" s="6"/>
      <c r="AA118" s="6"/>
    </row>
    <row r="119" spans="1:27" x14ac:dyDescent="0.25">
      <c r="A119" s="12">
        <v>115</v>
      </c>
      <c r="B119" s="19" t="s">
        <v>98</v>
      </c>
      <c r="C119" s="11">
        <v>17715576</v>
      </c>
      <c r="D119" s="10">
        <v>45.4</v>
      </c>
      <c r="E119" s="11">
        <v>1350</v>
      </c>
      <c r="F119" s="11">
        <v>1350</v>
      </c>
      <c r="G119" s="11">
        <f t="shared" si="4"/>
        <v>0</v>
      </c>
      <c r="H119" s="22">
        <f t="shared" si="6"/>
        <v>0</v>
      </c>
      <c r="I119" s="22">
        <f>(D119/D276)*I11</f>
        <v>5.9660000223948781E-2</v>
      </c>
      <c r="J119" s="26">
        <f t="shared" si="5"/>
        <v>5.9660000223948781E-2</v>
      </c>
      <c r="K119" s="107"/>
      <c r="L119" s="108"/>
      <c r="M119" s="109"/>
      <c r="N119" s="18"/>
      <c r="O119" s="17"/>
      <c r="P119" s="17"/>
      <c r="Q119" s="17"/>
      <c r="R119" s="17"/>
      <c r="S119" s="17"/>
      <c r="T119" s="6"/>
      <c r="U119" s="6"/>
      <c r="V119" s="6"/>
      <c r="W119" s="6"/>
      <c r="X119" s="6"/>
      <c r="Y119" s="6"/>
      <c r="Z119" s="6"/>
      <c r="AA119" s="6"/>
    </row>
    <row r="120" spans="1:27" x14ac:dyDescent="0.25">
      <c r="A120" s="12">
        <v>116</v>
      </c>
      <c r="B120" s="19" t="s">
        <v>99</v>
      </c>
      <c r="C120" s="11">
        <v>17219088</v>
      </c>
      <c r="D120" s="10">
        <v>52.6</v>
      </c>
      <c r="E120" s="11">
        <v>5408</v>
      </c>
      <c r="F120" s="11">
        <v>6374</v>
      </c>
      <c r="G120" s="11">
        <f t="shared" si="4"/>
        <v>966</v>
      </c>
      <c r="H120" s="22">
        <f t="shared" si="6"/>
        <v>0.83075999999999994</v>
      </c>
      <c r="I120" s="22">
        <f>(D120/D276)*I11</f>
        <v>6.9121498056821717E-2</v>
      </c>
      <c r="J120" s="26">
        <f t="shared" si="5"/>
        <v>0.89988149805682172</v>
      </c>
      <c r="K120" s="107"/>
      <c r="L120" s="108"/>
      <c r="M120" s="109"/>
      <c r="N120" s="18"/>
      <c r="O120" s="17"/>
      <c r="P120" s="17"/>
      <c r="Q120" s="17"/>
      <c r="R120" s="17"/>
      <c r="S120" s="17"/>
      <c r="T120" s="6"/>
      <c r="U120" s="6"/>
      <c r="V120" s="6"/>
      <c r="W120" s="6"/>
      <c r="X120" s="6"/>
      <c r="Y120" s="6"/>
      <c r="Z120" s="6"/>
      <c r="AA120" s="6"/>
    </row>
    <row r="121" spans="1:27" x14ac:dyDescent="0.25">
      <c r="A121" s="12">
        <v>117</v>
      </c>
      <c r="B121" s="19" t="s">
        <v>100</v>
      </c>
      <c r="C121" s="11">
        <v>17218692</v>
      </c>
      <c r="D121" s="10">
        <v>48.1</v>
      </c>
      <c r="E121" s="11">
        <v>3341</v>
      </c>
      <c r="F121" s="11">
        <v>4275</v>
      </c>
      <c r="G121" s="11">
        <f t="shared" si="4"/>
        <v>934</v>
      </c>
      <c r="H121" s="22">
        <f t="shared" si="6"/>
        <v>0.80323999999999995</v>
      </c>
      <c r="I121" s="22">
        <f>(D121/D276)*I11</f>
        <v>6.3208061911276134E-2</v>
      </c>
      <c r="J121" s="26">
        <f t="shared" si="5"/>
        <v>0.8664480619112761</v>
      </c>
      <c r="K121" s="107"/>
      <c r="L121" s="108"/>
      <c r="M121" s="109"/>
      <c r="N121" s="18"/>
      <c r="O121" s="17"/>
      <c r="P121" s="17"/>
      <c r="Q121" s="17"/>
      <c r="R121" s="17"/>
      <c r="S121" s="17"/>
      <c r="T121" s="6"/>
      <c r="U121" s="6"/>
      <c r="V121" s="6"/>
      <c r="W121" s="6"/>
      <c r="X121" s="6"/>
      <c r="Y121" s="6"/>
      <c r="Z121" s="6"/>
      <c r="AA121" s="6"/>
    </row>
    <row r="122" spans="1:27" x14ac:dyDescent="0.25">
      <c r="A122" s="12">
        <v>118</v>
      </c>
      <c r="B122" s="19" t="s">
        <v>101</v>
      </c>
      <c r="C122" s="11">
        <v>17218709</v>
      </c>
      <c r="D122" s="10">
        <v>57</v>
      </c>
      <c r="E122" s="11">
        <v>4492</v>
      </c>
      <c r="F122" s="11">
        <v>5705</v>
      </c>
      <c r="G122" s="11">
        <f t="shared" si="4"/>
        <v>1213</v>
      </c>
      <c r="H122" s="22">
        <f t="shared" si="6"/>
        <v>1.04318</v>
      </c>
      <c r="I122" s="22">
        <f>(D122/D276)*I11</f>
        <v>7.4903524510244068E-2</v>
      </c>
      <c r="J122" s="26">
        <f t="shared" si="5"/>
        <v>1.1180835245102441</v>
      </c>
      <c r="K122" s="107"/>
      <c r="L122" s="108"/>
      <c r="M122" s="109"/>
      <c r="N122" s="18"/>
      <c r="O122" s="17"/>
      <c r="P122" s="17"/>
      <c r="Q122" s="17"/>
      <c r="R122" s="17"/>
      <c r="S122" s="17"/>
      <c r="T122" s="6"/>
      <c r="U122" s="6"/>
      <c r="V122" s="6"/>
      <c r="W122" s="6"/>
      <c r="X122" s="6"/>
      <c r="Y122" s="6"/>
      <c r="Z122" s="6"/>
      <c r="AA122" s="6"/>
    </row>
    <row r="123" spans="1:27" x14ac:dyDescent="0.25">
      <c r="A123" s="12">
        <v>119</v>
      </c>
      <c r="B123" s="19" t="s">
        <v>102</v>
      </c>
      <c r="C123" s="11">
        <v>17218991</v>
      </c>
      <c r="D123" s="10">
        <v>91.3</v>
      </c>
      <c r="E123" s="11">
        <v>4330</v>
      </c>
      <c r="F123" s="11">
        <v>4436</v>
      </c>
      <c r="G123" s="11">
        <f t="shared" si="4"/>
        <v>106</v>
      </c>
      <c r="H123" s="22">
        <f t="shared" si="6"/>
        <v>9.1159999999999991E-2</v>
      </c>
      <c r="I123" s="22">
        <f>(D123/D276)*I11</f>
        <v>0.11997704890851375</v>
      </c>
      <c r="J123" s="26">
        <f t="shared" si="5"/>
        <v>0.21113704890851376</v>
      </c>
      <c r="K123" s="107"/>
      <c r="L123" s="108"/>
      <c r="M123" s="109"/>
      <c r="N123" s="18"/>
      <c r="O123" s="17"/>
      <c r="P123" s="17"/>
      <c r="Q123" s="17"/>
      <c r="R123" s="17"/>
      <c r="S123" s="17"/>
      <c r="T123" s="6"/>
      <c r="U123" s="6"/>
      <c r="V123" s="6"/>
      <c r="W123" s="6"/>
      <c r="X123" s="6"/>
      <c r="Y123" s="6"/>
      <c r="Z123" s="6"/>
      <c r="AA123" s="6"/>
    </row>
    <row r="124" spans="1:27" x14ac:dyDescent="0.25">
      <c r="A124" s="12">
        <v>120</v>
      </c>
      <c r="B124" s="19" t="s">
        <v>45</v>
      </c>
      <c r="C124" s="11">
        <v>17218957</v>
      </c>
      <c r="D124" s="10">
        <v>54.9</v>
      </c>
      <c r="E124" s="11">
        <v>1082</v>
      </c>
      <c r="F124" s="11">
        <v>1082</v>
      </c>
      <c r="G124" s="11">
        <f t="shared" si="4"/>
        <v>0</v>
      </c>
      <c r="H124" s="22">
        <f t="shared" si="6"/>
        <v>0</v>
      </c>
      <c r="I124" s="22">
        <f>(D124/D276)*I11</f>
        <v>7.2143920975656126E-2</v>
      </c>
      <c r="J124" s="26">
        <f t="shared" si="5"/>
        <v>7.2143920975656126E-2</v>
      </c>
      <c r="K124" s="107"/>
      <c r="L124" s="108"/>
      <c r="M124" s="109"/>
      <c r="N124" s="18"/>
      <c r="O124" s="17"/>
      <c r="P124" s="17"/>
      <c r="Q124" s="17"/>
      <c r="R124" s="17"/>
      <c r="S124" s="17"/>
      <c r="T124" s="6"/>
      <c r="U124" s="6"/>
      <c r="V124" s="6"/>
      <c r="W124" s="6"/>
      <c r="X124" s="6"/>
      <c r="Y124" s="6"/>
      <c r="Z124" s="6"/>
      <c r="AA124" s="6"/>
    </row>
    <row r="125" spans="1:27" x14ac:dyDescent="0.25">
      <c r="A125" s="12">
        <v>121</v>
      </c>
      <c r="B125" s="19" t="s">
        <v>103</v>
      </c>
      <c r="C125" s="11">
        <v>17218674</v>
      </c>
      <c r="D125" s="10">
        <v>52.2</v>
      </c>
      <c r="E125" s="11">
        <v>3364</v>
      </c>
      <c r="F125" s="11">
        <v>4501</v>
      </c>
      <c r="G125" s="11">
        <f t="shared" si="4"/>
        <v>1137</v>
      </c>
      <c r="H125" s="22">
        <f t="shared" si="6"/>
        <v>0.97782000000000002</v>
      </c>
      <c r="I125" s="22">
        <f>(D125/D276)*I11</f>
        <v>6.8595859288328787E-2</v>
      </c>
      <c r="J125" s="26">
        <f t="shared" si="5"/>
        <v>1.0464158592883288</v>
      </c>
      <c r="K125" s="107"/>
      <c r="L125" s="108"/>
      <c r="M125" s="109"/>
      <c r="N125" s="18"/>
      <c r="O125" s="17"/>
      <c r="P125" s="17"/>
      <c r="Q125" s="17"/>
      <c r="R125" s="17"/>
      <c r="S125" s="17"/>
      <c r="T125" s="6"/>
      <c r="U125" s="6"/>
      <c r="V125" s="6"/>
      <c r="W125" s="6"/>
      <c r="X125" s="6"/>
      <c r="Y125" s="6"/>
      <c r="Z125" s="6"/>
      <c r="AA125" s="6"/>
    </row>
    <row r="126" spans="1:27" x14ac:dyDescent="0.25">
      <c r="A126" s="12">
        <v>122</v>
      </c>
      <c r="B126" s="19" t="s">
        <v>104</v>
      </c>
      <c r="C126" s="11">
        <v>17218876</v>
      </c>
      <c r="D126" s="10">
        <v>47.9</v>
      </c>
      <c r="E126" s="11">
        <v>1730</v>
      </c>
      <c r="F126" s="11">
        <v>1730</v>
      </c>
      <c r="G126" s="11">
        <f t="shared" si="4"/>
        <v>0</v>
      </c>
      <c r="H126" s="22">
        <f t="shared" si="6"/>
        <v>0</v>
      </c>
      <c r="I126" s="22">
        <f>(D126/D276)*I11</f>
        <v>6.2945242527029668E-2</v>
      </c>
      <c r="J126" s="26">
        <f t="shared" si="5"/>
        <v>6.2945242527029668E-2</v>
      </c>
      <c r="K126" s="107"/>
      <c r="L126" s="108"/>
      <c r="M126" s="109"/>
      <c r="N126" s="18"/>
      <c r="O126" s="17"/>
      <c r="P126" s="17"/>
      <c r="Q126" s="17"/>
      <c r="R126" s="17"/>
      <c r="S126" s="17"/>
      <c r="T126" s="6"/>
      <c r="U126" s="6"/>
      <c r="V126" s="6"/>
      <c r="W126" s="6"/>
      <c r="X126" s="6"/>
      <c r="Y126" s="6"/>
      <c r="Z126" s="6"/>
      <c r="AA126" s="6"/>
    </row>
    <row r="127" spans="1:27" x14ac:dyDescent="0.25">
      <c r="A127" s="12">
        <v>123</v>
      </c>
      <c r="B127" s="19" t="s">
        <v>105</v>
      </c>
      <c r="C127" s="11">
        <v>17219120</v>
      </c>
      <c r="D127" s="10">
        <v>49.3</v>
      </c>
      <c r="E127" s="11">
        <v>2024</v>
      </c>
      <c r="F127" s="11">
        <v>2024</v>
      </c>
      <c r="G127" s="11">
        <f t="shared" si="4"/>
        <v>0</v>
      </c>
      <c r="H127" s="22">
        <f t="shared" si="6"/>
        <v>0</v>
      </c>
      <c r="I127" s="22">
        <f>(D127/D276)*I11</f>
        <v>6.4784978216754954E-2</v>
      </c>
      <c r="J127" s="26">
        <f t="shared" si="5"/>
        <v>6.4784978216754954E-2</v>
      </c>
      <c r="K127" s="107"/>
      <c r="L127" s="108"/>
      <c r="M127" s="109"/>
      <c r="N127" s="18"/>
      <c r="O127" s="17"/>
      <c r="P127" s="17"/>
      <c r="Q127" s="17"/>
      <c r="R127" s="17"/>
      <c r="S127" s="17"/>
      <c r="T127" s="6"/>
      <c r="U127" s="6"/>
      <c r="V127" s="6"/>
      <c r="W127" s="6"/>
      <c r="X127" s="6"/>
      <c r="Y127" s="6"/>
      <c r="Z127" s="6"/>
      <c r="AA127" s="6"/>
    </row>
    <row r="128" spans="1:27" x14ac:dyDescent="0.25">
      <c r="A128" s="12">
        <v>124</v>
      </c>
      <c r="B128" s="19" t="s">
        <v>106</v>
      </c>
      <c r="C128" s="11">
        <v>17219061</v>
      </c>
      <c r="D128" s="10">
        <v>66.7</v>
      </c>
      <c r="E128" s="11">
        <v>4920</v>
      </c>
      <c r="F128" s="11">
        <v>4920</v>
      </c>
      <c r="G128" s="11">
        <f t="shared" si="4"/>
        <v>0</v>
      </c>
      <c r="H128" s="22">
        <f t="shared" si="6"/>
        <v>0</v>
      </c>
      <c r="I128" s="22">
        <f>(D128/D276)*I11</f>
        <v>8.7650264646197878E-2</v>
      </c>
      <c r="J128" s="26">
        <f t="shared" si="5"/>
        <v>8.7650264646197878E-2</v>
      </c>
      <c r="K128" s="107"/>
      <c r="L128" s="108"/>
      <c r="M128" s="109"/>
      <c r="N128" s="18"/>
      <c r="O128" s="17"/>
      <c r="P128" s="17"/>
      <c r="Q128" s="17"/>
      <c r="R128" s="17"/>
      <c r="S128" s="17"/>
      <c r="T128" s="6"/>
      <c r="U128" s="6"/>
      <c r="V128" s="6"/>
      <c r="W128" s="6"/>
      <c r="X128" s="6"/>
      <c r="Y128" s="6"/>
      <c r="Z128" s="6"/>
      <c r="AA128" s="6"/>
    </row>
    <row r="129" spans="1:27" x14ac:dyDescent="0.25">
      <c r="A129" s="12">
        <v>125</v>
      </c>
      <c r="B129" s="19" t="s">
        <v>107</v>
      </c>
      <c r="C129" s="11">
        <v>17219041</v>
      </c>
      <c r="D129" s="10">
        <v>35.700000000000003</v>
      </c>
      <c r="E129" s="11">
        <v>3709</v>
      </c>
      <c r="F129" s="11">
        <v>5003</v>
      </c>
      <c r="G129" s="11">
        <f t="shared" si="4"/>
        <v>1294</v>
      </c>
      <c r="H129" s="22">
        <f t="shared" si="6"/>
        <v>1.1128400000000001</v>
      </c>
      <c r="I129" s="22">
        <f>(D129/D276)*I11</f>
        <v>4.6913260087994971E-2</v>
      </c>
      <c r="J129" s="26">
        <f t="shared" si="5"/>
        <v>1.159753260087995</v>
      </c>
      <c r="K129" s="107"/>
      <c r="L129" s="108"/>
      <c r="M129" s="109"/>
      <c r="N129" s="18"/>
      <c r="O129" s="17"/>
      <c r="P129" s="17"/>
      <c r="Q129" s="17"/>
      <c r="R129" s="17"/>
      <c r="S129" s="17"/>
      <c r="T129" s="6"/>
      <c r="U129" s="6"/>
      <c r="V129" s="6"/>
      <c r="W129" s="6"/>
      <c r="X129" s="6"/>
      <c r="Y129" s="6"/>
      <c r="Z129" s="6"/>
      <c r="AA129" s="6"/>
    </row>
    <row r="130" spans="1:27" x14ac:dyDescent="0.25">
      <c r="A130" s="12">
        <v>126</v>
      </c>
      <c r="B130" s="19" t="s">
        <v>76</v>
      </c>
      <c r="C130" s="11">
        <v>17218815</v>
      </c>
      <c r="D130" s="10">
        <v>64.599999999999994</v>
      </c>
      <c r="E130" s="11">
        <v>4928</v>
      </c>
      <c r="F130" s="11">
        <v>6047</v>
      </c>
      <c r="G130" s="11">
        <f t="shared" si="4"/>
        <v>1119</v>
      </c>
      <c r="H130" s="22">
        <f t="shared" si="6"/>
        <v>0.96233999999999997</v>
      </c>
      <c r="I130" s="22">
        <f>(D130/D276)*I11</f>
        <v>8.4890661111609936E-2</v>
      </c>
      <c r="J130" s="26">
        <f t="shared" si="5"/>
        <v>1.04723066111161</v>
      </c>
      <c r="K130" s="107"/>
      <c r="L130" s="108"/>
      <c r="M130" s="109"/>
      <c r="N130" s="18"/>
      <c r="O130" s="17"/>
      <c r="P130" s="17"/>
      <c r="Q130" s="17"/>
      <c r="R130" s="17"/>
      <c r="S130" s="17"/>
      <c r="T130" s="6"/>
      <c r="U130" s="6"/>
      <c r="V130" s="6"/>
      <c r="W130" s="6"/>
      <c r="X130" s="6"/>
      <c r="Y130" s="6"/>
      <c r="Z130" s="6"/>
      <c r="AA130" s="6"/>
    </row>
    <row r="131" spans="1:27" x14ac:dyDescent="0.25">
      <c r="A131" s="12">
        <v>127</v>
      </c>
      <c r="B131" s="19" t="s">
        <v>108</v>
      </c>
      <c r="C131" s="11">
        <v>17219069</v>
      </c>
      <c r="D131" s="10">
        <v>45.6</v>
      </c>
      <c r="E131" s="11">
        <v>2480</v>
      </c>
      <c r="F131" s="11">
        <v>2543</v>
      </c>
      <c r="G131" s="11">
        <f t="shared" si="4"/>
        <v>63</v>
      </c>
      <c r="H131" s="22">
        <f t="shared" si="6"/>
        <v>5.4179999999999999E-2</v>
      </c>
      <c r="I131" s="22">
        <f>(D131/D276)*I11</f>
        <v>5.992281960819526E-2</v>
      </c>
      <c r="J131" s="26">
        <f t="shared" si="5"/>
        <v>0.11410281960819527</v>
      </c>
      <c r="K131" s="107"/>
      <c r="L131" s="108"/>
      <c r="M131" s="109"/>
      <c r="N131" s="18"/>
      <c r="O131" s="17"/>
      <c r="P131" s="17"/>
      <c r="Q131" s="17"/>
      <c r="R131" s="17"/>
      <c r="S131" s="17"/>
      <c r="T131" s="6"/>
      <c r="U131" s="6"/>
      <c r="V131" s="6"/>
      <c r="W131" s="6"/>
      <c r="X131" s="6"/>
      <c r="Y131" s="6"/>
      <c r="Z131" s="6"/>
      <c r="AA131" s="6"/>
    </row>
    <row r="132" spans="1:27" x14ac:dyDescent="0.25">
      <c r="A132" s="12">
        <v>128</v>
      </c>
      <c r="B132" s="19" t="s">
        <v>46</v>
      </c>
      <c r="C132" s="11">
        <v>17219078</v>
      </c>
      <c r="D132" s="10">
        <v>53.1</v>
      </c>
      <c r="E132" s="11">
        <v>1456</v>
      </c>
      <c r="F132" s="11">
        <v>1456</v>
      </c>
      <c r="G132" s="11">
        <f t="shared" si="4"/>
        <v>0</v>
      </c>
      <c r="H132" s="22">
        <f t="shared" si="6"/>
        <v>0</v>
      </c>
      <c r="I132" s="22">
        <f>(D132/D276)*I11</f>
        <v>6.9778546517437895E-2</v>
      </c>
      <c r="J132" s="26">
        <f t="shared" si="5"/>
        <v>6.9778546517437895E-2</v>
      </c>
      <c r="K132" s="107"/>
      <c r="L132" s="108"/>
      <c r="M132" s="109"/>
      <c r="N132" s="18"/>
      <c r="O132" s="17"/>
      <c r="P132" s="17"/>
      <c r="Q132" s="17"/>
      <c r="R132" s="17"/>
      <c r="S132" s="17"/>
      <c r="T132" s="6"/>
      <c r="U132" s="6"/>
      <c r="V132" s="6"/>
      <c r="W132" s="6"/>
      <c r="X132" s="6"/>
      <c r="Y132" s="6"/>
      <c r="Z132" s="6"/>
      <c r="AA132" s="6"/>
    </row>
    <row r="133" spans="1:27" x14ac:dyDescent="0.25">
      <c r="A133" s="12">
        <v>129</v>
      </c>
      <c r="B133" s="19" t="s">
        <v>109</v>
      </c>
      <c r="C133" s="11">
        <v>17715201</v>
      </c>
      <c r="D133" s="10">
        <v>48.1</v>
      </c>
      <c r="E133" s="11">
        <v>3614</v>
      </c>
      <c r="F133" s="11">
        <v>4838</v>
      </c>
      <c r="G133" s="11">
        <f t="shared" si="4"/>
        <v>1224</v>
      </c>
      <c r="H133" s="22">
        <f t="shared" si="6"/>
        <v>1.05264</v>
      </c>
      <c r="I133" s="22">
        <f>(D133/D276)*I11</f>
        <v>6.3208061911276134E-2</v>
      </c>
      <c r="J133" s="26">
        <f t="shared" si="5"/>
        <v>1.1158480619112761</v>
      </c>
      <c r="K133" s="107"/>
      <c r="L133" s="108"/>
      <c r="M133" s="109"/>
      <c r="N133" s="18"/>
      <c r="O133" s="17"/>
      <c r="P133" s="17"/>
      <c r="Q133" s="17"/>
      <c r="R133" s="17"/>
      <c r="S133" s="17"/>
      <c r="T133" s="6"/>
      <c r="U133" s="6"/>
      <c r="V133" s="6"/>
      <c r="W133" s="6"/>
      <c r="X133" s="6"/>
      <c r="Y133" s="6"/>
      <c r="Z133" s="6"/>
      <c r="AA133" s="6"/>
    </row>
    <row r="134" spans="1:27" x14ac:dyDescent="0.25">
      <c r="A134" s="112">
        <v>130</v>
      </c>
      <c r="B134" s="19" t="s">
        <v>110</v>
      </c>
      <c r="C134" s="11">
        <v>17715347</v>
      </c>
      <c r="D134" s="10">
        <v>58.5</v>
      </c>
      <c r="E134" s="11">
        <v>3672</v>
      </c>
      <c r="F134" s="11">
        <v>4461</v>
      </c>
      <c r="G134" s="11">
        <f t="shared" si="4"/>
        <v>789</v>
      </c>
      <c r="H134" s="22">
        <f t="shared" si="6"/>
        <v>0.67854000000000003</v>
      </c>
      <c r="I134" s="22">
        <f>(D134/D276)*I11</f>
        <v>7.6874669892092601E-2</v>
      </c>
      <c r="J134" s="26">
        <f t="shared" si="5"/>
        <v>0.75541466989209261</v>
      </c>
      <c r="K134" s="107"/>
      <c r="L134" s="108"/>
      <c r="M134" s="109"/>
      <c r="N134" s="18"/>
      <c r="O134" s="17"/>
      <c r="P134" s="17"/>
      <c r="Q134" s="17"/>
      <c r="R134" s="17"/>
      <c r="S134" s="17"/>
      <c r="T134" s="6"/>
      <c r="U134" s="6"/>
      <c r="V134" s="6"/>
      <c r="W134" s="6"/>
      <c r="X134" s="6"/>
      <c r="Y134" s="6"/>
      <c r="Z134" s="6"/>
      <c r="AA134" s="6"/>
    </row>
    <row r="135" spans="1:27" x14ac:dyDescent="0.25">
      <c r="A135" s="12">
        <v>131</v>
      </c>
      <c r="B135" s="19" t="s">
        <v>111</v>
      </c>
      <c r="C135" s="11">
        <v>17218633</v>
      </c>
      <c r="D135" s="10">
        <v>91.2</v>
      </c>
      <c r="E135" s="11">
        <v>5104</v>
      </c>
      <c r="F135" s="11">
        <v>6759</v>
      </c>
      <c r="G135" s="11">
        <f t="shared" si="4"/>
        <v>1655</v>
      </c>
      <c r="H135" s="22">
        <f t="shared" si="6"/>
        <v>1.4233</v>
      </c>
      <c r="I135" s="22">
        <f>(D135/D276)*I11</f>
        <v>0.11984563921639052</v>
      </c>
      <c r="J135" s="26">
        <f t="shared" si="5"/>
        <v>1.5431456392163905</v>
      </c>
      <c r="K135" s="107"/>
      <c r="L135" s="108"/>
      <c r="M135" s="109"/>
      <c r="N135" s="18"/>
      <c r="O135" s="17"/>
      <c r="P135" s="17"/>
      <c r="Q135" s="17"/>
      <c r="R135" s="17"/>
      <c r="S135" s="17"/>
      <c r="T135" s="6"/>
      <c r="U135" s="6"/>
      <c r="V135" s="6"/>
      <c r="W135" s="6"/>
      <c r="X135" s="6"/>
      <c r="Y135" s="6"/>
      <c r="Z135" s="6"/>
      <c r="AA135" s="6"/>
    </row>
    <row r="136" spans="1:27" x14ac:dyDescent="0.25">
      <c r="A136" s="12">
        <v>132</v>
      </c>
      <c r="B136" s="19" t="s">
        <v>45</v>
      </c>
      <c r="C136" s="11">
        <v>17218649</v>
      </c>
      <c r="D136" s="10">
        <v>54.6</v>
      </c>
      <c r="E136" s="11">
        <v>910.2</v>
      </c>
      <c r="F136" s="11">
        <v>910</v>
      </c>
      <c r="G136" s="11">
        <f t="shared" si="4"/>
        <v>-0.20000000000004547</v>
      </c>
      <c r="H136" s="22">
        <f t="shared" si="6"/>
        <v>-1.7200000000003909E-4</v>
      </c>
      <c r="I136" s="22">
        <f>(D136/D276)*I11</f>
        <v>7.1749691899286414E-2</v>
      </c>
      <c r="J136" s="26">
        <f t="shared" si="5"/>
        <v>7.157769189928638E-2</v>
      </c>
      <c r="K136" s="107"/>
      <c r="L136" s="108"/>
      <c r="M136" s="109"/>
      <c r="N136" s="18"/>
      <c r="O136" s="17"/>
      <c r="P136" s="17"/>
      <c r="Q136" s="17"/>
      <c r="R136" s="17"/>
      <c r="S136" s="17"/>
      <c r="T136" s="6"/>
      <c r="U136" s="6"/>
      <c r="V136" s="6"/>
      <c r="W136" s="6"/>
      <c r="X136" s="6"/>
      <c r="Y136" s="6"/>
      <c r="Z136" s="6"/>
      <c r="AA136" s="6"/>
    </row>
    <row r="137" spans="1:27" x14ac:dyDescent="0.25">
      <c r="A137" s="12">
        <v>133</v>
      </c>
      <c r="B137" s="19" t="s">
        <v>46</v>
      </c>
      <c r="C137" s="11">
        <v>17219241</v>
      </c>
      <c r="D137" s="10">
        <v>52.2</v>
      </c>
      <c r="E137" s="11">
        <v>1502</v>
      </c>
      <c r="F137" s="11">
        <v>1502</v>
      </c>
      <c r="G137" s="11">
        <f t="shared" si="4"/>
        <v>0</v>
      </c>
      <c r="H137" s="22">
        <f t="shared" si="6"/>
        <v>0</v>
      </c>
      <c r="I137" s="22">
        <f>(D137/D276)*I11</f>
        <v>6.8595859288328787E-2</v>
      </c>
      <c r="J137" s="26">
        <f t="shared" si="5"/>
        <v>6.8595859288328787E-2</v>
      </c>
      <c r="K137" s="107"/>
      <c r="L137" s="108"/>
      <c r="M137" s="109"/>
      <c r="N137" s="18"/>
      <c r="O137" s="17"/>
      <c r="P137" s="17"/>
      <c r="Q137" s="17"/>
      <c r="R137" s="17"/>
      <c r="S137" s="17"/>
      <c r="T137" s="6"/>
      <c r="U137" s="6"/>
      <c r="V137" s="6"/>
      <c r="W137" s="6"/>
      <c r="X137" s="6"/>
      <c r="Y137" s="6"/>
      <c r="Z137" s="6"/>
      <c r="AA137" s="6"/>
    </row>
    <row r="138" spans="1:27" x14ac:dyDescent="0.25">
      <c r="A138" s="12">
        <v>134</v>
      </c>
      <c r="B138" s="19" t="s">
        <v>112</v>
      </c>
      <c r="C138" s="11">
        <v>17218645</v>
      </c>
      <c r="D138" s="10">
        <v>48.2</v>
      </c>
      <c r="E138" s="11">
        <v>1814</v>
      </c>
      <c r="F138" s="11">
        <v>1829</v>
      </c>
      <c r="G138" s="11">
        <f t="shared" si="4"/>
        <v>15</v>
      </c>
      <c r="H138" s="22">
        <f t="shared" si="6"/>
        <v>1.29E-2</v>
      </c>
      <c r="I138" s="22">
        <f>(D138/D276)*I11</f>
        <v>6.3339471603399367E-2</v>
      </c>
      <c r="J138" s="26">
        <f t="shared" si="5"/>
        <v>7.6239471603399361E-2</v>
      </c>
      <c r="K138" s="107"/>
      <c r="L138" s="108"/>
      <c r="M138" s="109"/>
      <c r="N138" s="18"/>
      <c r="O138" s="17"/>
      <c r="P138" s="17"/>
      <c r="Q138" s="17"/>
      <c r="R138" s="17"/>
      <c r="S138" s="17"/>
      <c r="T138" s="6"/>
      <c r="U138" s="6"/>
      <c r="V138" s="6"/>
      <c r="W138" s="6"/>
      <c r="X138" s="6"/>
      <c r="Y138" s="6"/>
      <c r="Z138" s="6"/>
      <c r="AA138" s="6"/>
    </row>
    <row r="139" spans="1:27" x14ac:dyDescent="0.25">
      <c r="A139" s="12">
        <v>135</v>
      </c>
      <c r="B139" s="19" t="s">
        <v>24</v>
      </c>
      <c r="C139" s="11">
        <v>17218661</v>
      </c>
      <c r="D139" s="10">
        <v>49.4</v>
      </c>
      <c r="E139" s="11">
        <v>467</v>
      </c>
      <c r="F139" s="11">
        <v>467</v>
      </c>
      <c r="G139" s="11">
        <f t="shared" si="4"/>
        <v>0</v>
      </c>
      <c r="H139" s="22">
        <f t="shared" si="6"/>
        <v>0</v>
      </c>
      <c r="I139" s="22">
        <f>(D139/D276)*I11</f>
        <v>6.4916387908878187E-2</v>
      </c>
      <c r="J139" s="26">
        <f t="shared" si="5"/>
        <v>6.4916387908878187E-2</v>
      </c>
      <c r="K139" s="107"/>
      <c r="L139" s="108"/>
      <c r="M139" s="109"/>
      <c r="N139" s="18"/>
      <c r="O139" s="17"/>
      <c r="P139" s="17"/>
      <c r="Q139" s="17"/>
      <c r="R139" s="17"/>
      <c r="S139" s="17"/>
      <c r="T139" s="6"/>
      <c r="U139" s="6"/>
      <c r="V139" s="6"/>
      <c r="W139" s="6"/>
      <c r="X139" s="6"/>
      <c r="Y139" s="6"/>
      <c r="Z139" s="6"/>
      <c r="AA139" s="6"/>
    </row>
    <row r="140" spans="1:27" x14ac:dyDescent="0.25">
      <c r="A140" s="12">
        <v>136</v>
      </c>
      <c r="B140" s="19" t="s">
        <v>113</v>
      </c>
      <c r="C140" s="11">
        <v>17218979</v>
      </c>
      <c r="D140" s="10">
        <v>66.900000000000006</v>
      </c>
      <c r="E140" s="11">
        <v>4911</v>
      </c>
      <c r="F140" s="11">
        <v>6610</v>
      </c>
      <c r="G140" s="11">
        <f t="shared" si="4"/>
        <v>1699</v>
      </c>
      <c r="H140" s="22">
        <f t="shared" si="6"/>
        <v>1.4611399999999999</v>
      </c>
      <c r="I140" s="22">
        <f>(D140/D276)*I11</f>
        <v>8.7913084030444358E-2</v>
      </c>
      <c r="J140" s="26">
        <f t="shared" si="5"/>
        <v>1.5490530840304442</v>
      </c>
      <c r="K140" s="107"/>
      <c r="L140" s="108"/>
      <c r="M140" s="109"/>
      <c r="N140" s="18"/>
      <c r="O140" s="17"/>
      <c r="P140" s="17"/>
      <c r="Q140" s="17"/>
      <c r="R140" s="17"/>
      <c r="S140" s="17"/>
      <c r="T140" s="6"/>
      <c r="U140" s="6"/>
      <c r="V140" s="6"/>
      <c r="W140" s="6"/>
      <c r="X140" s="6"/>
      <c r="Y140" s="6"/>
      <c r="Z140" s="6"/>
      <c r="AA140" s="6"/>
    </row>
    <row r="141" spans="1:27" x14ac:dyDescent="0.25">
      <c r="A141" s="12">
        <v>137</v>
      </c>
      <c r="B141" s="20" t="s">
        <v>114</v>
      </c>
      <c r="C141" s="11">
        <v>17219076</v>
      </c>
      <c r="D141" s="10">
        <v>36.200000000000003</v>
      </c>
      <c r="E141" s="11">
        <v>2662</v>
      </c>
      <c r="F141" s="11">
        <v>3314</v>
      </c>
      <c r="G141" s="11">
        <f t="shared" si="4"/>
        <v>652</v>
      </c>
      <c r="H141" s="22">
        <f>G141*0.00086</f>
        <v>0.56072</v>
      </c>
      <c r="I141" s="22">
        <f>(D141/D276)*I11</f>
        <v>4.7570308548611148E-2</v>
      </c>
      <c r="J141" s="26">
        <f t="shared" si="5"/>
        <v>0.6082903085486111</v>
      </c>
      <c r="K141" s="107"/>
      <c r="L141" s="108"/>
      <c r="M141" s="109"/>
      <c r="N141" s="18"/>
      <c r="O141" s="17"/>
      <c r="P141" s="17"/>
      <c r="Q141" s="17"/>
      <c r="R141" s="17"/>
      <c r="S141" s="17"/>
      <c r="T141" s="6"/>
      <c r="U141" s="6"/>
      <c r="V141" s="6"/>
      <c r="W141" s="6"/>
      <c r="X141" s="6"/>
      <c r="Y141" s="6"/>
      <c r="Z141" s="6"/>
      <c r="AA141" s="6"/>
    </row>
    <row r="142" spans="1:27" x14ac:dyDescent="0.25">
      <c r="A142" s="12">
        <v>138</v>
      </c>
      <c r="B142" s="20" t="s">
        <v>115</v>
      </c>
      <c r="C142" s="11">
        <v>17219193</v>
      </c>
      <c r="D142" s="10">
        <v>64.5</v>
      </c>
      <c r="E142" s="11">
        <v>5187</v>
      </c>
      <c r="F142" s="11">
        <v>6919</v>
      </c>
      <c r="G142" s="11">
        <f t="shared" si="4"/>
        <v>1732</v>
      </c>
      <c r="H142" s="22">
        <f t="shared" ref="H142:H207" si="7">G142*0.00086</f>
        <v>1.48952</v>
      </c>
      <c r="I142" s="22">
        <f>(D142/D276)*I11</f>
        <v>8.4759251419486703E-2</v>
      </c>
      <c r="J142" s="26">
        <f t="shared" si="5"/>
        <v>1.5742792514194868</v>
      </c>
      <c r="K142" s="107"/>
      <c r="L142" s="108"/>
      <c r="M142" s="109"/>
      <c r="N142" s="18"/>
      <c r="O142" s="17"/>
      <c r="P142" s="17"/>
      <c r="Q142" s="17"/>
      <c r="R142" s="17"/>
      <c r="S142" s="17"/>
      <c r="T142" s="6"/>
      <c r="U142" s="6"/>
      <c r="V142" s="6"/>
      <c r="W142" s="6"/>
      <c r="X142" s="6"/>
      <c r="Y142" s="6"/>
      <c r="Z142" s="6"/>
      <c r="AA142" s="6"/>
    </row>
    <row r="143" spans="1:27" x14ac:dyDescent="0.25">
      <c r="A143" s="12">
        <v>139</v>
      </c>
      <c r="B143" s="20" t="s">
        <v>116</v>
      </c>
      <c r="C143" s="11">
        <v>17219253</v>
      </c>
      <c r="D143" s="10">
        <v>45.5</v>
      </c>
      <c r="E143" s="11">
        <v>1679</v>
      </c>
      <c r="F143" s="11">
        <v>1870</v>
      </c>
      <c r="G143" s="11">
        <f t="shared" si="4"/>
        <v>191</v>
      </c>
      <c r="H143" s="22">
        <f t="shared" si="7"/>
        <v>0.16425999999999999</v>
      </c>
      <c r="I143" s="22">
        <f>(D143/D276)*I11</f>
        <v>5.9791409916072021E-2</v>
      </c>
      <c r="J143" s="26">
        <f t="shared" si="5"/>
        <v>0.224051409916072</v>
      </c>
      <c r="K143" s="107"/>
      <c r="L143" s="108"/>
      <c r="M143" s="109"/>
      <c r="N143" s="18"/>
      <c r="O143" s="17"/>
      <c r="P143" s="17"/>
      <c r="Q143" s="17"/>
      <c r="R143" s="17"/>
      <c r="S143" s="17"/>
      <c r="T143" s="6"/>
      <c r="U143" s="6"/>
      <c r="V143" s="6"/>
      <c r="W143" s="6"/>
      <c r="X143" s="6"/>
      <c r="Y143" s="6"/>
      <c r="Z143" s="6"/>
      <c r="AA143" s="6"/>
    </row>
    <row r="144" spans="1:27" x14ac:dyDescent="0.25">
      <c r="A144" s="12">
        <v>140</v>
      </c>
      <c r="B144" s="20" t="s">
        <v>117</v>
      </c>
      <c r="C144" s="11">
        <v>17715466</v>
      </c>
      <c r="D144" s="10">
        <v>52.8</v>
      </c>
      <c r="E144" s="11">
        <v>4120</v>
      </c>
      <c r="F144" s="11">
        <v>4827</v>
      </c>
      <c r="G144" s="11">
        <f t="shared" ref="G144:G208" si="8">F144-E144</f>
        <v>707</v>
      </c>
      <c r="H144" s="22">
        <f t="shared" si="7"/>
        <v>0.60802</v>
      </c>
      <c r="I144" s="22">
        <f>(D144/D276)*I11</f>
        <v>6.9384317441068183E-2</v>
      </c>
      <c r="J144" s="26">
        <f t="shared" ref="J144:J208" si="9">H144+I144</f>
        <v>0.67740431744106822</v>
      </c>
      <c r="K144" s="107"/>
      <c r="L144" s="108"/>
      <c r="M144" s="109"/>
      <c r="N144" s="18"/>
      <c r="O144" s="17"/>
      <c r="P144" s="17"/>
      <c r="Q144" s="17"/>
      <c r="R144" s="17"/>
      <c r="S144" s="17"/>
      <c r="T144" s="6"/>
      <c r="U144" s="6"/>
      <c r="V144" s="6"/>
      <c r="W144" s="6"/>
      <c r="X144" s="6"/>
      <c r="Y144" s="6"/>
      <c r="Z144" s="6"/>
      <c r="AA144" s="6"/>
    </row>
    <row r="145" spans="1:27" x14ac:dyDescent="0.25">
      <c r="A145" s="12">
        <v>141</v>
      </c>
      <c r="B145" s="20" t="s">
        <v>118</v>
      </c>
      <c r="C145" s="11">
        <v>17218746</v>
      </c>
      <c r="D145" s="10">
        <v>47.9</v>
      </c>
      <c r="E145" s="11">
        <v>4220</v>
      </c>
      <c r="F145" s="11">
        <v>5521</v>
      </c>
      <c r="G145" s="11">
        <f t="shared" si="8"/>
        <v>1301</v>
      </c>
      <c r="H145" s="22">
        <f t="shared" si="7"/>
        <v>1.11886</v>
      </c>
      <c r="I145" s="22">
        <f>(D145/D276)*I11</f>
        <v>6.2945242527029668E-2</v>
      </c>
      <c r="J145" s="26">
        <f t="shared" si="9"/>
        <v>1.1818052425270296</v>
      </c>
      <c r="K145" s="107"/>
      <c r="L145" s="108"/>
      <c r="M145" s="109"/>
      <c r="N145" s="18"/>
      <c r="O145" s="17"/>
      <c r="P145" s="17"/>
      <c r="Q145" s="17"/>
      <c r="R145" s="17"/>
      <c r="S145" s="17"/>
      <c r="T145" s="6"/>
      <c r="U145" s="6"/>
      <c r="V145" s="6"/>
      <c r="W145" s="6"/>
      <c r="X145" s="6"/>
      <c r="Y145" s="6"/>
      <c r="Z145" s="6"/>
      <c r="AA145" s="6"/>
    </row>
    <row r="146" spans="1:27" x14ac:dyDescent="0.25">
      <c r="A146" s="12">
        <v>142</v>
      </c>
      <c r="B146" s="20" t="s">
        <v>119</v>
      </c>
      <c r="C146" s="11">
        <v>17219244</v>
      </c>
      <c r="D146" s="10">
        <v>59.4</v>
      </c>
      <c r="E146" s="11">
        <v>3846</v>
      </c>
      <c r="F146" s="11">
        <v>5029</v>
      </c>
      <c r="G146" s="11">
        <f t="shared" si="8"/>
        <v>1183</v>
      </c>
      <c r="H146" s="22">
        <f t="shared" si="7"/>
        <v>1.01738</v>
      </c>
      <c r="I146" s="22">
        <f>(D146/D276)*I11</f>
        <v>7.8057357121201709E-2</v>
      </c>
      <c r="J146" s="26">
        <f t="shared" si="9"/>
        <v>1.0954373571212017</v>
      </c>
      <c r="K146" s="107"/>
      <c r="L146" s="108"/>
      <c r="M146" s="109"/>
      <c r="N146" s="18"/>
      <c r="O146" s="17"/>
      <c r="P146" s="17"/>
      <c r="Q146" s="17"/>
      <c r="R146" s="17"/>
      <c r="S146" s="17"/>
      <c r="T146" s="6"/>
      <c r="U146" s="6"/>
      <c r="V146" s="6"/>
      <c r="W146" s="6"/>
      <c r="X146" s="6"/>
      <c r="Y146" s="6"/>
      <c r="Z146" s="6"/>
      <c r="AA146" s="6"/>
    </row>
    <row r="147" spans="1:27" x14ac:dyDescent="0.25">
      <c r="A147" s="12">
        <v>143</v>
      </c>
      <c r="B147" s="20" t="s">
        <v>46</v>
      </c>
      <c r="C147" s="11">
        <v>17219230</v>
      </c>
      <c r="D147" s="10">
        <v>100.7</v>
      </c>
      <c r="E147" s="11">
        <v>4610</v>
      </c>
      <c r="F147" s="11">
        <v>4610</v>
      </c>
      <c r="G147" s="11">
        <f t="shared" si="8"/>
        <v>0</v>
      </c>
      <c r="H147" s="22">
        <f t="shared" si="7"/>
        <v>0</v>
      </c>
      <c r="I147" s="22">
        <f>(D147/D276)*I11</f>
        <v>0.13232955996809787</v>
      </c>
      <c r="J147" s="26">
        <f t="shared" si="9"/>
        <v>0.13232955996809787</v>
      </c>
      <c r="K147" s="107"/>
      <c r="L147" s="108"/>
      <c r="M147" s="109"/>
      <c r="N147" s="18"/>
      <c r="O147" s="17"/>
      <c r="P147" s="17"/>
      <c r="Q147" s="17"/>
      <c r="R147" s="17"/>
      <c r="S147" s="17"/>
      <c r="T147" s="6"/>
      <c r="U147" s="6"/>
      <c r="V147" s="6"/>
      <c r="W147" s="6"/>
      <c r="X147" s="6"/>
      <c r="Y147" s="6"/>
      <c r="Z147" s="6"/>
      <c r="AA147" s="6"/>
    </row>
    <row r="148" spans="1:27" x14ac:dyDescent="0.25">
      <c r="A148" s="12">
        <v>144</v>
      </c>
      <c r="B148" s="20" t="s">
        <v>45</v>
      </c>
      <c r="C148" s="11">
        <v>17218835</v>
      </c>
      <c r="D148" s="10">
        <v>54.6</v>
      </c>
      <c r="E148" s="11">
        <v>926</v>
      </c>
      <c r="F148" s="11">
        <v>926</v>
      </c>
      <c r="G148" s="11">
        <f t="shared" si="8"/>
        <v>0</v>
      </c>
      <c r="H148" s="22">
        <f t="shared" si="7"/>
        <v>0</v>
      </c>
      <c r="I148" s="22">
        <f>(D148/D276)*I11</f>
        <v>7.1749691899286414E-2</v>
      </c>
      <c r="J148" s="26">
        <f t="shared" si="9"/>
        <v>7.1749691899286414E-2</v>
      </c>
      <c r="K148" s="107"/>
      <c r="L148" s="108"/>
      <c r="M148" s="109"/>
      <c r="N148" s="18"/>
      <c r="O148" s="17"/>
      <c r="P148" s="17"/>
      <c r="Q148" s="17"/>
      <c r="R148" s="17"/>
      <c r="S148" s="17"/>
      <c r="T148" s="6"/>
      <c r="U148" s="6"/>
      <c r="V148" s="6"/>
      <c r="W148" s="6"/>
      <c r="X148" s="6"/>
      <c r="Y148" s="6"/>
      <c r="Z148" s="6"/>
      <c r="AA148" s="6"/>
    </row>
    <row r="149" spans="1:27" x14ac:dyDescent="0.25">
      <c r="A149" s="12">
        <v>145</v>
      </c>
      <c r="B149" s="20" t="s">
        <v>120</v>
      </c>
      <c r="C149" s="11">
        <v>17715622</v>
      </c>
      <c r="D149" s="10">
        <v>51.9</v>
      </c>
      <c r="E149" s="11">
        <v>2032</v>
      </c>
      <c r="F149" s="11">
        <v>2823</v>
      </c>
      <c r="G149" s="11">
        <f t="shared" si="8"/>
        <v>791</v>
      </c>
      <c r="H149" s="22">
        <f t="shared" si="7"/>
        <v>0.68025999999999998</v>
      </c>
      <c r="I149" s="22">
        <f>(D149/D276)*I11</f>
        <v>6.8201630211959074E-2</v>
      </c>
      <c r="J149" s="26">
        <f t="shared" si="9"/>
        <v>0.74846163021195911</v>
      </c>
      <c r="K149" s="107"/>
      <c r="L149" s="108"/>
      <c r="M149" s="109"/>
      <c r="N149" s="18"/>
      <c r="O149" s="17"/>
      <c r="P149" s="17"/>
      <c r="Q149" s="17"/>
      <c r="R149" s="17"/>
      <c r="S149" s="17"/>
      <c r="T149" s="6"/>
      <c r="U149" s="6"/>
      <c r="V149" s="6"/>
      <c r="W149" s="6"/>
      <c r="X149" s="6"/>
      <c r="Y149" s="6"/>
      <c r="Z149" s="6"/>
      <c r="AA149" s="6"/>
    </row>
    <row r="150" spans="1:27" x14ac:dyDescent="0.25">
      <c r="A150" s="12">
        <v>146</v>
      </c>
      <c r="B150" s="20" t="s">
        <v>46</v>
      </c>
      <c r="C150" s="11">
        <v>17715284</v>
      </c>
      <c r="D150" s="10">
        <v>48.1</v>
      </c>
      <c r="E150" s="11">
        <v>2468</v>
      </c>
      <c r="F150" s="11">
        <v>3155</v>
      </c>
      <c r="G150" s="11">
        <f t="shared" si="8"/>
        <v>687</v>
      </c>
      <c r="H150" s="22">
        <f t="shared" si="7"/>
        <v>0.59082000000000001</v>
      </c>
      <c r="I150" s="22">
        <f>(D150/D276)*I11</f>
        <v>6.3208061911276134E-2</v>
      </c>
      <c r="J150" s="26">
        <f t="shared" si="9"/>
        <v>0.65402806191127616</v>
      </c>
      <c r="K150" s="107"/>
      <c r="L150" s="108"/>
      <c r="M150" s="109"/>
      <c r="N150" s="18"/>
      <c r="O150" s="17"/>
      <c r="P150" s="17"/>
      <c r="Q150" s="17"/>
      <c r="R150" s="17"/>
      <c r="S150" s="17"/>
      <c r="T150" s="6"/>
      <c r="U150" s="6"/>
      <c r="V150" s="6"/>
      <c r="W150" s="6"/>
      <c r="X150" s="6"/>
      <c r="Y150" s="6"/>
      <c r="Z150" s="6"/>
      <c r="AA150" s="6"/>
    </row>
    <row r="151" spans="1:27" x14ac:dyDescent="0.25">
      <c r="A151" s="12">
        <v>147</v>
      </c>
      <c r="B151" s="20" t="s">
        <v>117</v>
      </c>
      <c r="C151" s="11">
        <v>17219093</v>
      </c>
      <c r="D151" s="10">
        <v>49.2</v>
      </c>
      <c r="E151" s="11">
        <v>2919</v>
      </c>
      <c r="F151" s="11">
        <v>3162</v>
      </c>
      <c r="G151" s="11">
        <f t="shared" si="8"/>
        <v>243</v>
      </c>
      <c r="H151" s="22">
        <f t="shared" si="7"/>
        <v>0.20898</v>
      </c>
      <c r="I151" s="22">
        <f>(D151/D276)*I11</f>
        <v>6.4653568524631735E-2</v>
      </c>
      <c r="J151" s="26">
        <f t="shared" si="9"/>
        <v>0.27363356852463172</v>
      </c>
      <c r="K151" s="107"/>
      <c r="L151" s="108"/>
      <c r="M151" s="109"/>
      <c r="N151" s="18"/>
      <c r="O151" s="17"/>
      <c r="P151" s="17"/>
      <c r="Q151" s="17"/>
      <c r="R151" s="17"/>
      <c r="S151" s="17"/>
      <c r="T151" s="6"/>
      <c r="U151" s="6"/>
      <c r="V151" s="6"/>
      <c r="W151" s="6"/>
      <c r="X151" s="6"/>
      <c r="Y151" s="6"/>
      <c r="Z151" s="6"/>
      <c r="AA151" s="6"/>
    </row>
    <row r="152" spans="1:27" x14ac:dyDescent="0.25">
      <c r="A152" s="12">
        <v>148</v>
      </c>
      <c r="B152" s="20" t="s">
        <v>121</v>
      </c>
      <c r="C152" s="11">
        <v>17219086</v>
      </c>
      <c r="D152" s="10">
        <v>69.2</v>
      </c>
      <c r="E152" s="11">
        <v>5173</v>
      </c>
      <c r="F152" s="11">
        <v>6609</v>
      </c>
      <c r="G152" s="11">
        <f t="shared" si="8"/>
        <v>1436</v>
      </c>
      <c r="H152" s="22">
        <f t="shared" si="7"/>
        <v>1.2349600000000001</v>
      </c>
      <c r="I152" s="22">
        <f>(D152/D276)*I11</f>
        <v>9.0935506949278766E-2</v>
      </c>
      <c r="J152" s="26">
        <f t="shared" si="9"/>
        <v>1.3258955069492788</v>
      </c>
      <c r="K152" s="107"/>
      <c r="L152" s="108"/>
      <c r="M152" s="109"/>
      <c r="N152" s="18"/>
      <c r="O152" s="17"/>
      <c r="P152" s="17"/>
      <c r="Q152" s="17"/>
      <c r="R152" s="17"/>
      <c r="S152" s="17"/>
      <c r="T152" s="6"/>
      <c r="U152" s="6"/>
      <c r="V152" s="6"/>
      <c r="W152" s="6"/>
      <c r="X152" s="6"/>
      <c r="Y152" s="6"/>
      <c r="Z152" s="6"/>
      <c r="AA152" s="6"/>
    </row>
    <row r="153" spans="1:27" x14ac:dyDescent="0.25">
      <c r="A153" s="12">
        <v>149</v>
      </c>
      <c r="B153" s="20" t="s">
        <v>46</v>
      </c>
      <c r="C153" s="11">
        <v>17715559</v>
      </c>
      <c r="D153" s="10">
        <v>42.5</v>
      </c>
      <c r="E153" s="11">
        <v>3189</v>
      </c>
      <c r="F153" s="11">
        <v>3745</v>
      </c>
      <c r="G153" s="11">
        <f t="shared" si="8"/>
        <v>556</v>
      </c>
      <c r="H153" s="22">
        <f t="shared" si="7"/>
        <v>0.47815999999999997</v>
      </c>
      <c r="I153" s="22">
        <f>(D153/D276)*I11</f>
        <v>5.5849119152374962E-2</v>
      </c>
      <c r="J153" s="26">
        <f t="shared" si="9"/>
        <v>0.53400911915237492</v>
      </c>
      <c r="K153" s="107"/>
      <c r="L153" s="108"/>
      <c r="M153" s="109"/>
      <c r="N153" s="18"/>
      <c r="O153" s="17"/>
      <c r="P153" s="17"/>
      <c r="Q153" s="17"/>
      <c r="R153" s="17"/>
      <c r="S153" s="17"/>
      <c r="T153" s="6"/>
      <c r="U153" s="6"/>
      <c r="V153" s="6"/>
      <c r="W153" s="6"/>
      <c r="X153" s="6"/>
      <c r="Y153" s="6"/>
      <c r="Z153" s="6"/>
      <c r="AA153" s="6"/>
    </row>
    <row r="154" spans="1:27" x14ac:dyDescent="0.25">
      <c r="A154" s="12">
        <v>150</v>
      </c>
      <c r="B154" s="20" t="s">
        <v>122</v>
      </c>
      <c r="C154" s="11">
        <v>17219165</v>
      </c>
      <c r="D154" s="10">
        <v>67.2</v>
      </c>
      <c r="E154" s="11">
        <v>4385</v>
      </c>
      <c r="F154" s="11">
        <v>5702</v>
      </c>
      <c r="G154" s="11">
        <f t="shared" si="8"/>
        <v>1317</v>
      </c>
      <c r="H154" s="22">
        <f t="shared" si="7"/>
        <v>1.13262</v>
      </c>
      <c r="I154" s="22">
        <f>(D154/D276)*I11</f>
        <v>8.830731310681407E-2</v>
      </c>
      <c r="J154" s="26">
        <f t="shared" si="9"/>
        <v>1.2209273131068141</v>
      </c>
      <c r="K154" s="107"/>
      <c r="L154" s="108"/>
      <c r="M154" s="109"/>
      <c r="N154" s="18"/>
      <c r="O154" s="17"/>
      <c r="P154" s="17"/>
      <c r="Q154" s="17"/>
      <c r="R154" s="17"/>
      <c r="S154" s="17"/>
      <c r="T154" s="6"/>
      <c r="U154" s="6"/>
      <c r="V154" s="6"/>
      <c r="W154" s="6"/>
      <c r="X154" s="6"/>
      <c r="Y154" s="6"/>
      <c r="Z154" s="6"/>
      <c r="AA154" s="6"/>
    </row>
    <row r="155" spans="1:27" x14ac:dyDescent="0.25">
      <c r="A155" s="12">
        <v>151</v>
      </c>
      <c r="B155" s="20" t="s">
        <v>123</v>
      </c>
      <c r="C155" s="11">
        <v>17219146</v>
      </c>
      <c r="D155" s="10">
        <v>45.4</v>
      </c>
      <c r="E155" s="11">
        <v>2366</v>
      </c>
      <c r="F155" s="11">
        <v>2378</v>
      </c>
      <c r="G155" s="11">
        <f t="shared" si="8"/>
        <v>12</v>
      </c>
      <c r="H155" s="22">
        <f t="shared" si="7"/>
        <v>1.0319999999999999E-2</v>
      </c>
      <c r="I155" s="22">
        <f>(D155/D276)*I11</f>
        <v>5.9660000223948781E-2</v>
      </c>
      <c r="J155" s="26">
        <f t="shared" si="9"/>
        <v>6.9980000223948777E-2</v>
      </c>
      <c r="K155" s="107"/>
      <c r="L155" s="108"/>
      <c r="M155" s="109"/>
      <c r="N155" s="18"/>
      <c r="O155" s="17"/>
      <c r="P155" s="17"/>
      <c r="Q155" s="17"/>
      <c r="R155" s="17"/>
      <c r="S155" s="17"/>
      <c r="T155" s="6"/>
      <c r="U155" s="6"/>
      <c r="V155" s="6"/>
      <c r="W155" s="6"/>
      <c r="X155" s="6"/>
      <c r="Y155" s="6"/>
      <c r="Z155" s="6"/>
      <c r="AA155" s="6"/>
    </row>
    <row r="156" spans="1:27" x14ac:dyDescent="0.25">
      <c r="A156" s="12">
        <v>152</v>
      </c>
      <c r="B156" s="20" t="s">
        <v>124</v>
      </c>
      <c r="C156" s="111">
        <v>17218597</v>
      </c>
      <c r="D156" s="10">
        <v>52.9</v>
      </c>
      <c r="E156" s="11">
        <v>4236</v>
      </c>
      <c r="F156" s="11">
        <v>5627</v>
      </c>
      <c r="G156" s="11">
        <f t="shared" si="8"/>
        <v>1391</v>
      </c>
      <c r="H156" s="22">
        <f t="shared" si="7"/>
        <v>1.1962599999999999</v>
      </c>
      <c r="I156" s="22">
        <f>(D156/D276)*I11</f>
        <v>6.9515727133191429E-2</v>
      </c>
      <c r="J156" s="26">
        <f t="shared" si="9"/>
        <v>1.2657757271331913</v>
      </c>
      <c r="K156" s="107"/>
      <c r="L156" s="108"/>
      <c r="M156" s="109"/>
      <c r="N156" s="18"/>
      <c r="O156" s="17"/>
      <c r="P156" s="17"/>
      <c r="Q156" s="17"/>
      <c r="R156" s="17"/>
      <c r="S156" s="17"/>
      <c r="T156" s="6"/>
      <c r="U156" s="6"/>
      <c r="V156" s="6"/>
      <c r="W156" s="6"/>
      <c r="X156" s="6"/>
      <c r="Y156" s="6"/>
      <c r="Z156" s="6"/>
      <c r="AA156" s="6"/>
    </row>
    <row r="157" spans="1:27" x14ac:dyDescent="0.25">
      <c r="A157" s="12">
        <v>153</v>
      </c>
      <c r="B157" s="20" t="s">
        <v>125</v>
      </c>
      <c r="C157" s="111">
        <v>17218707</v>
      </c>
      <c r="D157" s="10">
        <v>48.1</v>
      </c>
      <c r="E157" s="11">
        <v>1983</v>
      </c>
      <c r="F157" s="11">
        <v>2634</v>
      </c>
      <c r="G157" s="11">
        <f t="shared" si="8"/>
        <v>651</v>
      </c>
      <c r="H157" s="22">
        <f t="shared" si="7"/>
        <v>0.55986000000000002</v>
      </c>
      <c r="I157" s="22">
        <f>(D157/D276)*I11</f>
        <v>6.3208061911276134E-2</v>
      </c>
      <c r="J157" s="26">
        <f t="shared" si="9"/>
        <v>0.62306806191127617</v>
      </c>
      <c r="K157" s="107"/>
      <c r="L157" s="108"/>
      <c r="M157" s="109"/>
      <c r="N157" s="18"/>
      <c r="O157" s="17"/>
      <c r="P157" s="17"/>
      <c r="Q157" s="17"/>
      <c r="R157" s="17"/>
      <c r="S157" s="17"/>
      <c r="T157" s="6"/>
      <c r="U157" s="6"/>
      <c r="V157" s="6"/>
      <c r="W157" s="6"/>
      <c r="X157" s="6"/>
      <c r="Y157" s="6"/>
      <c r="Z157" s="6"/>
      <c r="AA157" s="6"/>
    </row>
    <row r="158" spans="1:27" x14ac:dyDescent="0.25">
      <c r="A158" s="12">
        <v>154</v>
      </c>
      <c r="B158" s="20" t="s">
        <v>126</v>
      </c>
      <c r="C158" s="111">
        <v>17219111</v>
      </c>
      <c r="D158" s="10">
        <v>60.3</v>
      </c>
      <c r="E158" s="11">
        <v>3281</v>
      </c>
      <c r="F158" s="11">
        <v>4438</v>
      </c>
      <c r="G158" s="11">
        <f t="shared" si="8"/>
        <v>1157</v>
      </c>
      <c r="H158" s="22">
        <f t="shared" si="7"/>
        <v>0.99502000000000002</v>
      </c>
      <c r="I158" s="22">
        <f>(D158/D276)*I11</f>
        <v>7.9240044350310818E-2</v>
      </c>
      <c r="J158" s="26">
        <f t="shared" si="9"/>
        <v>1.0742600443503107</v>
      </c>
      <c r="K158" s="107"/>
      <c r="L158" s="108"/>
      <c r="M158" s="109"/>
      <c r="N158" s="18"/>
      <c r="O158" s="17"/>
      <c r="P158" s="17"/>
      <c r="Q158" s="17"/>
      <c r="R158" s="17"/>
      <c r="S158" s="17"/>
      <c r="T158" s="6"/>
      <c r="U158" s="6"/>
      <c r="V158" s="6"/>
      <c r="W158" s="6"/>
      <c r="X158" s="6"/>
      <c r="Y158" s="6"/>
      <c r="Z158" s="6"/>
      <c r="AA158" s="6"/>
    </row>
    <row r="159" spans="1:27" x14ac:dyDescent="0.25">
      <c r="A159" s="12">
        <v>155</v>
      </c>
      <c r="B159" s="20" t="s">
        <v>46</v>
      </c>
      <c r="C159" s="111">
        <v>17219320</v>
      </c>
      <c r="D159" s="10">
        <v>101.4</v>
      </c>
      <c r="E159" s="11">
        <v>3872</v>
      </c>
      <c r="F159" s="11">
        <v>3872</v>
      </c>
      <c r="G159" s="11">
        <f t="shared" si="8"/>
        <v>0</v>
      </c>
      <c r="H159" s="22">
        <f t="shared" si="7"/>
        <v>0</v>
      </c>
      <c r="I159" s="22">
        <f>(D159/D276)*I11</f>
        <v>0.13324942781296051</v>
      </c>
      <c r="J159" s="26">
        <f t="shared" si="9"/>
        <v>0.13324942781296051</v>
      </c>
      <c r="K159" s="107"/>
      <c r="L159" s="108"/>
      <c r="M159" s="109"/>
      <c r="N159" s="18"/>
      <c r="O159" s="17"/>
      <c r="P159" s="17"/>
      <c r="Q159" s="17"/>
      <c r="R159" s="17"/>
      <c r="S159" s="17"/>
      <c r="T159" s="6"/>
      <c r="U159" s="6"/>
      <c r="V159" s="6"/>
      <c r="W159" s="6"/>
      <c r="X159" s="6"/>
      <c r="Y159" s="6"/>
      <c r="Z159" s="6"/>
      <c r="AA159" s="6"/>
    </row>
    <row r="160" spans="1:27" x14ac:dyDescent="0.25">
      <c r="A160" s="12">
        <v>156</v>
      </c>
      <c r="B160" s="20" t="s">
        <v>127</v>
      </c>
      <c r="C160" s="111">
        <v>17218751</v>
      </c>
      <c r="D160" s="10">
        <v>54.5</v>
      </c>
      <c r="E160" s="11">
        <v>6111</v>
      </c>
      <c r="F160" s="11">
        <v>8221</v>
      </c>
      <c r="G160" s="11">
        <f t="shared" si="8"/>
        <v>2110</v>
      </c>
      <c r="H160" s="22">
        <f t="shared" si="7"/>
        <v>1.8146</v>
      </c>
      <c r="I160" s="22">
        <f>(D160/D276)*I11</f>
        <v>7.1618282207163195E-2</v>
      </c>
      <c r="J160" s="26">
        <f t="shared" si="9"/>
        <v>1.8862182822071631</v>
      </c>
      <c r="K160" s="107"/>
      <c r="L160" s="108"/>
      <c r="M160" s="109"/>
      <c r="N160" s="18"/>
      <c r="O160" s="17"/>
      <c r="P160" s="17"/>
      <c r="Q160" s="17"/>
      <c r="R160" s="17"/>
      <c r="S160" s="17"/>
      <c r="T160" s="6"/>
      <c r="U160" s="6"/>
      <c r="V160" s="6"/>
      <c r="W160" s="6"/>
      <c r="X160" s="6"/>
      <c r="Y160" s="6"/>
      <c r="Z160" s="6"/>
      <c r="AA160" s="6"/>
    </row>
    <row r="161" spans="1:27" x14ac:dyDescent="0.25">
      <c r="A161" s="12">
        <v>157</v>
      </c>
      <c r="B161" s="20" t="s">
        <v>46</v>
      </c>
      <c r="C161" s="111">
        <v>17218602</v>
      </c>
      <c r="D161" s="10">
        <v>52</v>
      </c>
      <c r="E161" s="11">
        <v>2500</v>
      </c>
      <c r="F161" s="11">
        <v>2500</v>
      </c>
      <c r="G161" s="11">
        <f t="shared" si="8"/>
        <v>0</v>
      </c>
      <c r="H161" s="22">
        <f t="shared" si="7"/>
        <v>0</v>
      </c>
      <c r="I161" s="22">
        <f>(D161/D276)*I11</f>
        <v>6.8333039904082307E-2</v>
      </c>
      <c r="J161" s="26">
        <f t="shared" si="9"/>
        <v>6.8333039904082307E-2</v>
      </c>
      <c r="K161" s="107"/>
      <c r="L161" s="108"/>
      <c r="M161" s="109"/>
      <c r="N161" s="18"/>
      <c r="O161" s="17"/>
      <c r="P161" s="17"/>
      <c r="Q161" s="17"/>
      <c r="R161" s="17"/>
      <c r="S161" s="17"/>
      <c r="T161" s="6"/>
      <c r="U161" s="6"/>
      <c r="V161" s="6"/>
      <c r="W161" s="6"/>
      <c r="X161" s="6"/>
      <c r="Y161" s="6"/>
      <c r="Z161" s="6"/>
      <c r="AA161" s="6"/>
    </row>
    <row r="162" spans="1:27" x14ac:dyDescent="0.25">
      <c r="A162" s="12">
        <v>158</v>
      </c>
      <c r="B162" s="20" t="s">
        <v>46</v>
      </c>
      <c r="C162" s="11">
        <v>17219255</v>
      </c>
      <c r="D162" s="10">
        <v>48.1</v>
      </c>
      <c r="E162" s="11">
        <v>2615</v>
      </c>
      <c r="F162" s="11">
        <v>2616</v>
      </c>
      <c r="G162" s="11">
        <f t="shared" si="8"/>
        <v>1</v>
      </c>
      <c r="H162" s="22">
        <f t="shared" si="7"/>
        <v>8.5999999999999998E-4</v>
      </c>
      <c r="I162" s="22">
        <f>(D162/D276)*I11</f>
        <v>6.3208061911276134E-2</v>
      </c>
      <c r="J162" s="26">
        <f t="shared" si="9"/>
        <v>6.4068061911276133E-2</v>
      </c>
      <c r="K162" s="107"/>
      <c r="L162" s="108"/>
      <c r="M162" s="109"/>
      <c r="N162" s="18"/>
      <c r="O162" s="17"/>
      <c r="P162" s="17"/>
      <c r="Q162" s="17"/>
      <c r="R162" s="17"/>
      <c r="S162" s="17"/>
      <c r="T162" s="6"/>
      <c r="U162" s="6"/>
      <c r="V162" s="6"/>
      <c r="W162" s="6"/>
      <c r="X162" s="6"/>
      <c r="Y162" s="6"/>
      <c r="Z162" s="6"/>
      <c r="AA162" s="6"/>
    </row>
    <row r="163" spans="1:27" x14ac:dyDescent="0.25">
      <c r="A163" s="12">
        <v>159</v>
      </c>
      <c r="B163" s="20" t="s">
        <v>99</v>
      </c>
      <c r="C163" s="11">
        <v>17219227</v>
      </c>
      <c r="D163" s="10">
        <v>49.4</v>
      </c>
      <c r="E163" s="11">
        <v>3478</v>
      </c>
      <c r="F163" s="11">
        <v>3973</v>
      </c>
      <c r="G163" s="11">
        <f t="shared" si="8"/>
        <v>495</v>
      </c>
      <c r="H163" s="22">
        <f t="shared" si="7"/>
        <v>0.42569999999999997</v>
      </c>
      <c r="I163" s="22">
        <f>(D163/D276)*I11</f>
        <v>6.4916387908878187E-2</v>
      </c>
      <c r="J163" s="26">
        <f t="shared" si="9"/>
        <v>0.49061638790887818</v>
      </c>
      <c r="K163" s="107"/>
      <c r="L163" s="108"/>
      <c r="M163" s="109"/>
      <c r="N163" s="18"/>
      <c r="O163" s="17"/>
      <c r="P163" s="17"/>
      <c r="Q163" s="17"/>
      <c r="R163" s="17"/>
      <c r="S163" s="17"/>
      <c r="T163" s="6"/>
      <c r="U163" s="6"/>
      <c r="V163" s="6"/>
      <c r="W163" s="6"/>
      <c r="X163" s="6"/>
      <c r="Y163" s="6"/>
      <c r="Z163" s="6"/>
      <c r="AA163" s="6"/>
    </row>
    <row r="164" spans="1:27" x14ac:dyDescent="0.25">
      <c r="A164" s="12">
        <v>160</v>
      </c>
      <c r="B164" s="20" t="s">
        <v>128</v>
      </c>
      <c r="C164" s="11">
        <v>17218599</v>
      </c>
      <c r="D164" s="10">
        <v>69.8</v>
      </c>
      <c r="E164" s="11">
        <v>5298</v>
      </c>
      <c r="F164" s="11">
        <v>6634</v>
      </c>
      <c r="G164" s="11">
        <f t="shared" si="8"/>
        <v>1336</v>
      </c>
      <c r="H164" s="22">
        <f t="shared" si="7"/>
        <v>1.14896</v>
      </c>
      <c r="I164" s="22">
        <f>(D164/D276)*I11</f>
        <v>9.1723965102018162E-2</v>
      </c>
      <c r="J164" s="26">
        <f t="shared" si="9"/>
        <v>1.2406839651020181</v>
      </c>
      <c r="K164" s="107"/>
      <c r="L164" s="108"/>
      <c r="M164" s="109"/>
      <c r="N164" s="18"/>
      <c r="O164" s="17"/>
      <c r="P164" s="17"/>
      <c r="Q164" s="17"/>
      <c r="R164" s="17"/>
      <c r="S164" s="17"/>
      <c r="T164" s="6"/>
      <c r="U164" s="6"/>
      <c r="V164" s="6"/>
      <c r="W164" s="6"/>
      <c r="X164" s="6"/>
      <c r="Y164" s="6"/>
      <c r="Z164" s="6"/>
      <c r="AA164" s="6"/>
    </row>
    <row r="165" spans="1:27" x14ac:dyDescent="0.25">
      <c r="A165" s="12">
        <v>161</v>
      </c>
      <c r="B165" s="20" t="s">
        <v>51</v>
      </c>
      <c r="C165" s="11">
        <v>17219107</v>
      </c>
      <c r="D165" s="10">
        <v>43</v>
      </c>
      <c r="E165" s="11">
        <v>1872</v>
      </c>
      <c r="F165" s="11">
        <v>1873</v>
      </c>
      <c r="G165" s="11">
        <f t="shared" si="8"/>
        <v>1</v>
      </c>
      <c r="H165" s="22">
        <f t="shared" si="7"/>
        <v>8.5999999999999998E-4</v>
      </c>
      <c r="I165" s="22">
        <f>(D165/D276)*I11</f>
        <v>5.6506167612991147E-2</v>
      </c>
      <c r="J165" s="26">
        <f t="shared" si="9"/>
        <v>5.7366167612991147E-2</v>
      </c>
      <c r="K165" s="107"/>
      <c r="L165" s="108"/>
      <c r="M165" s="109"/>
      <c r="N165" s="18"/>
      <c r="O165" s="17"/>
      <c r="P165" s="17"/>
      <c r="Q165" s="17"/>
      <c r="R165" s="17"/>
      <c r="S165" s="17"/>
      <c r="T165" s="6"/>
      <c r="U165" s="6"/>
      <c r="V165" s="6"/>
      <c r="W165" s="6"/>
      <c r="X165" s="6"/>
      <c r="Y165" s="6"/>
      <c r="Z165" s="6"/>
      <c r="AA165" s="6"/>
    </row>
    <row r="166" spans="1:27" x14ac:dyDescent="0.25">
      <c r="A166" s="12">
        <v>162</v>
      </c>
      <c r="B166" s="20" t="s">
        <v>51</v>
      </c>
      <c r="C166" s="11">
        <v>17218736</v>
      </c>
      <c r="D166" s="10">
        <v>68.3</v>
      </c>
      <c r="E166" s="11">
        <v>5066</v>
      </c>
      <c r="F166" s="11">
        <v>6137</v>
      </c>
      <c r="G166" s="11">
        <f t="shared" si="8"/>
        <v>1071</v>
      </c>
      <c r="H166" s="22">
        <f t="shared" si="7"/>
        <v>0.92105999999999999</v>
      </c>
      <c r="I166" s="22">
        <f>(D166/D276)*I11</f>
        <v>8.9752819720169644E-2</v>
      </c>
      <c r="J166" s="26">
        <f t="shared" si="9"/>
        <v>1.0108128197201696</v>
      </c>
      <c r="K166" s="107"/>
      <c r="L166" s="108"/>
      <c r="M166" s="109"/>
      <c r="N166" s="18"/>
      <c r="O166" s="17"/>
      <c r="P166" s="17"/>
      <c r="Q166" s="17"/>
      <c r="R166" s="17"/>
      <c r="S166" s="17"/>
      <c r="T166" s="6"/>
      <c r="U166" s="6"/>
      <c r="V166" s="6"/>
      <c r="W166" s="6"/>
      <c r="X166" s="6"/>
      <c r="Y166" s="6"/>
      <c r="Z166" s="6"/>
      <c r="AA166" s="6"/>
    </row>
    <row r="167" spans="1:27" x14ac:dyDescent="0.25">
      <c r="A167" s="12">
        <v>163</v>
      </c>
      <c r="B167" s="20" t="s">
        <v>129</v>
      </c>
      <c r="C167" s="11">
        <v>17218735</v>
      </c>
      <c r="D167" s="10">
        <v>45.3</v>
      </c>
      <c r="E167" s="11">
        <v>2605</v>
      </c>
      <c r="F167" s="11">
        <v>2880</v>
      </c>
      <c r="G167" s="11">
        <f t="shared" si="8"/>
        <v>275</v>
      </c>
      <c r="H167" s="22">
        <f t="shared" si="7"/>
        <v>0.23649999999999999</v>
      </c>
      <c r="I167" s="22">
        <f>(D167/D276)*I11</f>
        <v>5.9528590531825548E-2</v>
      </c>
      <c r="J167" s="26">
        <f t="shared" si="9"/>
        <v>0.29602859053182551</v>
      </c>
      <c r="K167" s="107"/>
      <c r="L167" s="108"/>
      <c r="M167" s="109"/>
      <c r="N167" s="18"/>
      <c r="O167" s="17"/>
      <c r="P167" s="17"/>
      <c r="Q167" s="17"/>
      <c r="R167" s="17"/>
      <c r="S167" s="17"/>
      <c r="T167" s="6"/>
      <c r="U167" s="6"/>
      <c r="V167" s="6"/>
      <c r="W167" s="6"/>
      <c r="X167" s="6"/>
      <c r="Y167" s="6"/>
      <c r="Z167" s="6"/>
      <c r="AA167" s="6"/>
    </row>
    <row r="168" spans="1:27" x14ac:dyDescent="0.25">
      <c r="A168" s="12">
        <v>164</v>
      </c>
      <c r="B168" s="20" t="s">
        <v>44</v>
      </c>
      <c r="C168" s="11">
        <v>17218779</v>
      </c>
      <c r="D168" s="10">
        <v>53</v>
      </c>
      <c r="E168" s="11">
        <v>3831</v>
      </c>
      <c r="F168" s="11">
        <v>4597</v>
      </c>
      <c r="G168" s="11">
        <f t="shared" si="8"/>
        <v>766</v>
      </c>
      <c r="H168" s="22">
        <f t="shared" si="7"/>
        <v>0.65876000000000001</v>
      </c>
      <c r="I168" s="22">
        <f>(D168/D276)*I11</f>
        <v>6.9647136825314662E-2</v>
      </c>
      <c r="J168" s="26">
        <f t="shared" si="9"/>
        <v>0.72840713682531466</v>
      </c>
      <c r="K168" s="107"/>
      <c r="L168" s="108"/>
      <c r="M168" s="109"/>
      <c r="N168" s="18"/>
      <c r="O168" s="17"/>
      <c r="P168" s="17"/>
      <c r="Q168" s="17"/>
      <c r="R168" s="17"/>
      <c r="S168" s="17"/>
      <c r="T168" s="6"/>
      <c r="U168" s="6"/>
      <c r="V168" s="6"/>
      <c r="W168" s="6"/>
      <c r="X168" s="6"/>
      <c r="Y168" s="6"/>
      <c r="Z168" s="6"/>
      <c r="AA168" s="6"/>
    </row>
    <row r="169" spans="1:27" x14ac:dyDescent="0.25">
      <c r="A169" s="12">
        <v>165</v>
      </c>
      <c r="B169" s="20" t="s">
        <v>69</v>
      </c>
      <c r="C169" s="11">
        <v>17219095</v>
      </c>
      <c r="D169" s="10">
        <v>47.9</v>
      </c>
      <c r="E169" s="11">
        <v>3812</v>
      </c>
      <c r="F169" s="11">
        <v>3832</v>
      </c>
      <c r="G169" s="11">
        <f t="shared" si="8"/>
        <v>20</v>
      </c>
      <c r="H169" s="22">
        <f t="shared" si="7"/>
        <v>1.72E-2</v>
      </c>
      <c r="I169" s="22">
        <f>(D169/D276)*I11</f>
        <v>6.2945242527029668E-2</v>
      </c>
      <c r="J169" s="26">
        <f t="shared" si="9"/>
        <v>8.0145242527029675E-2</v>
      </c>
      <c r="K169" s="107"/>
      <c r="L169" s="108"/>
      <c r="M169" s="109"/>
      <c r="N169" s="18"/>
      <c r="O169" s="17"/>
      <c r="P169" s="17"/>
      <c r="Q169" s="17"/>
      <c r="R169" s="17"/>
      <c r="S169" s="17"/>
      <c r="T169" s="6"/>
      <c r="U169" s="6"/>
      <c r="V169" s="6"/>
      <c r="W169" s="6"/>
      <c r="X169" s="6"/>
      <c r="Y169" s="6"/>
      <c r="Z169" s="6"/>
      <c r="AA169" s="6"/>
    </row>
    <row r="170" spans="1:27" x14ac:dyDescent="0.25">
      <c r="A170" s="12">
        <v>166</v>
      </c>
      <c r="B170" s="20" t="s">
        <v>130</v>
      </c>
      <c r="C170" s="11">
        <v>17219066</v>
      </c>
      <c r="D170" s="10">
        <v>60.3</v>
      </c>
      <c r="E170" s="11">
        <v>2835</v>
      </c>
      <c r="F170" s="11">
        <v>3259</v>
      </c>
      <c r="G170" s="11">
        <f t="shared" si="8"/>
        <v>424</v>
      </c>
      <c r="H170" s="22">
        <f t="shared" si="7"/>
        <v>0.36463999999999996</v>
      </c>
      <c r="I170" s="22">
        <f>(D170/D276)*I11</f>
        <v>7.9240044350310818E-2</v>
      </c>
      <c r="J170" s="26">
        <f t="shared" si="9"/>
        <v>0.44388004435031081</v>
      </c>
      <c r="K170" s="107"/>
      <c r="L170" s="108"/>
      <c r="M170" s="109"/>
      <c r="N170" s="18"/>
      <c r="O170" s="17"/>
      <c r="P170" s="17"/>
      <c r="Q170" s="17"/>
      <c r="R170" s="17"/>
      <c r="S170" s="17"/>
      <c r="T170" s="6"/>
      <c r="U170" s="6"/>
      <c r="V170" s="6"/>
      <c r="W170" s="6"/>
      <c r="X170" s="6"/>
      <c r="Y170" s="6"/>
      <c r="Z170" s="6"/>
      <c r="AA170" s="6"/>
    </row>
    <row r="171" spans="1:27" x14ac:dyDescent="0.25">
      <c r="A171" s="12">
        <v>167</v>
      </c>
      <c r="B171" s="20" t="s">
        <v>44</v>
      </c>
      <c r="C171" s="11">
        <v>17218904</v>
      </c>
      <c r="D171" s="10">
        <v>100.9</v>
      </c>
      <c r="E171" s="11">
        <v>4878</v>
      </c>
      <c r="F171" s="11">
        <v>5968</v>
      </c>
      <c r="G171" s="11">
        <f t="shared" si="8"/>
        <v>1090</v>
      </c>
      <c r="H171" s="22">
        <f t="shared" si="7"/>
        <v>0.93740000000000001</v>
      </c>
      <c r="I171" s="22">
        <f>(D171/D276)*I11</f>
        <v>0.13259237935234433</v>
      </c>
      <c r="J171" s="26">
        <f t="shared" si="9"/>
        <v>1.0699923793523443</v>
      </c>
      <c r="K171" s="107"/>
      <c r="L171" s="108"/>
      <c r="M171" s="109"/>
      <c r="N171" s="18"/>
      <c r="O171" s="17"/>
      <c r="P171" s="17"/>
      <c r="Q171" s="17"/>
      <c r="R171" s="17"/>
      <c r="S171" s="17"/>
      <c r="T171" s="6"/>
      <c r="U171" s="6"/>
      <c r="V171" s="6"/>
      <c r="W171" s="6"/>
      <c r="X171" s="6"/>
      <c r="Y171" s="6"/>
      <c r="Z171" s="6"/>
      <c r="AA171" s="6"/>
    </row>
    <row r="172" spans="1:27" x14ac:dyDescent="0.25">
      <c r="A172" s="12">
        <v>168</v>
      </c>
      <c r="B172" s="20" t="s">
        <v>131</v>
      </c>
      <c r="C172" s="11">
        <v>17219114</v>
      </c>
      <c r="D172" s="10">
        <v>54.7</v>
      </c>
      <c r="E172" s="11">
        <v>3137</v>
      </c>
      <c r="F172" s="11">
        <v>4280</v>
      </c>
      <c r="G172" s="11">
        <f t="shared" si="8"/>
        <v>1143</v>
      </c>
      <c r="H172" s="22">
        <f t="shared" si="7"/>
        <v>0.98297999999999996</v>
      </c>
      <c r="I172" s="22">
        <f>(D172/D276)*I11</f>
        <v>7.188110159140966E-2</v>
      </c>
      <c r="J172" s="26">
        <f t="shared" si="9"/>
        <v>1.0548611015914096</v>
      </c>
      <c r="K172" s="107"/>
      <c r="L172" s="108"/>
      <c r="M172" s="109"/>
      <c r="N172" s="18"/>
      <c r="O172" s="17"/>
      <c r="P172" s="17"/>
      <c r="Q172" s="17"/>
      <c r="R172" s="17"/>
      <c r="S172" s="17"/>
      <c r="T172" s="6"/>
      <c r="U172" s="6"/>
      <c r="V172" s="6"/>
      <c r="W172" s="6"/>
      <c r="X172" s="6"/>
      <c r="Y172" s="6"/>
      <c r="Z172" s="6"/>
      <c r="AA172" s="6"/>
    </row>
    <row r="173" spans="1:27" x14ac:dyDescent="0.25">
      <c r="A173" s="12">
        <v>169</v>
      </c>
      <c r="B173" s="20" t="s">
        <v>46</v>
      </c>
      <c r="C173" s="11">
        <v>17219283</v>
      </c>
      <c r="D173" s="10">
        <v>52</v>
      </c>
      <c r="E173" s="11">
        <v>2198</v>
      </c>
      <c r="F173" s="11">
        <v>2198</v>
      </c>
      <c r="G173" s="11">
        <f t="shared" si="8"/>
        <v>0</v>
      </c>
      <c r="H173" s="22">
        <f t="shared" si="7"/>
        <v>0</v>
      </c>
      <c r="I173" s="22">
        <f>(D173/D276)*I11</f>
        <v>6.8333039904082307E-2</v>
      </c>
      <c r="J173" s="26">
        <f t="shared" si="9"/>
        <v>6.8333039904082307E-2</v>
      </c>
      <c r="K173" s="107"/>
      <c r="L173" s="108"/>
      <c r="M173" s="109"/>
      <c r="N173" s="18"/>
      <c r="O173" s="17"/>
      <c r="P173" s="17"/>
      <c r="Q173" s="17"/>
      <c r="R173" s="17"/>
      <c r="S173" s="17"/>
      <c r="T173" s="6"/>
      <c r="U173" s="6"/>
      <c r="V173" s="6"/>
      <c r="W173" s="6"/>
      <c r="X173" s="6"/>
      <c r="Y173" s="6"/>
      <c r="Z173" s="6"/>
      <c r="AA173" s="6"/>
    </row>
    <row r="174" spans="1:27" x14ac:dyDescent="0.25">
      <c r="A174" s="12">
        <v>170</v>
      </c>
      <c r="B174" s="20" t="s">
        <v>46</v>
      </c>
      <c r="C174" s="11">
        <v>17219054</v>
      </c>
      <c r="D174" s="10">
        <v>47.7</v>
      </c>
      <c r="E174" s="11">
        <v>2558</v>
      </c>
      <c r="F174" s="11">
        <v>3836</v>
      </c>
      <c r="G174" s="11">
        <f t="shared" si="8"/>
        <v>1278</v>
      </c>
      <c r="H174" s="22">
        <f t="shared" si="7"/>
        <v>1.0990800000000001</v>
      </c>
      <c r="I174" s="22">
        <f>(D174/D276)*I11</f>
        <v>6.2682423142783203E-2</v>
      </c>
      <c r="J174" s="26">
        <f t="shared" si="9"/>
        <v>1.1617624231427832</v>
      </c>
      <c r="K174" s="107"/>
      <c r="L174" s="108"/>
      <c r="M174" s="109"/>
      <c r="N174" s="18"/>
      <c r="O174" s="17"/>
      <c r="P174" s="17"/>
      <c r="Q174" s="17"/>
      <c r="R174" s="17"/>
      <c r="S174" s="17"/>
      <c r="T174" s="6"/>
      <c r="U174" s="6"/>
      <c r="V174" s="6"/>
      <c r="W174" s="6"/>
      <c r="X174" s="6"/>
      <c r="Y174" s="6"/>
      <c r="Z174" s="6"/>
      <c r="AA174" s="6"/>
    </row>
    <row r="175" spans="1:27" x14ac:dyDescent="0.25">
      <c r="A175" s="12">
        <v>171</v>
      </c>
      <c r="B175" s="20" t="s">
        <v>44</v>
      </c>
      <c r="C175" s="11">
        <v>17219077</v>
      </c>
      <c r="D175" s="10">
        <v>49.7</v>
      </c>
      <c r="E175" s="11">
        <v>3161</v>
      </c>
      <c r="F175" s="11">
        <v>3161</v>
      </c>
      <c r="G175" s="11">
        <f t="shared" si="8"/>
        <v>0</v>
      </c>
      <c r="H175" s="22">
        <f t="shared" si="7"/>
        <v>0</v>
      </c>
      <c r="I175" s="22">
        <f>(D175/D276)*I11</f>
        <v>6.5310616985247899E-2</v>
      </c>
      <c r="J175" s="26">
        <f t="shared" si="9"/>
        <v>6.5310616985247899E-2</v>
      </c>
      <c r="K175" s="107"/>
      <c r="L175" s="108"/>
      <c r="M175" s="109"/>
      <c r="N175" s="18"/>
      <c r="O175" s="17"/>
      <c r="P175" s="17"/>
      <c r="Q175" s="17"/>
      <c r="R175" s="17"/>
      <c r="S175" s="17"/>
      <c r="T175" s="6"/>
      <c r="U175" s="6"/>
      <c r="V175" s="6"/>
      <c r="W175" s="6"/>
      <c r="X175" s="6"/>
      <c r="Y175" s="6"/>
      <c r="Z175" s="6"/>
      <c r="AA175" s="6"/>
    </row>
    <row r="176" spans="1:27" x14ac:dyDescent="0.25">
      <c r="A176" s="12">
        <v>172</v>
      </c>
      <c r="B176" s="20" t="s">
        <v>132</v>
      </c>
      <c r="C176" s="11">
        <v>17219296</v>
      </c>
      <c r="D176" s="10">
        <v>68.8</v>
      </c>
      <c r="E176" s="11">
        <v>3129</v>
      </c>
      <c r="F176" s="11">
        <v>3825</v>
      </c>
      <c r="G176" s="11">
        <f t="shared" si="8"/>
        <v>696</v>
      </c>
      <c r="H176" s="22">
        <f t="shared" si="7"/>
        <v>0.59855999999999998</v>
      </c>
      <c r="I176" s="22">
        <f>(D176/D276)*I11</f>
        <v>9.0409868180785821E-2</v>
      </c>
      <c r="J176" s="26">
        <f t="shared" si="9"/>
        <v>0.68896986818078576</v>
      </c>
      <c r="K176" s="107"/>
      <c r="L176" s="108"/>
      <c r="M176" s="109"/>
      <c r="N176" s="18"/>
      <c r="O176" s="17"/>
      <c r="P176" s="17"/>
      <c r="Q176" s="17"/>
      <c r="R176" s="17"/>
      <c r="S176" s="17"/>
      <c r="T176" s="6"/>
      <c r="U176" s="6"/>
      <c r="V176" s="6"/>
      <c r="W176" s="6"/>
      <c r="X176" s="6"/>
      <c r="Y176" s="6"/>
      <c r="Z176" s="6"/>
      <c r="AA176" s="6"/>
    </row>
    <row r="177" spans="1:27" x14ac:dyDescent="0.25">
      <c r="A177" s="12">
        <v>173</v>
      </c>
      <c r="B177" s="20" t="s">
        <v>133</v>
      </c>
      <c r="C177" s="11">
        <v>17218838</v>
      </c>
      <c r="D177" s="10">
        <v>42.5</v>
      </c>
      <c r="E177" s="11">
        <v>2185</v>
      </c>
      <c r="F177" s="11">
        <v>2216</v>
      </c>
      <c r="G177" s="11">
        <f t="shared" si="8"/>
        <v>31</v>
      </c>
      <c r="H177" s="22">
        <f t="shared" si="7"/>
        <v>2.666E-2</v>
      </c>
      <c r="I177" s="22">
        <f>(D177/D276)*I11</f>
        <v>5.5849119152374962E-2</v>
      </c>
      <c r="J177" s="26">
        <f t="shared" si="9"/>
        <v>8.2509119152374966E-2</v>
      </c>
      <c r="K177" s="107"/>
      <c r="L177" s="108"/>
      <c r="M177" s="109"/>
      <c r="N177" s="18"/>
      <c r="O177" s="17"/>
      <c r="P177" s="17"/>
      <c r="Q177" s="17"/>
      <c r="R177" s="17"/>
      <c r="S177" s="17"/>
      <c r="T177" s="6"/>
      <c r="U177" s="6"/>
      <c r="V177" s="6"/>
      <c r="W177" s="6"/>
      <c r="X177" s="6"/>
      <c r="Y177" s="6"/>
      <c r="Z177" s="6"/>
      <c r="AA177" s="6"/>
    </row>
    <row r="178" spans="1:27" x14ac:dyDescent="0.25">
      <c r="A178" s="12">
        <v>174</v>
      </c>
      <c r="B178" s="20" t="s">
        <v>134</v>
      </c>
      <c r="C178" s="11">
        <v>17218967</v>
      </c>
      <c r="D178" s="10">
        <v>67</v>
      </c>
      <c r="E178" s="11">
        <v>3803</v>
      </c>
      <c r="F178" s="11">
        <v>4642</v>
      </c>
      <c r="G178" s="11">
        <f t="shared" si="8"/>
        <v>839</v>
      </c>
      <c r="H178" s="22">
        <f t="shared" si="7"/>
        <v>0.72153999999999996</v>
      </c>
      <c r="I178" s="22">
        <f>(D178/D276)*I11</f>
        <v>8.8044493722567591E-2</v>
      </c>
      <c r="J178" s="26">
        <f t="shared" si="9"/>
        <v>0.80958449372256758</v>
      </c>
      <c r="K178" s="107"/>
      <c r="L178" s="108"/>
      <c r="M178" s="109"/>
      <c r="N178" s="18"/>
      <c r="O178" s="17"/>
      <c r="P178" s="17"/>
      <c r="Q178" s="17"/>
      <c r="R178" s="17"/>
      <c r="S178" s="17"/>
      <c r="T178" s="6"/>
      <c r="U178" s="6"/>
      <c r="V178" s="6"/>
      <c r="W178" s="6"/>
      <c r="X178" s="6"/>
      <c r="Y178" s="6"/>
      <c r="Z178" s="6"/>
      <c r="AA178" s="6"/>
    </row>
    <row r="179" spans="1:27" x14ac:dyDescent="0.25">
      <c r="A179" s="12">
        <v>175</v>
      </c>
      <c r="B179" s="20" t="s">
        <v>135</v>
      </c>
      <c r="C179" s="11">
        <v>17218925</v>
      </c>
      <c r="D179" s="10">
        <v>45.4</v>
      </c>
      <c r="E179" s="11">
        <v>2311</v>
      </c>
      <c r="F179" s="11">
        <v>2372</v>
      </c>
      <c r="G179" s="11">
        <f t="shared" si="8"/>
        <v>61</v>
      </c>
      <c r="H179" s="22">
        <f t="shared" si="7"/>
        <v>5.246E-2</v>
      </c>
      <c r="I179" s="22">
        <f>(D179/D276)*I11</f>
        <v>5.9660000223948781E-2</v>
      </c>
      <c r="J179" s="26">
        <f t="shared" si="9"/>
        <v>0.11212000022394877</v>
      </c>
      <c r="K179" s="107"/>
      <c r="L179" s="108"/>
      <c r="M179" s="109"/>
      <c r="N179" s="18"/>
      <c r="O179" s="17"/>
      <c r="P179" s="17"/>
      <c r="Q179" s="17"/>
      <c r="R179" s="17"/>
      <c r="S179" s="17"/>
      <c r="T179" s="6"/>
      <c r="U179" s="6"/>
      <c r="V179" s="6"/>
      <c r="W179" s="6"/>
      <c r="X179" s="6"/>
      <c r="Y179" s="6"/>
      <c r="Z179" s="6"/>
      <c r="AA179" s="6"/>
    </row>
    <row r="180" spans="1:27" x14ac:dyDescent="0.25">
      <c r="A180" s="12">
        <v>176</v>
      </c>
      <c r="B180" s="20" t="s">
        <v>46</v>
      </c>
      <c r="C180" s="11">
        <v>17218755</v>
      </c>
      <c r="D180" s="10">
        <v>53</v>
      </c>
      <c r="E180" s="11">
        <v>2750</v>
      </c>
      <c r="F180" s="11">
        <v>2750</v>
      </c>
      <c r="G180" s="11">
        <f t="shared" si="8"/>
        <v>0</v>
      </c>
      <c r="H180" s="22">
        <f t="shared" si="7"/>
        <v>0</v>
      </c>
      <c r="I180" s="22">
        <f>(D180/D276)*I11</f>
        <v>6.9647136825314662E-2</v>
      </c>
      <c r="J180" s="26">
        <f t="shared" si="9"/>
        <v>6.9647136825314662E-2</v>
      </c>
      <c r="K180" s="107"/>
      <c r="L180" s="108"/>
      <c r="M180" s="109"/>
      <c r="N180" s="18"/>
      <c r="O180" s="17"/>
      <c r="P180" s="17"/>
      <c r="Q180" s="17"/>
      <c r="R180" s="17"/>
      <c r="S180" s="17"/>
      <c r="T180" s="6"/>
      <c r="U180" s="6"/>
      <c r="V180" s="6"/>
      <c r="W180" s="6"/>
      <c r="X180" s="6"/>
      <c r="Y180" s="6"/>
      <c r="Z180" s="6"/>
      <c r="AA180" s="6"/>
    </row>
    <row r="181" spans="1:27" x14ac:dyDescent="0.25">
      <c r="A181" s="12">
        <v>177</v>
      </c>
      <c r="B181" s="20" t="s">
        <v>136</v>
      </c>
      <c r="C181" s="11">
        <v>17219023</v>
      </c>
      <c r="D181" s="10">
        <v>48</v>
      </c>
      <c r="E181" s="11">
        <v>3606</v>
      </c>
      <c r="F181" s="11">
        <v>3607</v>
      </c>
      <c r="G181" s="11">
        <f t="shared" si="8"/>
        <v>1</v>
      </c>
      <c r="H181" s="22">
        <f t="shared" si="7"/>
        <v>8.5999999999999998E-4</v>
      </c>
      <c r="I181" s="22">
        <f>(D181/D276)*I11</f>
        <v>6.3076652219152901E-2</v>
      </c>
      <c r="J181" s="26">
        <f t="shared" si="9"/>
        <v>6.3936652219152901E-2</v>
      </c>
      <c r="K181" s="107"/>
      <c r="L181" s="108"/>
      <c r="M181" s="109"/>
      <c r="N181" s="18"/>
      <c r="O181" s="17"/>
      <c r="P181" s="17"/>
      <c r="Q181" s="17"/>
      <c r="R181" s="17"/>
      <c r="S181" s="17"/>
      <c r="T181" s="6"/>
      <c r="U181" s="6"/>
      <c r="V181" s="6"/>
      <c r="W181" s="6"/>
      <c r="X181" s="6"/>
      <c r="Y181" s="6"/>
      <c r="Z181" s="6"/>
      <c r="AA181" s="6"/>
    </row>
    <row r="182" spans="1:27" x14ac:dyDescent="0.25">
      <c r="A182" s="12">
        <v>178</v>
      </c>
      <c r="B182" s="20" t="s">
        <v>137</v>
      </c>
      <c r="C182" s="11">
        <v>17219307</v>
      </c>
      <c r="D182" s="10">
        <v>59.8</v>
      </c>
      <c r="E182" s="11">
        <v>3785</v>
      </c>
      <c r="F182" s="11">
        <v>4945</v>
      </c>
      <c r="G182" s="11">
        <f t="shared" si="8"/>
        <v>1160</v>
      </c>
      <c r="H182" s="22">
        <f t="shared" si="7"/>
        <v>0.99759999999999993</v>
      </c>
      <c r="I182" s="22">
        <f>(D182/D276)*I11</f>
        <v>7.8582995889694654E-2</v>
      </c>
      <c r="J182" s="26">
        <f t="shared" si="9"/>
        <v>1.0761829958896947</v>
      </c>
      <c r="K182" s="107"/>
      <c r="L182" s="108"/>
      <c r="M182" s="109"/>
      <c r="N182" s="18"/>
      <c r="O182" s="17"/>
      <c r="P182" s="17"/>
      <c r="Q182" s="17"/>
      <c r="R182" s="17"/>
      <c r="S182" s="17"/>
      <c r="T182" s="6"/>
      <c r="U182" s="6"/>
      <c r="V182" s="6"/>
      <c r="W182" s="6"/>
      <c r="X182" s="6"/>
      <c r="Y182" s="6"/>
      <c r="Z182" s="6"/>
      <c r="AA182" s="6"/>
    </row>
    <row r="183" spans="1:27" x14ac:dyDescent="0.25">
      <c r="A183" s="12">
        <v>179</v>
      </c>
      <c r="B183" s="20" t="s">
        <v>138</v>
      </c>
      <c r="C183" s="11">
        <v>17219225</v>
      </c>
      <c r="D183" s="10">
        <v>101.5</v>
      </c>
      <c r="E183" s="11">
        <v>6448</v>
      </c>
      <c r="F183" s="11">
        <v>8637</v>
      </c>
      <c r="G183" s="11">
        <f t="shared" si="8"/>
        <v>2189</v>
      </c>
      <c r="H183" s="22">
        <f t="shared" si="7"/>
        <v>1.8825399999999999</v>
      </c>
      <c r="I183" s="22">
        <f>(D183/D276)*I11</f>
        <v>0.13338083750508375</v>
      </c>
      <c r="J183" s="26">
        <f t="shared" si="9"/>
        <v>2.0159208375050834</v>
      </c>
      <c r="K183" s="107"/>
      <c r="L183" s="108"/>
      <c r="M183" s="109"/>
      <c r="N183" s="18"/>
      <c r="O183" s="17"/>
      <c r="P183" s="17"/>
      <c r="Q183" s="17"/>
      <c r="R183" s="17"/>
      <c r="S183" s="17"/>
      <c r="T183" s="6"/>
      <c r="U183" s="6"/>
      <c r="V183" s="6"/>
      <c r="W183" s="6"/>
      <c r="X183" s="6"/>
      <c r="Y183" s="6"/>
      <c r="Z183" s="6"/>
      <c r="AA183" s="6"/>
    </row>
    <row r="184" spans="1:27" x14ac:dyDescent="0.25">
      <c r="A184" s="12">
        <v>180</v>
      </c>
      <c r="B184" s="20" t="s">
        <v>46</v>
      </c>
      <c r="C184" s="11">
        <v>17219131</v>
      </c>
      <c r="D184" s="10">
        <v>54.7</v>
      </c>
      <c r="E184" s="11">
        <v>2666</v>
      </c>
      <c r="F184" s="11">
        <v>2666</v>
      </c>
      <c r="G184" s="11">
        <f t="shared" si="8"/>
        <v>0</v>
      </c>
      <c r="H184" s="22">
        <f t="shared" si="7"/>
        <v>0</v>
      </c>
      <c r="I184" s="22">
        <f>(D184/D276)*I11</f>
        <v>7.188110159140966E-2</v>
      </c>
      <c r="J184" s="26">
        <f t="shared" si="9"/>
        <v>7.188110159140966E-2</v>
      </c>
      <c r="K184" s="107"/>
      <c r="L184" s="108"/>
      <c r="M184" s="109"/>
      <c r="N184" s="18"/>
      <c r="O184" s="17"/>
      <c r="P184" s="17"/>
      <c r="Q184" s="17"/>
      <c r="R184" s="17"/>
      <c r="S184" s="17"/>
      <c r="T184" s="6"/>
      <c r="U184" s="6"/>
      <c r="V184" s="6"/>
      <c r="W184" s="6"/>
      <c r="X184" s="6"/>
      <c r="Y184" s="6"/>
      <c r="Z184" s="6"/>
      <c r="AA184" s="6"/>
    </row>
    <row r="185" spans="1:27" x14ac:dyDescent="0.25">
      <c r="A185" s="12">
        <v>181</v>
      </c>
      <c r="B185" s="20" t="s">
        <v>139</v>
      </c>
      <c r="C185" s="11">
        <v>17218604</v>
      </c>
      <c r="D185" s="10">
        <v>51.8</v>
      </c>
      <c r="E185" s="11">
        <v>2912</v>
      </c>
      <c r="F185" s="11">
        <v>2912</v>
      </c>
      <c r="G185" s="11">
        <f t="shared" si="8"/>
        <v>0</v>
      </c>
      <c r="H185" s="22">
        <f t="shared" si="7"/>
        <v>0</v>
      </c>
      <c r="I185" s="22">
        <f>(D185/D276)*I11</f>
        <v>6.8070220519835842E-2</v>
      </c>
      <c r="J185" s="26">
        <f t="shared" si="9"/>
        <v>6.8070220519835842E-2</v>
      </c>
      <c r="K185" s="107"/>
      <c r="L185" s="108"/>
      <c r="M185" s="109"/>
      <c r="N185" s="18"/>
      <c r="O185" s="17"/>
      <c r="P185" s="17"/>
      <c r="Q185" s="17"/>
      <c r="R185" s="17"/>
      <c r="S185" s="17"/>
      <c r="T185" s="6"/>
      <c r="U185" s="6"/>
      <c r="V185" s="6"/>
      <c r="W185" s="6"/>
      <c r="X185" s="6"/>
      <c r="Y185" s="6"/>
      <c r="Z185" s="6"/>
      <c r="AA185" s="6"/>
    </row>
    <row r="186" spans="1:27" x14ac:dyDescent="0.25">
      <c r="A186" s="12">
        <v>182</v>
      </c>
      <c r="B186" s="20" t="s">
        <v>46</v>
      </c>
      <c r="C186" s="11">
        <v>17219333</v>
      </c>
      <c r="D186" s="10">
        <v>47.5</v>
      </c>
      <c r="E186" s="11">
        <v>2244</v>
      </c>
      <c r="F186" s="11">
        <v>2479</v>
      </c>
      <c r="G186" s="11">
        <f t="shared" si="8"/>
        <v>235</v>
      </c>
      <c r="H186" s="22">
        <f t="shared" si="7"/>
        <v>0.2021</v>
      </c>
      <c r="I186" s="22">
        <f>(D186/D276)*I11</f>
        <v>6.2419603758536724E-2</v>
      </c>
      <c r="J186" s="26">
        <f t="shared" si="9"/>
        <v>0.26451960375853673</v>
      </c>
      <c r="K186" s="107"/>
      <c r="L186" s="108"/>
      <c r="M186" s="109"/>
      <c r="N186" s="18"/>
      <c r="O186" s="17"/>
      <c r="P186" s="17"/>
      <c r="Q186" s="17"/>
      <c r="R186" s="17"/>
      <c r="S186" s="17"/>
      <c r="T186" s="6"/>
      <c r="U186" s="6"/>
      <c r="V186" s="6"/>
      <c r="W186" s="6"/>
      <c r="X186" s="6"/>
      <c r="Y186" s="6"/>
      <c r="Z186" s="6"/>
      <c r="AA186" s="6"/>
    </row>
    <row r="187" spans="1:27" x14ac:dyDescent="0.25">
      <c r="A187" s="12">
        <v>183</v>
      </c>
      <c r="B187" s="20" t="s">
        <v>46</v>
      </c>
      <c r="C187" s="11">
        <v>17218947</v>
      </c>
      <c r="D187" s="10">
        <v>49.9</v>
      </c>
      <c r="E187" s="11">
        <v>2745</v>
      </c>
      <c r="F187" s="11">
        <v>2745</v>
      </c>
      <c r="G187" s="11">
        <f t="shared" si="8"/>
        <v>0</v>
      </c>
      <c r="H187" s="22">
        <f t="shared" si="7"/>
        <v>0</v>
      </c>
      <c r="I187" s="22">
        <f>(D187/D276)*I11</f>
        <v>6.5573436369494364E-2</v>
      </c>
      <c r="J187" s="26">
        <f t="shared" si="9"/>
        <v>6.5573436369494364E-2</v>
      </c>
      <c r="K187" s="107"/>
      <c r="L187" s="108"/>
      <c r="M187" s="109"/>
      <c r="N187" s="18"/>
      <c r="O187" s="17"/>
      <c r="P187" s="17"/>
      <c r="Q187" s="17"/>
      <c r="R187" s="17"/>
      <c r="S187" s="17"/>
      <c r="T187" s="6"/>
      <c r="U187" s="6"/>
      <c r="V187" s="6"/>
      <c r="W187" s="6"/>
      <c r="X187" s="6"/>
      <c r="Y187" s="6"/>
      <c r="Z187" s="6"/>
      <c r="AA187" s="6"/>
    </row>
    <row r="188" spans="1:27" x14ac:dyDescent="0.25">
      <c r="A188" s="12">
        <v>184</v>
      </c>
      <c r="B188" s="20" t="s">
        <v>140</v>
      </c>
      <c r="C188" s="11">
        <v>17218785</v>
      </c>
      <c r="D188" s="10">
        <v>69.599999999999994</v>
      </c>
      <c r="E188" s="11">
        <v>5112</v>
      </c>
      <c r="F188" s="11">
        <v>6612</v>
      </c>
      <c r="G188" s="11">
        <f t="shared" si="8"/>
        <v>1500</v>
      </c>
      <c r="H188" s="22">
        <f t="shared" si="7"/>
        <v>1.29</v>
      </c>
      <c r="I188" s="22">
        <f>(D188/D276)*I11</f>
        <v>9.1461145717771711E-2</v>
      </c>
      <c r="J188" s="26">
        <f t="shared" si="9"/>
        <v>1.3814611457177717</v>
      </c>
      <c r="K188" s="107"/>
      <c r="L188" s="108"/>
      <c r="M188" s="109"/>
      <c r="N188" s="18"/>
      <c r="O188" s="17"/>
      <c r="P188" s="17"/>
      <c r="Q188" s="17"/>
      <c r="R188" s="17"/>
      <c r="S188" s="17"/>
      <c r="T188" s="6"/>
      <c r="U188" s="6"/>
      <c r="V188" s="6"/>
      <c r="W188" s="6"/>
      <c r="X188" s="6"/>
      <c r="Y188" s="6"/>
      <c r="Z188" s="6"/>
      <c r="AA188" s="6"/>
    </row>
    <row r="189" spans="1:27" x14ac:dyDescent="0.25">
      <c r="A189" s="12">
        <v>185</v>
      </c>
      <c r="B189" s="20" t="s">
        <v>141</v>
      </c>
      <c r="C189" s="11">
        <v>17219281</v>
      </c>
      <c r="D189" s="10">
        <v>42.8</v>
      </c>
      <c r="E189" s="11">
        <v>2859</v>
      </c>
      <c r="F189" s="11">
        <v>3705</v>
      </c>
      <c r="G189" s="11">
        <f t="shared" si="8"/>
        <v>846</v>
      </c>
      <c r="H189" s="22">
        <f t="shared" si="7"/>
        <v>0.72755999999999998</v>
      </c>
      <c r="I189" s="22">
        <f>(D189/D276)*I11</f>
        <v>5.6243348228744668E-2</v>
      </c>
      <c r="J189" s="26">
        <f t="shared" si="9"/>
        <v>0.78380334822874465</v>
      </c>
      <c r="K189" s="107"/>
      <c r="L189" s="108"/>
      <c r="M189" s="109"/>
      <c r="N189" s="18"/>
      <c r="O189" s="17"/>
      <c r="P189" s="17"/>
      <c r="Q189" s="17"/>
      <c r="R189" s="17"/>
      <c r="S189" s="17"/>
      <c r="T189" s="6"/>
      <c r="U189" s="6"/>
      <c r="V189" s="6"/>
      <c r="W189" s="6"/>
      <c r="X189" s="6"/>
      <c r="Y189" s="6"/>
      <c r="Z189" s="6"/>
      <c r="AA189" s="6"/>
    </row>
    <row r="190" spans="1:27" x14ac:dyDescent="0.25">
      <c r="A190" s="12">
        <v>186</v>
      </c>
      <c r="B190" s="20" t="s">
        <v>142</v>
      </c>
      <c r="C190" s="11">
        <v>17218970</v>
      </c>
      <c r="D190" s="10">
        <v>67.099999999999994</v>
      </c>
      <c r="E190" s="11">
        <v>6227</v>
      </c>
      <c r="F190" s="11">
        <v>7609</v>
      </c>
      <c r="G190" s="11">
        <f t="shared" si="8"/>
        <v>1382</v>
      </c>
      <c r="H190" s="22">
        <f t="shared" si="7"/>
        <v>1.18852</v>
      </c>
      <c r="I190" s="22">
        <f>(D190/D276)*I11</f>
        <v>8.8175903414690823E-2</v>
      </c>
      <c r="J190" s="26">
        <f t="shared" si="9"/>
        <v>1.2766959034146907</v>
      </c>
      <c r="K190" s="107"/>
      <c r="L190" s="108"/>
      <c r="M190" s="109"/>
      <c r="N190" s="18"/>
      <c r="O190" s="17"/>
      <c r="P190" s="17"/>
      <c r="Q190" s="17"/>
      <c r="R190" s="17"/>
      <c r="S190" s="17"/>
      <c r="T190" s="6"/>
      <c r="U190" s="6"/>
      <c r="V190" s="6"/>
      <c r="W190" s="6"/>
      <c r="X190" s="6"/>
      <c r="Y190" s="6"/>
      <c r="Z190" s="6"/>
      <c r="AA190" s="6"/>
    </row>
    <row r="191" spans="1:27" x14ac:dyDescent="0.25">
      <c r="A191" s="12">
        <v>187</v>
      </c>
      <c r="B191" s="20" t="s">
        <v>143</v>
      </c>
      <c r="C191" s="11">
        <v>17219154</v>
      </c>
      <c r="D191" s="10">
        <v>45.5</v>
      </c>
      <c r="E191" s="11">
        <v>2292</v>
      </c>
      <c r="F191" s="11">
        <v>2320</v>
      </c>
      <c r="G191" s="11">
        <f t="shared" si="8"/>
        <v>28</v>
      </c>
      <c r="H191" s="22">
        <f t="shared" si="7"/>
        <v>2.4080000000000001E-2</v>
      </c>
      <c r="I191" s="22">
        <f>(D191/D276)*I11</f>
        <v>5.9791409916072021E-2</v>
      </c>
      <c r="J191" s="26">
        <f t="shared" si="9"/>
        <v>8.3871409916072018E-2</v>
      </c>
      <c r="K191" s="107"/>
      <c r="L191" s="108"/>
      <c r="M191" s="109"/>
      <c r="N191" s="18"/>
      <c r="O191" s="17"/>
      <c r="P191" s="17"/>
      <c r="Q191" s="17"/>
      <c r="R191" s="17"/>
      <c r="S191" s="17"/>
      <c r="T191" s="6"/>
      <c r="U191" s="6"/>
      <c r="V191" s="6"/>
      <c r="W191" s="6"/>
      <c r="X191" s="6"/>
      <c r="Y191" s="6"/>
      <c r="Z191" s="6"/>
      <c r="AA191" s="6"/>
    </row>
    <row r="192" spans="1:27" x14ac:dyDescent="0.25">
      <c r="A192" s="12">
        <v>188</v>
      </c>
      <c r="B192" s="20" t="s">
        <v>144</v>
      </c>
      <c r="C192" s="11">
        <v>17218653</v>
      </c>
      <c r="D192" s="10">
        <v>54.6</v>
      </c>
      <c r="E192" s="11">
        <v>3125</v>
      </c>
      <c r="F192" s="11">
        <v>3417</v>
      </c>
      <c r="G192" s="11">
        <f t="shared" si="8"/>
        <v>292</v>
      </c>
      <c r="H192" s="22">
        <f t="shared" si="7"/>
        <v>0.25112000000000001</v>
      </c>
      <c r="I192" s="22">
        <f>(D192/D276)*I11</f>
        <v>7.1749691899286414E-2</v>
      </c>
      <c r="J192" s="26">
        <f t="shared" si="9"/>
        <v>0.32286969189928644</v>
      </c>
      <c r="K192" s="107"/>
      <c r="L192" s="108"/>
      <c r="M192" s="109"/>
      <c r="N192" s="18"/>
      <c r="O192" s="17"/>
      <c r="P192" s="17"/>
      <c r="Q192" s="17"/>
      <c r="R192" s="17"/>
      <c r="S192" s="17"/>
      <c r="T192" s="6"/>
      <c r="U192" s="6"/>
      <c r="V192" s="6"/>
      <c r="W192" s="6"/>
      <c r="X192" s="6"/>
      <c r="Y192" s="6"/>
      <c r="Z192" s="6"/>
      <c r="AA192" s="6"/>
    </row>
    <row r="193" spans="1:27" x14ac:dyDescent="0.25">
      <c r="A193" s="12">
        <v>189</v>
      </c>
      <c r="B193" s="20" t="s">
        <v>144</v>
      </c>
      <c r="C193" s="11">
        <v>17218867</v>
      </c>
      <c r="D193" s="10">
        <v>49.5</v>
      </c>
      <c r="E193" s="11">
        <v>2567</v>
      </c>
      <c r="F193" s="11">
        <v>3474</v>
      </c>
      <c r="G193" s="11">
        <f t="shared" si="8"/>
        <v>907</v>
      </c>
      <c r="H193" s="22">
        <f t="shared" si="7"/>
        <v>0.78001999999999994</v>
      </c>
      <c r="I193" s="22">
        <f>(D193/D276)*I11</f>
        <v>6.5047797601001434E-2</v>
      </c>
      <c r="J193" s="26">
        <f t="shared" si="9"/>
        <v>0.84506779760100137</v>
      </c>
      <c r="K193" s="107"/>
      <c r="L193" s="108"/>
      <c r="M193" s="109"/>
      <c r="N193" s="18"/>
      <c r="O193" s="17"/>
      <c r="P193" s="17"/>
      <c r="Q193" s="17"/>
      <c r="R193" s="17"/>
      <c r="S193" s="17"/>
      <c r="T193" s="6"/>
      <c r="U193" s="6"/>
      <c r="V193" s="6"/>
      <c r="W193" s="6"/>
      <c r="X193" s="6"/>
      <c r="Y193" s="6"/>
      <c r="Z193" s="6"/>
      <c r="AA193" s="6"/>
    </row>
    <row r="194" spans="1:27" x14ac:dyDescent="0.25">
      <c r="A194" s="12">
        <v>190</v>
      </c>
      <c r="B194" s="20" t="s">
        <v>145</v>
      </c>
      <c r="C194" s="11">
        <v>17219278</v>
      </c>
      <c r="D194" s="10">
        <v>61.7</v>
      </c>
      <c r="E194" s="11">
        <v>3738</v>
      </c>
      <c r="F194" s="11">
        <v>5060</v>
      </c>
      <c r="G194" s="11">
        <f t="shared" si="8"/>
        <v>1322</v>
      </c>
      <c r="H194" s="22">
        <f t="shared" si="7"/>
        <v>1.1369199999999999</v>
      </c>
      <c r="I194" s="22">
        <f>(D194/D276)*I11</f>
        <v>8.1079780040036131E-2</v>
      </c>
      <c r="J194" s="26">
        <f t="shared" si="9"/>
        <v>1.217999780040036</v>
      </c>
      <c r="K194" s="107"/>
      <c r="L194" s="108"/>
      <c r="M194" s="109"/>
      <c r="N194" s="18"/>
      <c r="O194" s="17"/>
      <c r="P194" s="17"/>
      <c r="Q194" s="17"/>
      <c r="R194" s="17"/>
      <c r="S194" s="17"/>
      <c r="T194" s="6"/>
      <c r="U194" s="6"/>
      <c r="V194" s="6"/>
      <c r="W194" s="6"/>
      <c r="X194" s="6"/>
      <c r="Y194" s="6"/>
      <c r="Z194" s="6"/>
      <c r="AA194" s="6"/>
    </row>
    <row r="195" spans="1:27" x14ac:dyDescent="0.25">
      <c r="A195" s="12">
        <v>191</v>
      </c>
      <c r="B195" s="20" t="s">
        <v>146</v>
      </c>
      <c r="C195" s="11">
        <v>17218929</v>
      </c>
      <c r="D195" s="10">
        <v>102</v>
      </c>
      <c r="E195" s="11">
        <v>4959</v>
      </c>
      <c r="F195" s="11">
        <v>6596</v>
      </c>
      <c r="G195" s="11">
        <f t="shared" si="8"/>
        <v>1637</v>
      </c>
      <c r="H195" s="22">
        <f t="shared" si="7"/>
        <v>1.4078200000000001</v>
      </c>
      <c r="I195" s="22">
        <f>(D195/D276)*I11</f>
        <v>0.1340378859656999</v>
      </c>
      <c r="J195" s="26">
        <f t="shared" si="9"/>
        <v>1.5418578859656999</v>
      </c>
      <c r="K195" s="107"/>
      <c r="L195" s="108"/>
      <c r="M195" s="109"/>
      <c r="N195" s="18"/>
      <c r="O195" s="17"/>
      <c r="P195" s="17"/>
      <c r="Q195" s="17"/>
      <c r="R195" s="17"/>
      <c r="S195" s="17"/>
      <c r="T195" s="6"/>
      <c r="U195" s="6"/>
      <c r="V195" s="6"/>
      <c r="W195" s="6"/>
      <c r="X195" s="6"/>
      <c r="Y195" s="6"/>
      <c r="Z195" s="6"/>
      <c r="AA195" s="6"/>
    </row>
    <row r="196" spans="1:27" x14ac:dyDescent="0.25">
      <c r="A196" s="12">
        <v>192</v>
      </c>
      <c r="B196" s="20" t="s">
        <v>46</v>
      </c>
      <c r="C196" s="11">
        <v>17219100</v>
      </c>
      <c r="D196" s="10">
        <v>54.7</v>
      </c>
      <c r="E196" s="11">
        <v>3381</v>
      </c>
      <c r="F196" s="11">
        <v>3686</v>
      </c>
      <c r="G196" s="11">
        <f t="shared" si="8"/>
        <v>305</v>
      </c>
      <c r="H196" s="22">
        <f t="shared" si="7"/>
        <v>0.26229999999999998</v>
      </c>
      <c r="I196" s="22">
        <f>(D196/D276)*I11</f>
        <v>7.188110159140966E-2</v>
      </c>
      <c r="J196" s="26">
        <f t="shared" si="9"/>
        <v>0.33418110159140962</v>
      </c>
      <c r="K196" s="107"/>
      <c r="L196" s="108"/>
      <c r="M196" s="109"/>
      <c r="N196" s="18"/>
      <c r="O196" s="17"/>
      <c r="P196" s="17"/>
      <c r="Q196" s="17"/>
      <c r="R196" s="17"/>
      <c r="S196" s="17"/>
      <c r="T196" s="6"/>
      <c r="U196" s="6"/>
      <c r="V196" s="6"/>
      <c r="W196" s="6"/>
      <c r="X196" s="6"/>
      <c r="Y196" s="6"/>
      <c r="Z196" s="6"/>
      <c r="AA196" s="6"/>
    </row>
    <row r="197" spans="1:27" x14ac:dyDescent="0.25">
      <c r="A197" s="12">
        <v>193</v>
      </c>
      <c r="B197" s="20" t="s">
        <v>46</v>
      </c>
      <c r="C197" s="11">
        <v>17219181</v>
      </c>
      <c r="D197" s="10">
        <v>52.3</v>
      </c>
      <c r="E197" s="11">
        <v>2768</v>
      </c>
      <c r="F197" s="11">
        <v>2768</v>
      </c>
      <c r="G197" s="11">
        <f t="shared" si="8"/>
        <v>0</v>
      </c>
      <c r="H197" s="22">
        <f t="shared" si="7"/>
        <v>0</v>
      </c>
      <c r="I197" s="22">
        <f>(D197/D276)*I11</f>
        <v>6.8727268980452019E-2</v>
      </c>
      <c r="J197" s="26">
        <f t="shared" si="9"/>
        <v>6.8727268980452019E-2</v>
      </c>
      <c r="K197" s="107"/>
      <c r="L197" s="108"/>
      <c r="M197" s="109"/>
      <c r="N197" s="18"/>
      <c r="O197" s="17"/>
      <c r="P197" s="17"/>
      <c r="Q197" s="17"/>
      <c r="R197" s="17"/>
      <c r="S197" s="17"/>
      <c r="T197" s="6"/>
      <c r="U197" s="6"/>
      <c r="V197" s="6"/>
      <c r="W197" s="6"/>
      <c r="X197" s="6"/>
      <c r="Y197" s="6"/>
      <c r="Z197" s="6"/>
      <c r="AA197" s="6"/>
    </row>
    <row r="198" spans="1:27" x14ac:dyDescent="0.25">
      <c r="A198" s="12">
        <v>194</v>
      </c>
      <c r="B198" s="20" t="s">
        <v>46</v>
      </c>
      <c r="C198" s="11">
        <v>17715616</v>
      </c>
      <c r="D198" s="10">
        <v>48</v>
      </c>
      <c r="E198" s="11">
        <v>2946</v>
      </c>
      <c r="F198" s="11">
        <v>2946</v>
      </c>
      <c r="G198" s="11">
        <f t="shared" si="8"/>
        <v>0</v>
      </c>
      <c r="H198" s="22">
        <f t="shared" si="7"/>
        <v>0</v>
      </c>
      <c r="I198" s="22">
        <f>(D198/D276)*I11</f>
        <v>6.3076652219152901E-2</v>
      </c>
      <c r="J198" s="26">
        <f t="shared" si="9"/>
        <v>6.3076652219152901E-2</v>
      </c>
      <c r="K198" s="107"/>
      <c r="L198" s="108"/>
      <c r="M198" s="109"/>
      <c r="N198" s="18"/>
      <c r="O198" s="17"/>
      <c r="P198" s="17"/>
      <c r="Q198" s="17"/>
      <c r="R198" s="17"/>
      <c r="S198" s="17"/>
      <c r="T198" s="6"/>
      <c r="U198" s="6"/>
      <c r="V198" s="6"/>
      <c r="W198" s="6"/>
      <c r="X198" s="6"/>
      <c r="Y198" s="6"/>
      <c r="Z198" s="6"/>
      <c r="AA198" s="6"/>
    </row>
    <row r="199" spans="1:27" x14ac:dyDescent="0.25">
      <c r="A199" s="12">
        <v>195</v>
      </c>
      <c r="B199" s="20" t="s">
        <v>46</v>
      </c>
      <c r="C199" s="11">
        <v>17218760</v>
      </c>
      <c r="D199" s="10">
        <v>49.4</v>
      </c>
      <c r="E199" s="11">
        <v>2932</v>
      </c>
      <c r="F199" s="11">
        <v>2932</v>
      </c>
      <c r="G199" s="11">
        <f t="shared" si="8"/>
        <v>0</v>
      </c>
      <c r="H199" s="22">
        <f t="shared" si="7"/>
        <v>0</v>
      </c>
      <c r="I199" s="22">
        <f>(D199/D276)*I11</f>
        <v>6.4916387908878187E-2</v>
      </c>
      <c r="J199" s="26">
        <f t="shared" si="9"/>
        <v>6.4916387908878187E-2</v>
      </c>
      <c r="K199" s="107"/>
      <c r="L199" s="108"/>
      <c r="M199" s="109"/>
      <c r="N199" s="18"/>
      <c r="O199" s="17"/>
      <c r="P199" s="17"/>
      <c r="Q199" s="17"/>
      <c r="R199" s="17"/>
      <c r="S199" s="17"/>
      <c r="T199" s="6"/>
      <c r="U199" s="6"/>
      <c r="V199" s="6"/>
      <c r="W199" s="6"/>
      <c r="X199" s="6"/>
      <c r="Y199" s="6"/>
      <c r="Z199" s="6"/>
      <c r="AA199" s="6"/>
    </row>
    <row r="200" spans="1:27" x14ac:dyDescent="0.25">
      <c r="A200" s="12">
        <v>196</v>
      </c>
      <c r="B200" s="20" t="s">
        <v>46</v>
      </c>
      <c r="C200" s="11">
        <v>17715092</v>
      </c>
      <c r="D200" s="10">
        <v>69.599999999999994</v>
      </c>
      <c r="E200" s="11">
        <v>4286</v>
      </c>
      <c r="F200" s="11">
        <v>4286</v>
      </c>
      <c r="G200" s="11">
        <f t="shared" si="8"/>
        <v>0</v>
      </c>
      <c r="H200" s="22">
        <f t="shared" si="7"/>
        <v>0</v>
      </c>
      <c r="I200" s="22">
        <f>(D200/D276)*I11</f>
        <v>9.1461145717771711E-2</v>
      </c>
      <c r="J200" s="26">
        <f t="shared" si="9"/>
        <v>9.1461145717771711E-2</v>
      </c>
      <c r="K200" s="107"/>
      <c r="L200" s="108"/>
      <c r="M200" s="109"/>
      <c r="N200" s="18"/>
      <c r="O200" s="17"/>
      <c r="P200" s="17"/>
      <c r="Q200" s="17"/>
      <c r="R200" s="17"/>
      <c r="S200" s="17"/>
      <c r="T200" s="6"/>
      <c r="U200" s="6"/>
      <c r="V200" s="6"/>
      <c r="W200" s="6"/>
      <c r="X200" s="6"/>
      <c r="Y200" s="6"/>
      <c r="Z200" s="6"/>
      <c r="AA200" s="6"/>
    </row>
    <row r="201" spans="1:27" x14ac:dyDescent="0.25">
      <c r="A201" s="12">
        <v>197</v>
      </c>
      <c r="B201" s="19" t="s">
        <v>147</v>
      </c>
      <c r="C201" s="11">
        <v>17715664</v>
      </c>
      <c r="D201" s="10">
        <v>42.6</v>
      </c>
      <c r="E201" s="11">
        <v>4067</v>
      </c>
      <c r="F201" s="11">
        <v>5588</v>
      </c>
      <c r="G201" s="11">
        <f t="shared" si="8"/>
        <v>1521</v>
      </c>
      <c r="H201" s="22">
        <f t="shared" si="7"/>
        <v>1.30806</v>
      </c>
      <c r="I201" s="22">
        <f>(D201/D276)*I11</f>
        <v>5.5980528844498202E-2</v>
      </c>
      <c r="J201" s="26">
        <f t="shared" si="9"/>
        <v>1.3640405288444981</v>
      </c>
      <c r="K201" s="107"/>
      <c r="L201" s="108"/>
      <c r="M201" s="109"/>
      <c r="N201" s="18"/>
      <c r="O201" s="17"/>
      <c r="P201" s="17"/>
      <c r="Q201" s="17"/>
      <c r="R201" s="17"/>
      <c r="S201" s="17"/>
      <c r="T201" s="6"/>
      <c r="U201" s="6"/>
      <c r="V201" s="6"/>
      <c r="W201" s="6"/>
      <c r="X201" s="6"/>
      <c r="Y201" s="6"/>
      <c r="Z201" s="6"/>
      <c r="AA201" s="6"/>
    </row>
    <row r="202" spans="1:27" x14ac:dyDescent="0.25">
      <c r="A202" s="12">
        <v>198</v>
      </c>
      <c r="B202" s="19" t="s">
        <v>148</v>
      </c>
      <c r="C202" s="11">
        <v>17218952</v>
      </c>
      <c r="D202" s="10">
        <v>67.400000000000006</v>
      </c>
      <c r="E202" s="11">
        <v>3976</v>
      </c>
      <c r="F202" s="11">
        <v>5042</v>
      </c>
      <c r="G202" s="11">
        <f t="shared" si="8"/>
        <v>1066</v>
      </c>
      <c r="H202" s="22">
        <f t="shared" si="7"/>
        <v>0.91676000000000002</v>
      </c>
      <c r="I202" s="22">
        <f>(D202/D276)*I11</f>
        <v>8.8570132491060535E-2</v>
      </c>
      <c r="J202" s="26">
        <f t="shared" si="9"/>
        <v>1.0053301324910606</v>
      </c>
      <c r="K202" s="107"/>
      <c r="L202" s="108"/>
      <c r="M202" s="109"/>
      <c r="N202" s="18"/>
      <c r="O202" s="17"/>
      <c r="P202" s="17"/>
      <c r="Q202" s="17"/>
      <c r="R202" s="17"/>
      <c r="S202" s="17"/>
      <c r="T202" s="6"/>
      <c r="U202" s="6"/>
      <c r="V202" s="6"/>
      <c r="W202" s="6"/>
      <c r="X202" s="6"/>
      <c r="Y202" s="6"/>
      <c r="Z202" s="6"/>
      <c r="AA202" s="6"/>
    </row>
    <row r="203" spans="1:27" x14ac:dyDescent="0.25">
      <c r="A203" s="12">
        <v>199</v>
      </c>
      <c r="B203" s="19" t="s">
        <v>46</v>
      </c>
      <c r="C203" s="11">
        <v>17715719</v>
      </c>
      <c r="D203" s="10">
        <v>45.5</v>
      </c>
      <c r="E203" s="11">
        <v>1193</v>
      </c>
      <c r="F203" s="11">
        <v>1236</v>
      </c>
      <c r="G203" s="11">
        <f t="shared" si="8"/>
        <v>43</v>
      </c>
      <c r="H203" s="22">
        <f t="shared" si="7"/>
        <v>3.6979999999999999E-2</v>
      </c>
      <c r="I203" s="22">
        <f>(D203/D276)*I11</f>
        <v>5.9791409916072021E-2</v>
      </c>
      <c r="J203" s="26">
        <f t="shared" si="9"/>
        <v>9.6771409916072026E-2</v>
      </c>
      <c r="K203" s="107"/>
      <c r="L203" s="108"/>
      <c r="M203" s="109"/>
      <c r="N203" s="18"/>
      <c r="O203" s="17"/>
      <c r="P203" s="17"/>
      <c r="Q203" s="17"/>
      <c r="R203" s="17"/>
      <c r="S203" s="17"/>
      <c r="T203" s="6"/>
      <c r="U203" s="6"/>
      <c r="V203" s="6"/>
      <c r="W203" s="6"/>
      <c r="X203" s="6"/>
      <c r="Y203" s="6"/>
      <c r="Z203" s="6"/>
      <c r="AA203" s="6"/>
    </row>
    <row r="204" spans="1:27" x14ac:dyDescent="0.25">
      <c r="A204" s="114" t="s">
        <v>22</v>
      </c>
      <c r="B204" s="232"/>
      <c r="C204" s="115"/>
      <c r="D204" s="12">
        <f>SUM(D15:D203)</f>
        <v>10645.799999999997</v>
      </c>
      <c r="E204" s="157">
        <f t="shared" ref="E204:G204" si="10">SUM(E15:E203)</f>
        <v>670154.4</v>
      </c>
      <c r="F204" s="157">
        <f t="shared" si="10"/>
        <v>808533</v>
      </c>
      <c r="G204" s="157">
        <f t="shared" si="10"/>
        <v>138378.6</v>
      </c>
      <c r="H204" s="116">
        <f>SUM(H15:H203)</f>
        <v>119.00559600000001</v>
      </c>
      <c r="I204" s="116">
        <f>SUM(I15:I203)</f>
        <v>13.989613004055375</v>
      </c>
      <c r="J204" s="116">
        <f>SUM(J15:J203)</f>
        <v>132.9952090040554</v>
      </c>
      <c r="K204" s="107"/>
      <c r="L204" s="108"/>
      <c r="M204" s="109"/>
      <c r="N204" s="18"/>
      <c r="O204" s="17"/>
      <c r="P204" s="17"/>
      <c r="Q204" s="17"/>
      <c r="R204" s="17"/>
      <c r="S204" s="17"/>
      <c r="T204" s="6"/>
      <c r="U204" s="6"/>
      <c r="V204" s="6"/>
      <c r="W204" s="6"/>
      <c r="X204" s="6"/>
      <c r="Y204" s="6"/>
      <c r="Z204" s="6"/>
      <c r="AA204" s="6"/>
    </row>
    <row r="205" spans="1:27" x14ac:dyDescent="0.25">
      <c r="A205" s="117" t="s">
        <v>156</v>
      </c>
      <c r="B205" s="158" t="s">
        <v>152</v>
      </c>
      <c r="C205" s="39">
        <v>17715264</v>
      </c>
      <c r="D205" s="12">
        <v>50.1</v>
      </c>
      <c r="E205" s="39">
        <v>3589</v>
      </c>
      <c r="F205" s="11">
        <v>4982</v>
      </c>
      <c r="G205" s="11">
        <f t="shared" si="8"/>
        <v>1393</v>
      </c>
      <c r="H205" s="22">
        <f t="shared" si="7"/>
        <v>1.19798</v>
      </c>
      <c r="I205" s="22">
        <f>(D205/D276)*I11</f>
        <v>6.5836255753740844E-2</v>
      </c>
      <c r="J205" s="26">
        <f t="shared" si="9"/>
        <v>1.2638162557537409</v>
      </c>
      <c r="K205" s="118"/>
      <c r="L205" s="108"/>
      <c r="M205" s="109"/>
      <c r="N205" s="18"/>
      <c r="O205" s="17"/>
      <c r="P205" s="17"/>
      <c r="Q205" s="17"/>
      <c r="R205" s="17"/>
      <c r="S205" s="17"/>
      <c r="T205" s="6"/>
      <c r="U205" s="6"/>
      <c r="V205" s="6"/>
      <c r="W205" s="6"/>
      <c r="X205" s="6"/>
      <c r="Y205" s="6"/>
      <c r="Z205" s="6"/>
      <c r="AA205" s="6"/>
    </row>
    <row r="206" spans="1:27" x14ac:dyDescent="0.25">
      <c r="A206" s="117" t="s">
        <v>157</v>
      </c>
      <c r="B206" s="158" t="s">
        <v>152</v>
      </c>
      <c r="C206" s="39">
        <v>17715744</v>
      </c>
      <c r="D206" s="12">
        <v>38.700000000000003</v>
      </c>
      <c r="E206" s="39">
        <v>3</v>
      </c>
      <c r="F206" s="11">
        <v>426</v>
      </c>
      <c r="G206" s="11">
        <f t="shared" si="8"/>
        <v>423</v>
      </c>
      <c r="H206" s="22">
        <f t="shared" si="7"/>
        <v>0.36377999999999999</v>
      </c>
      <c r="I206" s="22">
        <f>(D206/D276)*I11</f>
        <v>5.0855550851692036E-2</v>
      </c>
      <c r="J206" s="26">
        <f t="shared" si="9"/>
        <v>0.41463555085169201</v>
      </c>
      <c r="K206" s="118"/>
      <c r="L206" s="108"/>
      <c r="M206" s="109"/>
      <c r="N206" s="18"/>
      <c r="O206" s="17"/>
      <c r="P206" s="17"/>
      <c r="Q206" s="17"/>
      <c r="R206" s="17"/>
      <c r="S206" s="17"/>
      <c r="T206" s="6"/>
      <c r="U206" s="6"/>
      <c r="V206" s="6"/>
      <c r="W206" s="6"/>
      <c r="X206" s="6"/>
      <c r="Y206" s="6"/>
      <c r="Z206" s="6"/>
      <c r="AA206" s="6"/>
    </row>
    <row r="207" spans="1:27" x14ac:dyDescent="0.25">
      <c r="A207" s="117" t="s">
        <v>158</v>
      </c>
      <c r="B207" s="158" t="s">
        <v>152</v>
      </c>
      <c r="C207" s="39">
        <v>17218887</v>
      </c>
      <c r="D207" s="12">
        <v>37.5</v>
      </c>
      <c r="E207" s="39">
        <v>3775.2624584717605</v>
      </c>
      <c r="F207" s="11">
        <v>3790</v>
      </c>
      <c r="G207" s="11">
        <f>F207-E207</f>
        <v>14.73754152823949</v>
      </c>
      <c r="H207" s="22">
        <f t="shared" si="7"/>
        <v>1.2674285714285961E-2</v>
      </c>
      <c r="I207" s="22">
        <f>(D207/D276)*I11</f>
        <v>4.9278634546213208E-2</v>
      </c>
      <c r="J207" s="26">
        <f t="shared" si="9"/>
        <v>6.1952920260499172E-2</v>
      </c>
      <c r="K207" s="118"/>
      <c r="L207" s="108"/>
      <c r="M207" s="233"/>
      <c r="N207" s="18"/>
      <c r="O207" s="17"/>
      <c r="P207" s="17"/>
      <c r="Q207" s="17"/>
      <c r="R207" s="17"/>
      <c r="S207" s="17"/>
      <c r="T207" s="6"/>
      <c r="U207" s="6"/>
      <c r="V207" s="6"/>
      <c r="W207" s="6"/>
      <c r="X207" s="6"/>
      <c r="Y207" s="6"/>
      <c r="Z207" s="6"/>
      <c r="AA207" s="6"/>
    </row>
    <row r="208" spans="1:27" x14ac:dyDescent="0.25">
      <c r="A208" s="117" t="s">
        <v>159</v>
      </c>
      <c r="B208" s="158" t="s">
        <v>152</v>
      </c>
      <c r="C208" s="39">
        <v>17219075</v>
      </c>
      <c r="D208" s="12">
        <v>33.4</v>
      </c>
      <c r="E208" s="39">
        <v>3822</v>
      </c>
      <c r="F208" s="11">
        <v>4406</v>
      </c>
      <c r="G208" s="11">
        <f t="shared" si="8"/>
        <v>584</v>
      </c>
      <c r="H208" s="22">
        <f t="shared" ref="H208:H271" si="11">G208*0.00086</f>
        <v>0.50224000000000002</v>
      </c>
      <c r="I208" s="22">
        <f>(D208/D276)*I11</f>
        <v>4.3890837169160556E-2</v>
      </c>
      <c r="J208" s="26">
        <f t="shared" si="9"/>
        <v>0.54613083716916055</v>
      </c>
      <c r="K208" s="118"/>
      <c r="L208" s="108"/>
      <c r="M208" s="109"/>
      <c r="N208" s="18"/>
      <c r="O208" s="17"/>
      <c r="P208" s="17"/>
      <c r="Q208" s="17"/>
      <c r="R208" s="17"/>
      <c r="S208" s="17"/>
      <c r="T208" s="6"/>
      <c r="U208" s="6"/>
      <c r="V208" s="6"/>
      <c r="W208" s="6"/>
      <c r="X208" s="6"/>
      <c r="Y208" s="6"/>
      <c r="Z208" s="6"/>
      <c r="AA208" s="6"/>
    </row>
    <row r="209" spans="1:27" x14ac:dyDescent="0.25">
      <c r="A209" s="117" t="s">
        <v>160</v>
      </c>
      <c r="B209" s="158" t="s">
        <v>152</v>
      </c>
      <c r="C209" s="39">
        <v>17715017</v>
      </c>
      <c r="D209" s="12">
        <v>36.6</v>
      </c>
      <c r="E209" s="39">
        <v>3085</v>
      </c>
      <c r="F209" s="11">
        <v>3085</v>
      </c>
      <c r="G209" s="11">
        <f t="shared" ref="G209:G272" si="12">F209-E209</f>
        <v>0</v>
      </c>
      <c r="H209" s="22">
        <f t="shared" si="11"/>
        <v>0</v>
      </c>
      <c r="I209" s="22">
        <f>(D209/D276)*I11</f>
        <v>4.8095947317104086E-2</v>
      </c>
      <c r="J209" s="26">
        <f t="shared" ref="J209:J272" si="13">H209+I209</f>
        <v>4.8095947317104086E-2</v>
      </c>
      <c r="K209" s="118"/>
      <c r="L209" s="108"/>
      <c r="M209" s="109"/>
      <c r="N209" s="18"/>
      <c r="O209" s="17"/>
      <c r="P209" s="17"/>
      <c r="Q209" s="17"/>
      <c r="R209" s="17"/>
      <c r="S209" s="17"/>
      <c r="T209" s="6"/>
      <c r="U209" s="6"/>
      <c r="V209" s="6"/>
      <c r="W209" s="6"/>
      <c r="X209" s="6"/>
      <c r="Y209" s="6"/>
      <c r="Z209" s="6"/>
      <c r="AA209" s="6"/>
    </row>
    <row r="210" spans="1:27" x14ac:dyDescent="0.25">
      <c r="A210" s="117" t="s">
        <v>161</v>
      </c>
      <c r="B210" s="158" t="s">
        <v>152</v>
      </c>
      <c r="C210" s="39">
        <v>17219291</v>
      </c>
      <c r="D210" s="12">
        <v>34.4</v>
      </c>
      <c r="E210" s="39">
        <v>2427.5714285714284</v>
      </c>
      <c r="F210" s="11">
        <v>2699</v>
      </c>
      <c r="G210" s="11">
        <f>F210-E210</f>
        <v>271.42857142857156</v>
      </c>
      <c r="H210" s="22">
        <f>((0.015*D210)*12)/7</f>
        <v>0.88457142857142856</v>
      </c>
      <c r="I210" s="22">
        <f>(D210/D276)*I11</f>
        <v>4.5204934090392911E-2</v>
      </c>
      <c r="J210" s="26">
        <f t="shared" si="13"/>
        <v>0.92977636266182151</v>
      </c>
      <c r="K210" s="118"/>
      <c r="L210" s="108"/>
      <c r="M210" s="233"/>
      <c r="N210" s="25">
        <f>G210*0.00086</f>
        <v>0.23342857142857154</v>
      </c>
      <c r="O210" s="17"/>
      <c r="P210" s="17"/>
      <c r="Q210" s="17"/>
      <c r="R210" s="17"/>
      <c r="S210" s="17"/>
      <c r="T210" s="6"/>
      <c r="U210" s="6"/>
      <c r="V210" s="6"/>
      <c r="W210" s="6"/>
      <c r="X210" s="6"/>
      <c r="Y210" s="6"/>
      <c r="Z210" s="6"/>
      <c r="AA210" s="6"/>
    </row>
    <row r="211" spans="1:27" x14ac:dyDescent="0.25">
      <c r="A211" s="117" t="s">
        <v>162</v>
      </c>
      <c r="B211" s="158" t="s">
        <v>152</v>
      </c>
      <c r="C211" s="39">
        <v>17219021</v>
      </c>
      <c r="D211" s="12">
        <v>38.200000000000003</v>
      </c>
      <c r="E211" s="39">
        <v>4224.1926910299007</v>
      </c>
      <c r="F211" s="11">
        <v>4224</v>
      </c>
      <c r="G211" s="11">
        <f t="shared" si="12"/>
        <v>-0.19269102990074316</v>
      </c>
      <c r="H211" s="22">
        <f>((D211*0.015)*12)/7</f>
        <v>0.98228571428571443</v>
      </c>
      <c r="I211" s="22">
        <f>(D211/D276)*I11</f>
        <v>5.0198502391075851E-2</v>
      </c>
      <c r="J211" s="26">
        <f t="shared" si="13"/>
        <v>1.0324842166767902</v>
      </c>
      <c r="K211" s="118"/>
      <c r="L211" s="108"/>
      <c r="M211" s="233"/>
      <c r="N211" s="25">
        <f>G211*0.00086</f>
        <v>-1.6571428571463911E-4</v>
      </c>
      <c r="O211" s="17"/>
      <c r="P211" s="17"/>
      <c r="Q211" s="17"/>
      <c r="R211" s="17"/>
      <c r="S211" s="17"/>
      <c r="T211" s="6"/>
      <c r="U211" s="6"/>
      <c r="V211" s="6"/>
      <c r="W211" s="6"/>
      <c r="X211" s="6"/>
      <c r="Y211" s="6"/>
      <c r="Z211" s="6"/>
      <c r="AA211" s="6"/>
    </row>
    <row r="212" spans="1:27" x14ac:dyDescent="0.25">
      <c r="A212" s="117" t="s">
        <v>163</v>
      </c>
      <c r="B212" s="158" t="s">
        <v>152</v>
      </c>
      <c r="C212" s="39">
        <v>17219123</v>
      </c>
      <c r="D212" s="12">
        <v>39.299999999999997</v>
      </c>
      <c r="E212" s="39">
        <v>4630.0830564784055</v>
      </c>
      <c r="F212" s="11">
        <v>4630</v>
      </c>
      <c r="G212" s="11">
        <f t="shared" si="12"/>
        <v>-8.3056478405524103E-2</v>
      </c>
      <c r="H212" s="22">
        <f>((D212*0.015)*12)/7</f>
        <v>1.0105714285714285</v>
      </c>
      <c r="I212" s="22">
        <f>(D212/D276)*I11</f>
        <v>5.1644009004431432E-2</v>
      </c>
      <c r="J212" s="26">
        <f t="shared" si="13"/>
        <v>1.0622154375758599</v>
      </c>
      <c r="K212" s="118"/>
      <c r="L212" s="108"/>
      <c r="M212" s="233"/>
      <c r="N212" s="25">
        <f>G212*0.00086</f>
        <v>-7.1428571428750734E-5</v>
      </c>
      <c r="O212" s="17"/>
      <c r="P212" s="17"/>
      <c r="Q212" s="17"/>
      <c r="R212" s="17"/>
      <c r="S212" s="17"/>
      <c r="T212" s="6"/>
      <c r="U212" s="6"/>
      <c r="V212" s="6"/>
      <c r="W212" s="6"/>
      <c r="X212" s="6"/>
      <c r="Y212" s="6"/>
      <c r="Z212" s="6"/>
      <c r="AA212" s="6"/>
    </row>
    <row r="213" spans="1:27" x14ac:dyDescent="0.25">
      <c r="A213" s="117" t="s">
        <v>164</v>
      </c>
      <c r="B213" s="158" t="s">
        <v>152</v>
      </c>
      <c r="C213" s="39">
        <v>17219182</v>
      </c>
      <c r="D213" s="12">
        <v>43.3</v>
      </c>
      <c r="E213" s="39">
        <v>13615.684385382059</v>
      </c>
      <c r="F213" s="11">
        <f>E213+(((D213*0.015)*12)/7)/0.00086</f>
        <v>14910.368770764118</v>
      </c>
      <c r="G213" s="11">
        <f t="shared" si="12"/>
        <v>1294.6843853820592</v>
      </c>
      <c r="H213" s="22">
        <f>((D213*0.015)*12)/7</f>
        <v>1.1134285714285714</v>
      </c>
      <c r="I213" s="22">
        <f>(D213/D276)*I11</f>
        <v>5.6900396689360845E-2</v>
      </c>
      <c r="J213" s="26">
        <f t="shared" si="13"/>
        <v>1.1703289681179323</v>
      </c>
      <c r="K213" s="118"/>
      <c r="L213" s="108"/>
      <c r="M213" s="233"/>
      <c r="N213" s="25">
        <f>G213*0.00086</f>
        <v>1.1134285714285708</v>
      </c>
      <c r="O213" s="17"/>
      <c r="P213" s="17"/>
      <c r="Q213" s="17"/>
      <c r="R213" s="17"/>
      <c r="S213" s="17"/>
      <c r="T213" s="6"/>
      <c r="U213" s="6"/>
      <c r="V213" s="6"/>
      <c r="W213" s="6"/>
      <c r="X213" s="6"/>
      <c r="Y213" s="6"/>
      <c r="Z213" s="6"/>
      <c r="AA213" s="6"/>
    </row>
    <row r="214" spans="1:27" x14ac:dyDescent="0.25">
      <c r="A214" s="117" t="s">
        <v>165</v>
      </c>
      <c r="B214" s="158" t="s">
        <v>152</v>
      </c>
      <c r="C214" s="39">
        <v>17219330</v>
      </c>
      <c r="D214" s="12">
        <v>67.2</v>
      </c>
      <c r="E214" s="39">
        <v>16327</v>
      </c>
      <c r="F214" s="11">
        <v>21669</v>
      </c>
      <c r="G214" s="11">
        <f t="shared" si="12"/>
        <v>5342</v>
      </c>
      <c r="H214" s="22">
        <f t="shared" si="11"/>
        <v>4.5941200000000002</v>
      </c>
      <c r="I214" s="22">
        <f>(D214/D276)*I11</f>
        <v>8.830731310681407E-2</v>
      </c>
      <c r="J214" s="26">
        <f t="shared" si="13"/>
        <v>4.6824273131068139</v>
      </c>
      <c r="K214" s="118"/>
      <c r="L214" s="108"/>
      <c r="M214" s="109"/>
      <c r="N214" s="18"/>
      <c r="O214" s="17"/>
      <c r="P214" s="17"/>
      <c r="Q214" s="17"/>
      <c r="R214" s="17"/>
      <c r="S214" s="17"/>
      <c r="T214" s="6"/>
      <c r="U214" s="6"/>
      <c r="V214" s="6"/>
      <c r="W214" s="6"/>
      <c r="X214" s="6"/>
      <c r="Y214" s="6"/>
      <c r="Z214" s="6"/>
      <c r="AA214" s="6"/>
    </row>
    <row r="215" spans="1:27" x14ac:dyDescent="0.25">
      <c r="A215" s="117" t="s">
        <v>166</v>
      </c>
      <c r="B215" s="158" t="s">
        <v>152</v>
      </c>
      <c r="C215" s="39">
        <v>17218801</v>
      </c>
      <c r="D215" s="12">
        <v>41.4</v>
      </c>
      <c r="E215" s="39">
        <v>3701</v>
      </c>
      <c r="F215" s="11">
        <v>5244</v>
      </c>
      <c r="G215" s="11">
        <f t="shared" si="12"/>
        <v>1543</v>
      </c>
      <c r="H215" s="22">
        <f t="shared" si="11"/>
        <v>1.32698</v>
      </c>
      <c r="I215" s="22">
        <f>(D215/D276)*I11</f>
        <v>5.4403612539019375E-2</v>
      </c>
      <c r="J215" s="26">
        <f t="shared" si="13"/>
        <v>1.3813836125390195</v>
      </c>
      <c r="K215" s="118"/>
      <c r="L215" s="108"/>
      <c r="M215" s="109"/>
      <c r="N215" s="18"/>
      <c r="O215" s="17"/>
      <c r="P215" s="17"/>
      <c r="Q215" s="17"/>
      <c r="R215" s="17"/>
      <c r="S215" s="17"/>
      <c r="T215" s="6"/>
      <c r="U215" s="6"/>
      <c r="V215" s="6"/>
      <c r="W215" s="6"/>
      <c r="X215" s="6"/>
      <c r="Y215" s="6"/>
      <c r="Z215" s="6"/>
      <c r="AA215" s="6"/>
    </row>
    <row r="216" spans="1:27" x14ac:dyDescent="0.25">
      <c r="A216" s="117" t="s">
        <v>167</v>
      </c>
      <c r="B216" s="158" t="s">
        <v>152</v>
      </c>
      <c r="C216" s="39">
        <v>17219051</v>
      </c>
      <c r="D216" s="12">
        <v>77.5</v>
      </c>
      <c r="E216" s="39">
        <v>21566</v>
      </c>
      <c r="F216" s="11">
        <v>30042</v>
      </c>
      <c r="G216" s="11">
        <f t="shared" si="12"/>
        <v>8476</v>
      </c>
      <c r="H216" s="22">
        <f t="shared" si="11"/>
        <v>7.2893599999999994</v>
      </c>
      <c r="I216" s="22">
        <f>(D216/D276)*I11</f>
        <v>0.10184251139550728</v>
      </c>
      <c r="J216" s="26">
        <f t="shared" si="13"/>
        <v>7.3912025113955071</v>
      </c>
      <c r="K216" s="118"/>
      <c r="L216" s="108"/>
      <c r="M216" s="109"/>
      <c r="N216" s="18"/>
      <c r="O216" s="17"/>
      <c r="P216" s="17"/>
      <c r="Q216" s="17"/>
      <c r="R216" s="17"/>
      <c r="S216" s="17"/>
      <c r="T216" s="6"/>
      <c r="U216" s="6"/>
      <c r="V216" s="6"/>
      <c r="W216" s="6"/>
      <c r="X216" s="6"/>
      <c r="Y216" s="6"/>
      <c r="Z216" s="6"/>
      <c r="AA216" s="6"/>
    </row>
    <row r="217" spans="1:27" x14ac:dyDescent="0.25">
      <c r="A217" s="117" t="s">
        <v>168</v>
      </c>
      <c r="B217" s="158" t="s">
        <v>152</v>
      </c>
      <c r="C217" s="39">
        <v>17219208</v>
      </c>
      <c r="D217" s="12">
        <v>102.9</v>
      </c>
      <c r="E217" s="39">
        <v>11626</v>
      </c>
      <c r="F217" s="11">
        <v>14772</v>
      </c>
      <c r="G217" s="11">
        <f t="shared" si="12"/>
        <v>3146</v>
      </c>
      <c r="H217" s="22">
        <f t="shared" si="11"/>
        <v>2.7055599999999997</v>
      </c>
      <c r="I217" s="22">
        <f>(D217/D276)*I11</f>
        <v>0.13522057319480904</v>
      </c>
      <c r="J217" s="26">
        <f t="shared" si="13"/>
        <v>2.8407805731948086</v>
      </c>
      <c r="K217" s="118"/>
      <c r="L217" s="108"/>
      <c r="M217" s="109"/>
      <c r="N217" s="18"/>
      <c r="O217" s="17"/>
      <c r="P217" s="17"/>
      <c r="Q217" s="17"/>
      <c r="R217" s="17"/>
      <c r="S217" s="17"/>
      <c r="T217" s="6"/>
      <c r="U217" s="6"/>
      <c r="V217" s="6"/>
      <c r="W217" s="6"/>
      <c r="X217" s="6"/>
      <c r="Y217" s="6"/>
      <c r="Z217" s="6"/>
      <c r="AA217" s="6"/>
    </row>
    <row r="218" spans="1:27" x14ac:dyDescent="0.25">
      <c r="A218" s="117" t="s">
        <v>169</v>
      </c>
      <c r="B218" s="158" t="s">
        <v>152</v>
      </c>
      <c r="C218" s="39">
        <v>17218694</v>
      </c>
      <c r="D218" s="12">
        <v>95.8</v>
      </c>
      <c r="E218" s="39">
        <v>7755</v>
      </c>
      <c r="F218" s="11">
        <v>10385</v>
      </c>
      <c r="G218" s="11">
        <f t="shared" si="12"/>
        <v>2630</v>
      </c>
      <c r="H218" s="22">
        <f t="shared" si="11"/>
        <v>2.2618</v>
      </c>
      <c r="I218" s="22">
        <f>(D218/D276)*I11</f>
        <v>0.12589048505405934</v>
      </c>
      <c r="J218" s="26">
        <f t="shared" si="13"/>
        <v>2.3876904850540592</v>
      </c>
      <c r="K218" s="118"/>
      <c r="L218" s="108"/>
      <c r="M218" s="109"/>
      <c r="N218" s="18"/>
      <c r="O218" s="17"/>
      <c r="P218" s="17"/>
      <c r="Q218" s="17"/>
      <c r="R218" s="17"/>
      <c r="S218" s="17"/>
      <c r="T218" s="6"/>
      <c r="U218" s="6"/>
      <c r="V218" s="6"/>
      <c r="W218" s="6"/>
      <c r="X218" s="6"/>
      <c r="Y218" s="6"/>
      <c r="Z218" s="6"/>
      <c r="AA218" s="6"/>
    </row>
    <row r="219" spans="1:27" x14ac:dyDescent="0.25">
      <c r="A219" s="117" t="s">
        <v>170</v>
      </c>
      <c r="B219" s="158" t="s">
        <v>152</v>
      </c>
      <c r="C219" s="39">
        <v>17219084</v>
      </c>
      <c r="D219" s="12">
        <v>93.8</v>
      </c>
      <c r="E219" s="39">
        <v>8738</v>
      </c>
      <c r="F219" s="11">
        <v>8738</v>
      </c>
      <c r="G219" s="11">
        <f t="shared" si="12"/>
        <v>0</v>
      </c>
      <c r="H219" s="22">
        <f t="shared" si="11"/>
        <v>0</v>
      </c>
      <c r="I219" s="22">
        <f>(D219/D276)*I11</f>
        <v>0.12326229121159461</v>
      </c>
      <c r="J219" s="26">
        <f t="shared" si="13"/>
        <v>0.12326229121159461</v>
      </c>
      <c r="K219" s="118"/>
      <c r="L219" s="108"/>
      <c r="M219" s="233"/>
      <c r="N219" s="25"/>
      <c r="O219" s="17"/>
      <c r="P219" s="17"/>
      <c r="Q219" s="17"/>
      <c r="R219" s="17"/>
      <c r="S219" s="17"/>
      <c r="T219" s="6"/>
      <c r="U219" s="6"/>
      <c r="V219" s="6"/>
      <c r="W219" s="6"/>
      <c r="X219" s="6"/>
      <c r="Y219" s="6"/>
      <c r="Z219" s="6"/>
      <c r="AA219" s="6"/>
    </row>
    <row r="220" spans="1:27" x14ac:dyDescent="0.25">
      <c r="A220" s="117" t="s">
        <v>171</v>
      </c>
      <c r="B220" s="158" t="s">
        <v>152</v>
      </c>
      <c r="C220" s="39">
        <v>17218787</v>
      </c>
      <c r="D220" s="12">
        <v>104.1</v>
      </c>
      <c r="E220" s="39">
        <v>10175</v>
      </c>
      <c r="F220" s="11">
        <v>13356</v>
      </c>
      <c r="G220" s="11">
        <f t="shared" si="12"/>
        <v>3181</v>
      </c>
      <c r="H220" s="22">
        <f t="shared" si="11"/>
        <v>2.7356599999999998</v>
      </c>
      <c r="I220" s="22">
        <f>(D220/D276)*I11</f>
        <v>0.13679748950028783</v>
      </c>
      <c r="J220" s="26">
        <f t="shared" si="13"/>
        <v>2.8724574895002877</v>
      </c>
      <c r="K220" s="118"/>
      <c r="L220" s="108"/>
      <c r="M220" s="109"/>
      <c r="N220" s="18"/>
      <c r="O220" s="17"/>
      <c r="P220" s="17"/>
      <c r="Q220" s="17"/>
      <c r="R220" s="17"/>
      <c r="S220" s="17"/>
      <c r="T220" s="6"/>
      <c r="U220" s="6"/>
      <c r="V220" s="6"/>
      <c r="W220" s="6"/>
      <c r="X220" s="6"/>
      <c r="Y220" s="6"/>
      <c r="Z220" s="6"/>
      <c r="AA220" s="6"/>
    </row>
    <row r="221" spans="1:27" x14ac:dyDescent="0.25">
      <c r="A221" s="117" t="s">
        <v>172</v>
      </c>
      <c r="B221" s="158" t="s">
        <v>153</v>
      </c>
      <c r="C221" s="39">
        <v>17219258</v>
      </c>
      <c r="D221" s="12">
        <v>123.5</v>
      </c>
      <c r="E221" s="39">
        <v>8287.6910299003321</v>
      </c>
      <c r="F221" s="11">
        <f>E221+(((D221*0.015)*12)/7)/0.00086</f>
        <v>11980.382059800664</v>
      </c>
      <c r="G221" s="11">
        <f t="shared" si="12"/>
        <v>3692.6910299003321</v>
      </c>
      <c r="H221" s="22">
        <f>((D221*0.015)*12)/7</f>
        <v>3.1757142857142857</v>
      </c>
      <c r="I221" s="22">
        <f>(D221/D276)*I11</f>
        <v>0.16229096977219548</v>
      </c>
      <c r="J221" s="26">
        <f t="shared" si="13"/>
        <v>3.3380052554864812</v>
      </c>
      <c r="K221" s="118"/>
      <c r="L221" s="108"/>
      <c r="M221" s="233"/>
      <c r="N221" s="25">
        <f>G221*0.00086</f>
        <v>3.1757142857142857</v>
      </c>
      <c r="O221" s="17"/>
      <c r="P221" s="17"/>
      <c r="Q221" s="17"/>
      <c r="R221" s="17"/>
      <c r="S221" s="17"/>
      <c r="T221" s="6"/>
      <c r="U221" s="6"/>
      <c r="V221" s="6"/>
      <c r="W221" s="6"/>
      <c r="X221" s="6"/>
      <c r="Y221" s="6"/>
      <c r="Z221" s="6"/>
      <c r="AA221" s="6"/>
    </row>
    <row r="222" spans="1:27" x14ac:dyDescent="0.25">
      <c r="A222" s="117" t="s">
        <v>173</v>
      </c>
      <c r="B222" s="158" t="s">
        <v>154</v>
      </c>
      <c r="C222" s="119" t="s">
        <v>213</v>
      </c>
      <c r="D222" s="12">
        <v>8.8000000000000007</v>
      </c>
      <c r="E222" s="39">
        <v>0</v>
      </c>
      <c r="F222" s="11">
        <v>0</v>
      </c>
      <c r="G222" s="11">
        <f t="shared" si="12"/>
        <v>0</v>
      </c>
      <c r="H222" s="22">
        <f t="shared" si="11"/>
        <v>0</v>
      </c>
      <c r="I222" s="22">
        <f>(D222/D276)*I11</f>
        <v>1.15640529068447E-2</v>
      </c>
      <c r="J222" s="26">
        <f t="shared" si="13"/>
        <v>1.15640529068447E-2</v>
      </c>
      <c r="K222" s="118"/>
      <c r="L222" s="108"/>
      <c r="M222" s="109"/>
      <c r="N222" s="18"/>
      <c r="O222" s="17"/>
      <c r="P222" s="17"/>
      <c r="Q222" s="17"/>
      <c r="R222" s="17"/>
      <c r="S222" s="17"/>
      <c r="T222" s="6"/>
      <c r="U222" s="6"/>
      <c r="V222" s="6"/>
      <c r="W222" s="6"/>
      <c r="X222" s="6"/>
      <c r="Y222" s="6"/>
      <c r="Z222" s="6"/>
      <c r="AA222" s="6"/>
    </row>
    <row r="223" spans="1:27" x14ac:dyDescent="0.25">
      <c r="A223" s="117" t="s">
        <v>174</v>
      </c>
      <c r="B223" s="158" t="s">
        <v>152</v>
      </c>
      <c r="C223" s="39">
        <v>17218772</v>
      </c>
      <c r="D223" s="12">
        <v>43.8</v>
      </c>
      <c r="E223" s="39">
        <v>4490</v>
      </c>
      <c r="F223" s="11">
        <v>5939</v>
      </c>
      <c r="G223" s="11">
        <f t="shared" si="12"/>
        <v>1449</v>
      </c>
      <c r="H223" s="22">
        <f t="shared" si="11"/>
        <v>1.24614</v>
      </c>
      <c r="I223" s="22">
        <f>(D223/D276)*I11</f>
        <v>5.7557445149977016E-2</v>
      </c>
      <c r="J223" s="26">
        <f t="shared" si="13"/>
        <v>1.303697445149977</v>
      </c>
      <c r="K223" s="118"/>
      <c r="L223" s="108"/>
      <c r="M223" s="120"/>
      <c r="N223" s="43"/>
      <c r="O223" s="43"/>
      <c r="P223" s="44"/>
      <c r="Q223" s="42"/>
      <c r="R223" s="17"/>
      <c r="S223" s="17"/>
      <c r="T223" s="6"/>
      <c r="U223" s="6"/>
      <c r="V223" s="6"/>
      <c r="W223" s="6"/>
      <c r="X223" s="6"/>
      <c r="Y223" s="6"/>
      <c r="Z223" s="6"/>
      <c r="AA223" s="6"/>
    </row>
    <row r="224" spans="1:27" x14ac:dyDescent="0.25">
      <c r="A224" s="117" t="s">
        <v>175</v>
      </c>
      <c r="B224" s="158" t="s">
        <v>152</v>
      </c>
      <c r="C224" s="39">
        <v>17219249</v>
      </c>
      <c r="D224" s="12">
        <v>68.599999999999994</v>
      </c>
      <c r="E224" s="39">
        <v>4965</v>
      </c>
      <c r="F224" s="11">
        <v>6639</v>
      </c>
      <c r="G224" s="11">
        <f t="shared" si="12"/>
        <v>1674</v>
      </c>
      <c r="H224" s="22">
        <f t="shared" si="11"/>
        <v>1.43964</v>
      </c>
      <c r="I224" s="22">
        <f>(D224/D276)*I11</f>
        <v>9.0147048796539356E-2</v>
      </c>
      <c r="J224" s="26">
        <f t="shared" si="13"/>
        <v>1.5297870487965395</v>
      </c>
      <c r="K224" s="118"/>
      <c r="L224" s="108"/>
      <c r="M224" s="121"/>
      <c r="N224" s="43"/>
      <c r="O224" s="43"/>
      <c r="P224" s="44"/>
      <c r="Q224" s="42"/>
      <c r="R224" s="17"/>
      <c r="S224" s="17"/>
      <c r="T224" s="6"/>
      <c r="U224" s="6"/>
      <c r="V224" s="6"/>
      <c r="W224" s="6"/>
      <c r="X224" s="6"/>
      <c r="Y224" s="6"/>
      <c r="Z224" s="6"/>
      <c r="AA224" s="6"/>
    </row>
    <row r="225" spans="1:27" x14ac:dyDescent="0.25">
      <c r="A225" s="117" t="s">
        <v>176</v>
      </c>
      <c r="B225" s="158" t="s">
        <v>152</v>
      </c>
      <c r="C225" s="39">
        <v>17218796</v>
      </c>
      <c r="D225" s="12">
        <v>46.7</v>
      </c>
      <c r="E225" s="39">
        <v>3332</v>
      </c>
      <c r="F225" s="11">
        <v>3339</v>
      </c>
      <c r="G225" s="11">
        <f t="shared" si="12"/>
        <v>7</v>
      </c>
      <c r="H225" s="22">
        <f t="shared" si="11"/>
        <v>6.0200000000000002E-3</v>
      </c>
      <c r="I225" s="22">
        <f>(D225/D276)*I11</f>
        <v>6.1368326221550848E-2</v>
      </c>
      <c r="J225" s="26">
        <f t="shared" si="13"/>
        <v>6.7388326221550846E-2</v>
      </c>
      <c r="K225" s="118"/>
      <c r="L225" s="108"/>
      <c r="M225" s="121"/>
      <c r="N225" s="43"/>
      <c r="O225" s="43"/>
      <c r="P225" s="44"/>
      <c r="Q225" s="42"/>
      <c r="R225" s="17"/>
      <c r="S225" s="17"/>
      <c r="T225" s="6"/>
      <c r="U225" s="6"/>
      <c r="V225" s="6"/>
      <c r="W225" s="6"/>
      <c r="X225" s="6"/>
      <c r="Y225" s="6"/>
      <c r="Z225" s="6"/>
      <c r="AA225" s="6"/>
    </row>
    <row r="226" spans="1:27" x14ac:dyDescent="0.25">
      <c r="A226" s="117" t="s">
        <v>177</v>
      </c>
      <c r="B226" s="158" t="s">
        <v>152</v>
      </c>
      <c r="C226" s="39">
        <v>17219072</v>
      </c>
      <c r="D226" s="12">
        <v>68.2</v>
      </c>
      <c r="E226" s="39">
        <v>5259</v>
      </c>
      <c r="F226" s="11">
        <v>6450</v>
      </c>
      <c r="G226" s="11">
        <f t="shared" si="12"/>
        <v>1191</v>
      </c>
      <c r="H226" s="22">
        <f t="shared" si="11"/>
        <v>1.0242599999999999</v>
      </c>
      <c r="I226" s="22">
        <f>(D226/D276)*I11</f>
        <v>8.9621410028046411E-2</v>
      </c>
      <c r="J226" s="26">
        <f t="shared" si="13"/>
        <v>1.1138814100280463</v>
      </c>
      <c r="K226" s="118"/>
      <c r="L226" s="108"/>
      <c r="M226" s="121"/>
      <c r="N226" s="43"/>
      <c r="O226" s="43"/>
      <c r="P226" s="44"/>
      <c r="Q226" s="42"/>
      <c r="R226" s="17"/>
      <c r="S226" s="17"/>
      <c r="T226" s="6"/>
      <c r="U226" s="6"/>
      <c r="V226" s="6"/>
      <c r="W226" s="6"/>
      <c r="X226" s="6"/>
      <c r="Y226" s="6"/>
      <c r="Z226" s="6"/>
      <c r="AA226" s="6"/>
    </row>
    <row r="227" spans="1:27" x14ac:dyDescent="0.25">
      <c r="A227" s="117" t="s">
        <v>178</v>
      </c>
      <c r="B227" s="158" t="s">
        <v>152</v>
      </c>
      <c r="C227" s="39">
        <v>17218794</v>
      </c>
      <c r="D227" s="12">
        <v>49.9</v>
      </c>
      <c r="E227" s="39">
        <v>4538</v>
      </c>
      <c r="F227" s="11">
        <v>5636</v>
      </c>
      <c r="G227" s="11">
        <f t="shared" si="12"/>
        <v>1098</v>
      </c>
      <c r="H227" s="22">
        <f t="shared" si="11"/>
        <v>0.94428000000000001</v>
      </c>
      <c r="I227" s="22">
        <f>(D227/D276)*I11</f>
        <v>6.5573436369494364E-2</v>
      </c>
      <c r="J227" s="26">
        <f t="shared" si="13"/>
        <v>1.0098534363694944</v>
      </c>
      <c r="K227" s="118"/>
      <c r="L227" s="108"/>
      <c r="M227" s="121"/>
      <c r="N227" s="43"/>
      <c r="O227" s="43"/>
      <c r="P227" s="44"/>
      <c r="Q227" s="42"/>
      <c r="R227" s="17"/>
      <c r="S227" s="17"/>
      <c r="T227" s="6"/>
      <c r="U227" s="6"/>
      <c r="V227" s="6"/>
      <c r="W227" s="6"/>
      <c r="X227" s="6"/>
      <c r="Y227" s="6"/>
      <c r="Z227" s="6"/>
      <c r="AA227" s="6"/>
    </row>
    <row r="228" spans="1:27" x14ac:dyDescent="0.25">
      <c r="A228" s="117" t="s">
        <v>179</v>
      </c>
      <c r="B228" s="158" t="s">
        <v>152</v>
      </c>
      <c r="C228" s="39">
        <v>17219264</v>
      </c>
      <c r="D228" s="12">
        <v>49.8</v>
      </c>
      <c r="E228" s="39">
        <v>4003.0365448504981</v>
      </c>
      <c r="F228" s="11">
        <v>5369</v>
      </c>
      <c r="G228" s="11">
        <f t="shared" si="12"/>
        <v>1365.9634551495019</v>
      </c>
      <c r="H228" s="22">
        <f>((D228*0.015)*12)/7</f>
        <v>1.2805714285714285</v>
      </c>
      <c r="I228" s="22">
        <f>(D228/D276)*I11</f>
        <v>6.5442026677371132E-2</v>
      </c>
      <c r="J228" s="26">
        <f t="shared" si="13"/>
        <v>1.3460134552487997</v>
      </c>
      <c r="K228" s="118"/>
      <c r="L228" s="108"/>
      <c r="M228" s="233"/>
      <c r="N228" s="25">
        <f>G228*0.00086</f>
        <v>1.1747285714285716</v>
      </c>
      <c r="O228" s="43"/>
      <c r="P228" s="44"/>
      <c r="Q228" s="42"/>
      <c r="R228" s="17"/>
      <c r="S228" s="17"/>
      <c r="T228" s="6"/>
      <c r="U228" s="6"/>
      <c r="V228" s="6"/>
      <c r="W228" s="6"/>
      <c r="X228" s="6"/>
      <c r="Y228" s="6"/>
      <c r="Z228" s="6"/>
      <c r="AA228" s="6"/>
    </row>
    <row r="229" spans="1:27" x14ac:dyDescent="0.25">
      <c r="A229" s="117" t="s">
        <v>180</v>
      </c>
      <c r="B229" s="158" t="s">
        <v>152</v>
      </c>
      <c r="C229" s="39">
        <v>17219048</v>
      </c>
      <c r="D229" s="12">
        <v>37.700000000000003</v>
      </c>
      <c r="E229" s="39">
        <v>2891.2425249169437</v>
      </c>
      <c r="F229" s="11">
        <v>2891</v>
      </c>
      <c r="G229" s="11">
        <f t="shared" si="12"/>
        <v>-0.24252491694369382</v>
      </c>
      <c r="H229" s="22">
        <f>((D229*0.015)*12)/7</f>
        <v>0.96942857142857142</v>
      </c>
      <c r="I229" s="22">
        <f>(D229/D276)*I11</f>
        <v>4.9541453930459674E-2</v>
      </c>
      <c r="J229" s="26">
        <f t="shared" si="13"/>
        <v>1.018970025359031</v>
      </c>
      <c r="K229" s="118"/>
      <c r="L229" s="108"/>
      <c r="M229" s="233"/>
      <c r="N229" s="25">
        <f t="shared" ref="N229:N230" si="14">G229*0.00086</f>
        <v>-2.0857142857157667E-4</v>
      </c>
      <c r="O229" s="43"/>
      <c r="P229" s="44"/>
      <c r="Q229" s="42"/>
      <c r="R229" s="17"/>
      <c r="S229" s="17"/>
      <c r="T229" s="6"/>
      <c r="U229" s="6"/>
      <c r="V229" s="6"/>
      <c r="W229" s="6"/>
      <c r="X229" s="6"/>
      <c r="Y229" s="6"/>
      <c r="Z229" s="6"/>
      <c r="AA229" s="6"/>
    </row>
    <row r="230" spans="1:27" x14ac:dyDescent="0.25">
      <c r="A230" s="117" t="s">
        <v>181</v>
      </c>
      <c r="B230" s="158" t="s">
        <v>152</v>
      </c>
      <c r="C230" s="39">
        <v>17219324</v>
      </c>
      <c r="D230" s="12">
        <v>45.3</v>
      </c>
      <c r="E230" s="39">
        <v>2933.4850498338865</v>
      </c>
      <c r="F230" s="11">
        <v>3059</v>
      </c>
      <c r="G230" s="11">
        <f t="shared" si="12"/>
        <v>125.51495016611352</v>
      </c>
      <c r="H230" s="22">
        <f>((D230*0.015)*12)/7</f>
        <v>1.1648571428571426</v>
      </c>
      <c r="I230" s="22">
        <f>(D230/D276)*I11</f>
        <v>5.9528590531825548E-2</v>
      </c>
      <c r="J230" s="26">
        <f t="shared" si="13"/>
        <v>1.2243857333889681</v>
      </c>
      <c r="K230" s="118"/>
      <c r="L230" s="108"/>
      <c r="M230" s="233"/>
      <c r="N230" s="25">
        <f t="shared" si="14"/>
        <v>0.10794285714285763</v>
      </c>
      <c r="O230" s="43"/>
      <c r="P230" s="43"/>
      <c r="Q230" s="42"/>
      <c r="R230" s="17"/>
      <c r="S230" s="17"/>
      <c r="T230" s="6"/>
      <c r="U230" s="6"/>
      <c r="V230" s="6"/>
      <c r="W230" s="6"/>
      <c r="X230" s="6"/>
      <c r="Y230" s="6"/>
      <c r="Z230" s="6"/>
      <c r="AA230" s="6"/>
    </row>
    <row r="231" spans="1:27" x14ac:dyDescent="0.25">
      <c r="A231" s="117" t="s">
        <v>182</v>
      </c>
      <c r="B231" s="158" t="s">
        <v>152</v>
      </c>
      <c r="C231" s="39">
        <v>17219063</v>
      </c>
      <c r="D231" s="12">
        <v>52.8</v>
      </c>
      <c r="E231" s="39">
        <v>5306</v>
      </c>
      <c r="F231" s="11">
        <v>7876</v>
      </c>
      <c r="G231" s="11">
        <f t="shared" si="12"/>
        <v>2570</v>
      </c>
      <c r="H231" s="22">
        <f t="shared" si="11"/>
        <v>2.2101999999999999</v>
      </c>
      <c r="I231" s="22">
        <f>(D231/D276)*I11</f>
        <v>6.9384317441068183E-2</v>
      </c>
      <c r="J231" s="26">
        <f t="shared" si="13"/>
        <v>2.2795843174410679</v>
      </c>
      <c r="K231" s="118"/>
      <c r="L231" s="108"/>
      <c r="M231" s="121"/>
      <c r="N231" s="45"/>
      <c r="O231" s="45"/>
      <c r="P231" s="45"/>
      <c r="Q231" s="46"/>
      <c r="R231" s="17"/>
      <c r="S231" s="17"/>
      <c r="T231" s="6"/>
      <c r="U231" s="6"/>
      <c r="V231" s="6"/>
      <c r="W231" s="6"/>
      <c r="X231" s="6"/>
      <c r="Y231" s="6"/>
      <c r="Z231" s="6"/>
      <c r="AA231" s="6"/>
    </row>
    <row r="232" spans="1:27" x14ac:dyDescent="0.25">
      <c r="A232" s="117" t="s">
        <v>183</v>
      </c>
      <c r="B232" s="158" t="s">
        <v>155</v>
      </c>
      <c r="C232" s="39">
        <v>17218847</v>
      </c>
      <c r="D232" s="12">
        <v>42</v>
      </c>
      <c r="E232" s="39">
        <v>4074</v>
      </c>
      <c r="F232" s="11">
        <v>4476</v>
      </c>
      <c r="G232" s="11">
        <f t="shared" si="12"/>
        <v>402</v>
      </c>
      <c r="H232" s="22">
        <f t="shared" si="11"/>
        <v>0.34571999999999997</v>
      </c>
      <c r="I232" s="22">
        <f>(D232/D276)*I11</f>
        <v>5.5192070691758785E-2</v>
      </c>
      <c r="J232" s="26">
        <f t="shared" si="13"/>
        <v>0.40091207069175877</v>
      </c>
      <c r="K232" s="118"/>
      <c r="L232" s="108"/>
      <c r="M232" s="122"/>
      <c r="N232" s="47"/>
      <c r="O232" s="47"/>
      <c r="P232" s="47"/>
      <c r="Q232" s="42"/>
      <c r="R232" s="42"/>
      <c r="S232" s="42"/>
      <c r="T232" s="6"/>
      <c r="U232" s="6"/>
      <c r="V232" s="6"/>
      <c r="W232" s="6"/>
      <c r="X232" s="6"/>
      <c r="Y232" s="6"/>
      <c r="Z232" s="6"/>
      <c r="AA232" s="6"/>
    </row>
    <row r="233" spans="1:27" x14ac:dyDescent="0.25">
      <c r="A233" s="117" t="s">
        <v>184</v>
      </c>
      <c r="B233" s="158" t="s">
        <v>155</v>
      </c>
      <c r="C233" s="39">
        <v>17219240</v>
      </c>
      <c r="D233" s="12">
        <v>47</v>
      </c>
      <c r="E233" s="39">
        <v>2421</v>
      </c>
      <c r="F233" s="11">
        <v>2616</v>
      </c>
      <c r="G233" s="11">
        <f t="shared" si="12"/>
        <v>195</v>
      </c>
      <c r="H233" s="22">
        <f t="shared" si="11"/>
        <v>0.16769999999999999</v>
      </c>
      <c r="I233" s="22">
        <f>(D233/D276)*I11</f>
        <v>6.1762555297920546E-2</v>
      </c>
      <c r="J233" s="26">
        <f t="shared" si="13"/>
        <v>0.22946255529792053</v>
      </c>
      <c r="K233" s="118"/>
      <c r="L233" s="108"/>
      <c r="M233" s="122"/>
      <c r="N233" s="59"/>
      <c r="O233" s="60"/>
      <c r="P233" s="60"/>
      <c r="Q233" s="42"/>
      <c r="R233" s="42"/>
      <c r="S233" s="42"/>
      <c r="T233" s="6"/>
      <c r="U233" s="6"/>
      <c r="V233" s="6"/>
      <c r="W233" s="6"/>
      <c r="X233" s="6"/>
      <c r="Y233" s="6"/>
      <c r="Z233" s="6"/>
      <c r="AA233" s="6"/>
    </row>
    <row r="234" spans="1:27" x14ac:dyDescent="0.25">
      <c r="A234" s="117" t="s">
        <v>185</v>
      </c>
      <c r="B234" s="158" t="s">
        <v>155</v>
      </c>
      <c r="C234" s="39">
        <v>17219038</v>
      </c>
      <c r="D234" s="12">
        <v>28.9</v>
      </c>
      <c r="E234" s="39">
        <v>1120</v>
      </c>
      <c r="F234" s="11">
        <v>1141</v>
      </c>
      <c r="G234" s="11">
        <f t="shared" si="12"/>
        <v>21</v>
      </c>
      <c r="H234" s="22">
        <f t="shared" si="11"/>
        <v>1.806E-2</v>
      </c>
      <c r="I234" s="22">
        <f>(D234/D276)*I11</f>
        <v>3.7977401023614979E-2</v>
      </c>
      <c r="J234" s="26">
        <f t="shared" si="13"/>
        <v>5.6037401023614979E-2</v>
      </c>
      <c r="K234" s="118"/>
      <c r="L234" s="108"/>
      <c r="M234" s="109"/>
      <c r="N234" s="48"/>
      <c r="O234" s="42"/>
      <c r="P234" s="42"/>
      <c r="Q234" s="42"/>
      <c r="R234" s="42"/>
      <c r="S234" s="42"/>
      <c r="T234" s="6"/>
      <c r="U234" s="6"/>
      <c r="V234" s="6"/>
      <c r="W234" s="6"/>
      <c r="X234" s="6"/>
      <c r="Y234" s="6"/>
      <c r="Z234" s="6"/>
      <c r="AA234" s="6"/>
    </row>
    <row r="235" spans="1:27" x14ac:dyDescent="0.25">
      <c r="A235" s="117" t="s">
        <v>186</v>
      </c>
      <c r="B235" s="158" t="s">
        <v>155</v>
      </c>
      <c r="C235" s="39">
        <v>17219310</v>
      </c>
      <c r="D235" s="12">
        <v>25.1</v>
      </c>
      <c r="E235" s="39">
        <v>1090</v>
      </c>
      <c r="F235" s="11">
        <v>1901</v>
      </c>
      <c r="G235" s="11">
        <f t="shared" si="12"/>
        <v>811</v>
      </c>
      <c r="H235" s="22">
        <f t="shared" si="11"/>
        <v>0.69745999999999997</v>
      </c>
      <c r="I235" s="22">
        <f>(D235/D276)*I11</f>
        <v>3.2983832722932038E-2</v>
      </c>
      <c r="J235" s="26">
        <f t="shared" si="13"/>
        <v>0.73044383272293201</v>
      </c>
      <c r="K235" s="118"/>
      <c r="L235" s="108"/>
      <c r="M235" s="109"/>
      <c r="N235" s="48"/>
      <c r="O235" s="42"/>
      <c r="P235" s="42"/>
      <c r="Q235" s="42"/>
      <c r="R235" s="42"/>
      <c r="S235" s="42"/>
      <c r="T235" s="6"/>
      <c r="U235" s="6"/>
      <c r="V235" s="6"/>
      <c r="W235" s="6"/>
      <c r="X235" s="6"/>
      <c r="Y235" s="6"/>
      <c r="Z235" s="6"/>
      <c r="AA235" s="6"/>
    </row>
    <row r="236" spans="1:27" x14ac:dyDescent="0.25">
      <c r="A236" s="117" t="s">
        <v>187</v>
      </c>
      <c r="B236" s="158" t="s">
        <v>155</v>
      </c>
      <c r="C236" s="39">
        <v>17218621</v>
      </c>
      <c r="D236" s="12">
        <v>21.7</v>
      </c>
      <c r="E236" s="39">
        <v>978</v>
      </c>
      <c r="F236" s="11">
        <v>2063</v>
      </c>
      <c r="G236" s="11">
        <f t="shared" si="12"/>
        <v>1085</v>
      </c>
      <c r="H236" s="22">
        <f t="shared" si="11"/>
        <v>0.93309999999999993</v>
      </c>
      <c r="I236" s="22">
        <f>(D236/D276)*I11</f>
        <v>2.8515903190742039E-2</v>
      </c>
      <c r="J236" s="26">
        <f t="shared" si="13"/>
        <v>0.96161590319074197</v>
      </c>
      <c r="K236" s="118"/>
      <c r="L236" s="108"/>
      <c r="M236" s="109"/>
      <c r="N236" s="18"/>
      <c r="O236" s="17"/>
      <c r="P236" s="17"/>
      <c r="Q236" s="17"/>
      <c r="R236" s="17"/>
      <c r="S236" s="17"/>
      <c r="T236" s="6"/>
      <c r="U236" s="6"/>
      <c r="V236" s="6"/>
      <c r="W236" s="6"/>
      <c r="X236" s="6"/>
      <c r="Y236" s="6"/>
      <c r="Z236" s="6"/>
      <c r="AA236" s="6"/>
    </row>
    <row r="237" spans="1:27" x14ac:dyDescent="0.25">
      <c r="A237" s="117" t="s">
        <v>188</v>
      </c>
      <c r="B237" s="158" t="s">
        <v>155</v>
      </c>
      <c r="C237" s="39">
        <v>17219158</v>
      </c>
      <c r="D237" s="12">
        <v>20</v>
      </c>
      <c r="E237" s="39">
        <v>2</v>
      </c>
      <c r="F237" s="11">
        <v>2</v>
      </c>
      <c r="G237" s="11">
        <f t="shared" si="12"/>
        <v>0</v>
      </c>
      <c r="H237" s="22">
        <f t="shared" si="11"/>
        <v>0</v>
      </c>
      <c r="I237" s="22">
        <f>(D237/D276)*I11</f>
        <v>2.6281938424647041E-2</v>
      </c>
      <c r="J237" s="26">
        <f t="shared" si="13"/>
        <v>2.6281938424647041E-2</v>
      </c>
      <c r="K237" s="118"/>
      <c r="L237" s="108"/>
      <c r="M237" s="109"/>
      <c r="N237" s="18"/>
      <c r="O237" s="17"/>
      <c r="P237" s="17"/>
      <c r="Q237" s="17"/>
      <c r="R237" s="17"/>
      <c r="S237" s="17"/>
      <c r="T237" s="6"/>
      <c r="U237" s="6"/>
      <c r="V237" s="6"/>
      <c r="W237" s="6"/>
      <c r="X237" s="6"/>
      <c r="Y237" s="6"/>
      <c r="Z237" s="6"/>
      <c r="AA237" s="6"/>
    </row>
    <row r="238" spans="1:27" x14ac:dyDescent="0.25">
      <c r="A238" s="117"/>
      <c r="B238" s="158"/>
      <c r="C238" s="39">
        <v>17219062</v>
      </c>
      <c r="D238" s="12"/>
      <c r="E238" s="39">
        <v>781</v>
      </c>
      <c r="F238" s="11">
        <v>1417</v>
      </c>
      <c r="G238" s="11">
        <f t="shared" si="12"/>
        <v>636</v>
      </c>
      <c r="H238" s="22">
        <f t="shared" si="11"/>
        <v>0.54696</v>
      </c>
      <c r="I238" s="22">
        <f>(D238/D276)*I11</f>
        <v>0</v>
      </c>
      <c r="J238" s="26">
        <f t="shared" si="13"/>
        <v>0.54696</v>
      </c>
      <c r="K238" s="118"/>
      <c r="L238" s="108"/>
      <c r="M238" s="109"/>
      <c r="N238" s="18"/>
      <c r="O238" s="17"/>
      <c r="P238" s="17"/>
      <c r="Q238" s="17"/>
      <c r="R238" s="17"/>
      <c r="S238" s="17"/>
      <c r="T238" s="6"/>
      <c r="U238" s="6"/>
      <c r="V238" s="6"/>
      <c r="W238" s="6"/>
      <c r="X238" s="6"/>
      <c r="Y238" s="6"/>
      <c r="Z238" s="6"/>
      <c r="AA238" s="6"/>
    </row>
    <row r="239" spans="1:27" x14ac:dyDescent="0.25">
      <c r="A239" s="12" t="s">
        <v>189</v>
      </c>
      <c r="B239" s="234" t="s">
        <v>152</v>
      </c>
      <c r="C239" s="39">
        <v>17219098</v>
      </c>
      <c r="D239" s="12">
        <v>26.3</v>
      </c>
      <c r="E239" s="39">
        <v>760</v>
      </c>
      <c r="F239" s="11">
        <v>1394</v>
      </c>
      <c r="G239" s="11">
        <f t="shared" si="12"/>
        <v>634</v>
      </c>
      <c r="H239" s="22">
        <f t="shared" si="11"/>
        <v>0.54523999999999995</v>
      </c>
      <c r="I239" s="22">
        <f>(D239/D276)*I11</f>
        <v>3.4560749028410859E-2</v>
      </c>
      <c r="J239" s="26">
        <f t="shared" si="13"/>
        <v>0.57980074902841083</v>
      </c>
      <c r="K239" s="118"/>
      <c r="L239" s="108"/>
      <c r="M239" s="109"/>
      <c r="N239" s="18"/>
      <c r="O239" s="17"/>
      <c r="P239" s="17"/>
      <c r="Q239" s="17"/>
      <c r="R239" s="17"/>
      <c r="S239" s="17"/>
      <c r="T239" s="6"/>
      <c r="U239" s="6"/>
      <c r="V239" s="6"/>
      <c r="W239" s="6"/>
      <c r="X239" s="6"/>
      <c r="Y239" s="6"/>
      <c r="Z239" s="6"/>
      <c r="AA239" s="6"/>
    </row>
    <row r="240" spans="1:27" x14ac:dyDescent="0.25">
      <c r="A240" s="12" t="s">
        <v>190</v>
      </c>
      <c r="B240" s="234" t="s">
        <v>152</v>
      </c>
      <c r="C240" s="39">
        <v>17715401</v>
      </c>
      <c r="D240" s="12">
        <v>27.7</v>
      </c>
      <c r="E240" s="39">
        <v>2377</v>
      </c>
      <c r="F240" s="11">
        <v>3047</v>
      </c>
      <c r="G240" s="11">
        <f t="shared" si="12"/>
        <v>670</v>
      </c>
      <c r="H240" s="22">
        <f t="shared" si="11"/>
        <v>0.57619999999999993</v>
      </c>
      <c r="I240" s="22">
        <f>(D240/D276)*I11</f>
        <v>3.6400484718136152E-2</v>
      </c>
      <c r="J240" s="26">
        <f t="shared" si="13"/>
        <v>0.61260048471813611</v>
      </c>
      <c r="K240" s="118"/>
      <c r="L240" s="108"/>
      <c r="M240" s="109"/>
      <c r="N240" s="18"/>
      <c r="O240" s="17"/>
      <c r="P240" s="17"/>
      <c r="Q240" s="17"/>
      <c r="R240" s="17"/>
      <c r="S240" s="17"/>
      <c r="T240" s="6"/>
      <c r="U240" s="6"/>
      <c r="V240" s="6"/>
      <c r="W240" s="6"/>
      <c r="X240" s="6"/>
      <c r="Y240" s="6"/>
      <c r="Z240" s="6"/>
      <c r="AA240" s="6"/>
    </row>
    <row r="241" spans="1:27" x14ac:dyDescent="0.25">
      <c r="A241" s="12" t="s">
        <v>191</v>
      </c>
      <c r="B241" s="234" t="s">
        <v>152</v>
      </c>
      <c r="C241" s="39">
        <v>17714981</v>
      </c>
      <c r="D241" s="12">
        <v>22.4</v>
      </c>
      <c r="E241" s="39">
        <v>2191</v>
      </c>
      <c r="F241" s="11">
        <v>2927</v>
      </c>
      <c r="G241" s="11">
        <f t="shared" si="12"/>
        <v>736</v>
      </c>
      <c r="H241" s="22">
        <f t="shared" si="11"/>
        <v>0.63295999999999997</v>
      </c>
      <c r="I241" s="22">
        <f>(D241/D276)*I11</f>
        <v>2.9435771035604685E-2</v>
      </c>
      <c r="J241" s="26">
        <f t="shared" si="13"/>
        <v>0.66239577103560465</v>
      </c>
      <c r="K241" s="118"/>
      <c r="L241" s="108"/>
      <c r="M241" s="109"/>
      <c r="N241" s="18"/>
      <c r="O241" s="17"/>
      <c r="P241" s="17"/>
      <c r="Q241" s="17"/>
      <c r="R241" s="17"/>
      <c r="S241" s="17"/>
      <c r="T241" s="6"/>
      <c r="U241" s="6"/>
      <c r="V241" s="6"/>
      <c r="W241" s="6"/>
      <c r="X241" s="6"/>
      <c r="Y241" s="6"/>
      <c r="Z241" s="6"/>
      <c r="AA241" s="6"/>
    </row>
    <row r="242" spans="1:27" x14ac:dyDescent="0.25">
      <c r="A242" s="12" t="s">
        <v>192</v>
      </c>
      <c r="B242" s="234" t="s">
        <v>152</v>
      </c>
      <c r="C242" s="39">
        <v>17715748</v>
      </c>
      <c r="D242" s="12">
        <v>31.2</v>
      </c>
      <c r="E242" s="39">
        <v>1854</v>
      </c>
      <c r="F242" s="11">
        <v>2689</v>
      </c>
      <c r="G242" s="11">
        <f t="shared" si="12"/>
        <v>835</v>
      </c>
      <c r="H242" s="22">
        <f t="shared" si="11"/>
        <v>0.71809999999999996</v>
      </c>
      <c r="I242" s="22">
        <f>(D242/D276)*I11</f>
        <v>4.099982394244938E-2</v>
      </c>
      <c r="J242" s="26">
        <f t="shared" si="13"/>
        <v>0.75909982394244935</v>
      </c>
      <c r="K242" s="118"/>
      <c r="L242" s="108"/>
      <c r="M242" s="109"/>
      <c r="N242" s="18"/>
      <c r="O242" s="17"/>
      <c r="P242" s="17"/>
      <c r="Q242" s="17"/>
      <c r="R242" s="17"/>
      <c r="S242" s="17"/>
      <c r="T242" s="6"/>
      <c r="U242" s="6"/>
      <c r="V242" s="6"/>
      <c r="W242" s="6"/>
      <c r="X242" s="6"/>
      <c r="Y242" s="6"/>
      <c r="Z242" s="6"/>
      <c r="AA242" s="6"/>
    </row>
    <row r="243" spans="1:27" x14ac:dyDescent="0.25">
      <c r="A243" s="12" t="s">
        <v>193</v>
      </c>
      <c r="B243" s="234" t="s">
        <v>152</v>
      </c>
      <c r="C243" s="39">
        <v>17715384</v>
      </c>
      <c r="D243" s="12">
        <v>32.299999999999997</v>
      </c>
      <c r="E243" s="39">
        <v>1509</v>
      </c>
      <c r="F243" s="11">
        <v>1509</v>
      </c>
      <c r="G243" s="11">
        <f t="shared" si="12"/>
        <v>0</v>
      </c>
      <c r="H243" s="22">
        <f t="shared" si="11"/>
        <v>0</v>
      </c>
      <c r="I243" s="22">
        <f>(D243/D276)*I11</f>
        <v>4.2445330555804968E-2</v>
      </c>
      <c r="J243" s="26">
        <f t="shared" si="13"/>
        <v>4.2445330555804968E-2</v>
      </c>
      <c r="K243" s="118"/>
      <c r="L243" s="108"/>
      <c r="M243" s="109"/>
      <c r="N243" s="18"/>
      <c r="O243" s="17"/>
      <c r="P243" s="17"/>
      <c r="Q243" s="17"/>
      <c r="R243" s="17"/>
      <c r="S243" s="17"/>
      <c r="T243" s="6"/>
      <c r="U243" s="6"/>
      <c r="V243" s="6"/>
      <c r="W243" s="6"/>
      <c r="X243" s="6"/>
      <c r="Y243" s="6"/>
      <c r="Z243" s="6"/>
      <c r="AA243" s="6"/>
    </row>
    <row r="244" spans="1:27" x14ac:dyDescent="0.25">
      <c r="A244" s="12" t="s">
        <v>194</v>
      </c>
      <c r="B244" s="234" t="s">
        <v>155</v>
      </c>
      <c r="C244" s="39">
        <v>17715656</v>
      </c>
      <c r="D244" s="12">
        <v>25.2</v>
      </c>
      <c r="E244" s="39">
        <v>2909</v>
      </c>
      <c r="F244" s="11">
        <v>3611</v>
      </c>
      <c r="G244" s="11">
        <f t="shared" si="12"/>
        <v>702</v>
      </c>
      <c r="H244" s="22">
        <f t="shared" si="11"/>
        <v>0.60372000000000003</v>
      </c>
      <c r="I244" s="22">
        <f>(D244/D276)*I11</f>
        <v>3.3115242415055271E-2</v>
      </c>
      <c r="J244" s="26">
        <f t="shared" si="13"/>
        <v>0.63683524241505529</v>
      </c>
      <c r="K244" s="118"/>
      <c r="L244" s="108"/>
      <c r="M244" s="109"/>
      <c r="N244" s="18"/>
      <c r="O244" s="17"/>
      <c r="P244" s="17"/>
      <c r="Q244" s="17"/>
      <c r="R244" s="17"/>
      <c r="S244" s="17"/>
      <c r="T244" s="6"/>
      <c r="U244" s="6"/>
      <c r="V244" s="6"/>
      <c r="W244" s="6"/>
      <c r="X244" s="6"/>
      <c r="Y244" s="6"/>
      <c r="Z244" s="6"/>
      <c r="AA244" s="6"/>
    </row>
    <row r="245" spans="1:27" x14ac:dyDescent="0.25">
      <c r="A245" s="12" t="s">
        <v>195</v>
      </c>
      <c r="B245" s="234" t="s">
        <v>155</v>
      </c>
      <c r="C245" s="39">
        <v>17715387</v>
      </c>
      <c r="D245" s="12">
        <v>28.9</v>
      </c>
      <c r="E245" s="39">
        <v>3577</v>
      </c>
      <c r="F245" s="11">
        <v>4667</v>
      </c>
      <c r="G245" s="11">
        <f t="shared" si="12"/>
        <v>1090</v>
      </c>
      <c r="H245" s="22">
        <f t="shared" si="11"/>
        <v>0.93740000000000001</v>
      </c>
      <c r="I245" s="22">
        <f>(D245/D276)*I11</f>
        <v>3.7977401023614979E-2</v>
      </c>
      <c r="J245" s="26">
        <f t="shared" si="13"/>
        <v>0.97537740102361503</v>
      </c>
      <c r="K245" s="118"/>
      <c r="L245" s="108"/>
      <c r="M245" s="109"/>
      <c r="N245" s="18"/>
      <c r="O245" s="17"/>
      <c r="P245" s="17"/>
      <c r="Q245" s="17"/>
      <c r="R245" s="17"/>
      <c r="S245" s="17"/>
      <c r="T245" s="6"/>
      <c r="U245" s="6"/>
      <c r="V245" s="6"/>
      <c r="W245" s="6"/>
      <c r="X245" s="6"/>
      <c r="Y245" s="6"/>
      <c r="Z245" s="6"/>
      <c r="AA245" s="6"/>
    </row>
    <row r="246" spans="1:27" x14ac:dyDescent="0.25">
      <c r="A246" s="12" t="s">
        <v>196</v>
      </c>
      <c r="B246" s="234" t="s">
        <v>152</v>
      </c>
      <c r="C246" s="39">
        <v>17715184</v>
      </c>
      <c r="D246" s="12">
        <v>27.4</v>
      </c>
      <c r="E246" s="39">
        <v>2308.2691029900334</v>
      </c>
      <c r="F246" s="11">
        <v>3605</v>
      </c>
      <c r="G246" s="11">
        <f t="shared" si="12"/>
        <v>1296.7308970099666</v>
      </c>
      <c r="H246" s="22">
        <f>((D246*0.015)*12)/7</f>
        <v>0.70457142857142852</v>
      </c>
      <c r="I246" s="22">
        <f>(D246/D276)*I11</f>
        <v>3.6006255641766446E-2</v>
      </c>
      <c r="J246" s="26">
        <f t="shared" si="13"/>
        <v>0.74057768421319492</v>
      </c>
      <c r="K246" s="118"/>
      <c r="L246" s="108"/>
      <c r="M246" s="233"/>
      <c r="N246" s="25">
        <f t="shared" ref="N246" si="15">G246*0.00086</f>
        <v>1.1151885714285712</v>
      </c>
      <c r="O246" s="17"/>
      <c r="P246" s="17"/>
      <c r="Q246" s="17"/>
      <c r="R246" s="17"/>
      <c r="S246" s="17"/>
      <c r="T246" s="6"/>
      <c r="U246" s="6"/>
      <c r="V246" s="6"/>
      <c r="W246" s="6"/>
      <c r="X246" s="6"/>
      <c r="Y246" s="6"/>
      <c r="Z246" s="6"/>
      <c r="AA246" s="6"/>
    </row>
    <row r="247" spans="1:27" x14ac:dyDescent="0.25">
      <c r="A247" s="12" t="s">
        <v>197</v>
      </c>
      <c r="B247" s="234" t="s">
        <v>152</v>
      </c>
      <c r="C247" s="39">
        <v>17715217</v>
      </c>
      <c r="D247" s="12">
        <v>25.1</v>
      </c>
      <c r="E247" s="39">
        <v>2117</v>
      </c>
      <c r="F247" s="11">
        <v>2830</v>
      </c>
      <c r="G247" s="11">
        <f t="shared" si="12"/>
        <v>713</v>
      </c>
      <c r="H247" s="22">
        <f t="shared" si="11"/>
        <v>0.61317999999999995</v>
      </c>
      <c r="I247" s="22">
        <f>(D247/D276)*I11</f>
        <v>3.2983832722932038E-2</v>
      </c>
      <c r="J247" s="26">
        <f t="shared" si="13"/>
        <v>0.64616383272293199</v>
      </c>
      <c r="K247" s="118"/>
      <c r="L247" s="108"/>
      <c r="M247" s="109"/>
      <c r="N247" s="18"/>
      <c r="O247" s="17"/>
      <c r="P247" s="17"/>
      <c r="Q247" s="17"/>
      <c r="R247" s="17"/>
      <c r="S247" s="17"/>
      <c r="T247" s="6"/>
      <c r="U247" s="6"/>
      <c r="V247" s="6"/>
      <c r="W247" s="6"/>
      <c r="X247" s="6"/>
      <c r="Y247" s="6"/>
      <c r="Z247" s="6"/>
      <c r="AA247" s="6"/>
    </row>
    <row r="248" spans="1:27" x14ac:dyDescent="0.25">
      <c r="A248" s="12" t="s">
        <v>198</v>
      </c>
      <c r="B248" s="234" t="s">
        <v>152</v>
      </c>
      <c r="C248" s="39">
        <v>17714950</v>
      </c>
      <c r="D248" s="12">
        <v>24.6</v>
      </c>
      <c r="E248" s="39">
        <v>2225</v>
      </c>
      <c r="F248" s="11">
        <v>2993</v>
      </c>
      <c r="G248" s="11">
        <f t="shared" si="12"/>
        <v>768</v>
      </c>
      <c r="H248" s="22">
        <f t="shared" si="11"/>
        <v>0.66047999999999996</v>
      </c>
      <c r="I248" s="22">
        <f>(D248/D276)*I11</f>
        <v>3.2326784262315868E-2</v>
      </c>
      <c r="J248" s="26">
        <f t="shared" si="13"/>
        <v>0.69280678426231579</v>
      </c>
      <c r="K248" s="118"/>
      <c r="L248" s="108"/>
      <c r="M248" s="109"/>
      <c r="N248" s="18"/>
      <c r="O248" s="17"/>
      <c r="P248" s="17"/>
      <c r="Q248" s="17"/>
      <c r="R248" s="17"/>
      <c r="S248" s="17"/>
      <c r="T248" s="6"/>
      <c r="U248" s="6"/>
      <c r="V248" s="6"/>
      <c r="W248" s="6"/>
      <c r="X248" s="6"/>
      <c r="Y248" s="6"/>
      <c r="Z248" s="6"/>
      <c r="AA248" s="6"/>
    </row>
    <row r="249" spans="1:27" x14ac:dyDescent="0.25">
      <c r="A249" s="12" t="s">
        <v>199</v>
      </c>
      <c r="B249" s="234" t="s">
        <v>152</v>
      </c>
      <c r="C249" s="39">
        <v>17715046</v>
      </c>
      <c r="D249" s="12">
        <v>34.1</v>
      </c>
      <c r="E249" s="39">
        <v>3200</v>
      </c>
      <c r="F249" s="11">
        <v>4417</v>
      </c>
      <c r="G249" s="11">
        <f t="shared" si="12"/>
        <v>1217</v>
      </c>
      <c r="H249" s="22">
        <f t="shared" si="11"/>
        <v>1.0466199999999999</v>
      </c>
      <c r="I249" s="22">
        <f>(D249/D276)*I11</f>
        <v>4.4810705014023205E-2</v>
      </c>
      <c r="J249" s="26">
        <f t="shared" si="13"/>
        <v>1.0914307050140231</v>
      </c>
      <c r="K249" s="118"/>
      <c r="L249" s="108"/>
      <c r="M249" s="109"/>
      <c r="N249" s="18"/>
      <c r="O249" s="17"/>
      <c r="P249" s="17"/>
      <c r="Q249" s="17"/>
      <c r="R249" s="17"/>
      <c r="S249" s="17"/>
      <c r="T249" s="6"/>
      <c r="U249" s="6"/>
      <c r="V249" s="6"/>
      <c r="W249" s="6"/>
      <c r="X249" s="6"/>
      <c r="Y249" s="6"/>
      <c r="Z249" s="6"/>
      <c r="AA249" s="6"/>
    </row>
    <row r="250" spans="1:27" x14ac:dyDescent="0.25">
      <c r="A250" s="12" t="s">
        <v>200</v>
      </c>
      <c r="B250" s="234" t="s">
        <v>152</v>
      </c>
      <c r="C250" s="39">
        <v>17715153</v>
      </c>
      <c r="D250" s="12">
        <v>28.6</v>
      </c>
      <c r="E250" s="39">
        <v>3127</v>
      </c>
      <c r="F250" s="11">
        <v>4026</v>
      </c>
      <c r="G250" s="11">
        <f t="shared" si="12"/>
        <v>899</v>
      </c>
      <c r="H250" s="22">
        <f t="shared" si="11"/>
        <v>0.77313999999999994</v>
      </c>
      <c r="I250" s="22">
        <f>(D250/D276)*I11</f>
        <v>3.7583171947245274E-2</v>
      </c>
      <c r="J250" s="26">
        <f t="shared" si="13"/>
        <v>0.81072317194724519</v>
      </c>
      <c r="K250" s="118"/>
      <c r="L250" s="108"/>
      <c r="M250" s="109"/>
      <c r="N250" s="18"/>
      <c r="O250" s="17"/>
      <c r="P250" s="17"/>
      <c r="Q250" s="17"/>
      <c r="R250" s="17"/>
      <c r="S250" s="17"/>
      <c r="T250" s="6"/>
      <c r="U250" s="6"/>
      <c r="V250" s="6"/>
      <c r="W250" s="6"/>
      <c r="X250" s="6"/>
      <c r="Y250" s="6"/>
      <c r="Z250" s="6"/>
      <c r="AA250" s="6"/>
    </row>
    <row r="251" spans="1:27" x14ac:dyDescent="0.25">
      <c r="A251" s="12" t="s">
        <v>201</v>
      </c>
      <c r="B251" s="234" t="s">
        <v>152</v>
      </c>
      <c r="C251" s="39">
        <v>17715296</v>
      </c>
      <c r="D251" s="12">
        <v>24.4</v>
      </c>
      <c r="E251" s="39">
        <v>2149</v>
      </c>
      <c r="F251" s="11">
        <v>2971</v>
      </c>
      <c r="G251" s="11">
        <f t="shared" si="12"/>
        <v>822</v>
      </c>
      <c r="H251" s="22">
        <f t="shared" si="11"/>
        <v>0.70691999999999999</v>
      </c>
      <c r="I251" s="22">
        <f>(D251/D276)*I11</f>
        <v>3.2063964878069388E-2</v>
      </c>
      <c r="J251" s="26">
        <f t="shared" si="13"/>
        <v>0.73898396487806939</v>
      </c>
      <c r="K251" s="118"/>
      <c r="L251" s="108"/>
      <c r="M251" s="109"/>
      <c r="N251" s="5"/>
      <c r="O251" s="6"/>
      <c r="P251" s="6"/>
      <c r="Q251" s="6"/>
      <c r="R251" s="6"/>
      <c r="T251" s="6"/>
      <c r="U251" s="6"/>
      <c r="V251" s="6"/>
      <c r="W251" s="6"/>
      <c r="X251" s="6"/>
      <c r="Y251" s="6"/>
      <c r="Z251" s="6"/>
      <c r="AA251" s="6"/>
    </row>
    <row r="252" spans="1:27" x14ac:dyDescent="0.25">
      <c r="A252" s="12" t="s">
        <v>202</v>
      </c>
      <c r="B252" s="234" t="s">
        <v>152</v>
      </c>
      <c r="C252" s="39">
        <v>17715166</v>
      </c>
      <c r="D252" s="12">
        <v>43.8</v>
      </c>
      <c r="E252" s="39">
        <v>3327</v>
      </c>
      <c r="F252" s="11">
        <v>4561</v>
      </c>
      <c r="G252" s="11">
        <f t="shared" si="12"/>
        <v>1234</v>
      </c>
      <c r="H252" s="22">
        <f t="shared" si="11"/>
        <v>1.06124</v>
      </c>
      <c r="I252" s="22">
        <f>(D252/D276)*I11</f>
        <v>5.7557445149977016E-2</v>
      </c>
      <c r="J252" s="26">
        <f t="shared" si="13"/>
        <v>1.1187974451499769</v>
      </c>
      <c r="K252" s="118"/>
      <c r="L252" s="108"/>
      <c r="M252" s="109"/>
      <c r="N252" s="5"/>
      <c r="O252" s="6"/>
      <c r="P252" s="6"/>
      <c r="Q252" s="6"/>
      <c r="R252" s="6"/>
      <c r="T252" s="6"/>
      <c r="U252" s="6"/>
      <c r="V252" s="6"/>
      <c r="W252" s="6"/>
      <c r="X252" s="6"/>
      <c r="Y252" s="6"/>
      <c r="Z252" s="6"/>
      <c r="AA252" s="6"/>
    </row>
    <row r="253" spans="1:27" x14ac:dyDescent="0.25">
      <c r="A253" s="12" t="s">
        <v>203</v>
      </c>
      <c r="B253" s="234" t="s">
        <v>155</v>
      </c>
      <c r="C253" s="39">
        <v>17715653</v>
      </c>
      <c r="D253" s="12">
        <v>29.3</v>
      </c>
      <c r="E253" s="39">
        <v>3131</v>
      </c>
      <c r="F253" s="11">
        <v>4004</v>
      </c>
      <c r="G253" s="11">
        <f t="shared" si="12"/>
        <v>873</v>
      </c>
      <c r="H253" s="22">
        <f t="shared" si="11"/>
        <v>0.75078</v>
      </c>
      <c r="I253" s="22">
        <f>(D253/D276)*I11</f>
        <v>3.8503039792107917E-2</v>
      </c>
      <c r="J253" s="26">
        <f t="shared" si="13"/>
        <v>0.7892830397921079</v>
      </c>
      <c r="K253" s="118"/>
      <c r="L253" s="108"/>
      <c r="M253" s="109"/>
      <c r="N253" s="5"/>
      <c r="O253" s="6"/>
      <c r="P253" s="6"/>
      <c r="Q253" s="6"/>
      <c r="R253" s="6"/>
      <c r="T253" s="6"/>
      <c r="U253" s="6"/>
      <c r="V253" s="6"/>
      <c r="W253" s="6"/>
      <c r="X253" s="6"/>
      <c r="Y253" s="6"/>
      <c r="Z253" s="6"/>
      <c r="AA253" s="6"/>
    </row>
    <row r="254" spans="1:27" x14ac:dyDescent="0.25">
      <c r="A254" s="12" t="s">
        <v>204</v>
      </c>
      <c r="B254" s="234" t="s">
        <v>155</v>
      </c>
      <c r="C254" s="39">
        <v>17715176</v>
      </c>
      <c r="D254" s="12">
        <v>29.8</v>
      </c>
      <c r="E254" s="39">
        <v>3413</v>
      </c>
      <c r="F254" s="11">
        <v>4477</v>
      </c>
      <c r="G254" s="11">
        <f t="shared" si="12"/>
        <v>1064</v>
      </c>
      <c r="H254" s="22">
        <f t="shared" si="11"/>
        <v>0.91503999999999996</v>
      </c>
      <c r="I254" s="22">
        <f>(D254/D276)*I11</f>
        <v>3.9160088252724094E-2</v>
      </c>
      <c r="J254" s="26">
        <f t="shared" si="13"/>
        <v>0.95420008825272407</v>
      </c>
      <c r="K254" s="118"/>
      <c r="L254" s="108"/>
      <c r="M254" s="109"/>
      <c r="N254" s="5"/>
      <c r="O254" s="6"/>
      <c r="P254" s="6"/>
      <c r="Q254" s="6"/>
      <c r="R254" s="6"/>
      <c r="T254" s="6"/>
      <c r="U254" s="6"/>
      <c r="V254" s="6"/>
      <c r="W254" s="6"/>
      <c r="X254" s="6"/>
      <c r="Y254" s="6"/>
      <c r="Z254" s="6"/>
      <c r="AA254" s="6"/>
    </row>
    <row r="255" spans="1:27" x14ac:dyDescent="0.25">
      <c r="A255" s="12" t="s">
        <v>205</v>
      </c>
      <c r="B255" s="234" t="s">
        <v>155</v>
      </c>
      <c r="C255" s="39">
        <v>17714983</v>
      </c>
      <c r="D255" s="12">
        <v>32.799999999999997</v>
      </c>
      <c r="E255" s="39">
        <v>3355</v>
      </c>
      <c r="F255" s="11">
        <v>4394</v>
      </c>
      <c r="G255" s="11">
        <f t="shared" si="12"/>
        <v>1039</v>
      </c>
      <c r="H255" s="22">
        <f t="shared" si="11"/>
        <v>0.89354</v>
      </c>
      <c r="I255" s="22">
        <f>(D255/D276)*I11</f>
        <v>4.3102379016421145E-2</v>
      </c>
      <c r="J255" s="26">
        <f t="shared" si="13"/>
        <v>0.93664237901642111</v>
      </c>
      <c r="K255" s="118"/>
      <c r="L255" s="108"/>
      <c r="M255" s="109"/>
      <c r="N255" s="5"/>
      <c r="O255" s="6"/>
      <c r="P255" s="6"/>
      <c r="Q255" s="6"/>
      <c r="R255" s="6"/>
      <c r="T255" s="6"/>
      <c r="U255" s="6"/>
      <c r="V255" s="6"/>
      <c r="W255" s="6"/>
      <c r="X255" s="6"/>
      <c r="Y255" s="6"/>
      <c r="Z255" s="6"/>
      <c r="AA255" s="6"/>
    </row>
    <row r="256" spans="1:27" x14ac:dyDescent="0.25">
      <c r="A256" s="12" t="s">
        <v>206</v>
      </c>
      <c r="B256" s="234" t="s">
        <v>155</v>
      </c>
      <c r="C256" s="39">
        <v>17715554</v>
      </c>
      <c r="D256" s="12">
        <v>24.8</v>
      </c>
      <c r="E256" s="39">
        <v>2561</v>
      </c>
      <c r="F256" s="11">
        <v>3640</v>
      </c>
      <c r="G256" s="11">
        <f t="shared" si="12"/>
        <v>1079</v>
      </c>
      <c r="H256" s="22">
        <f t="shared" si="11"/>
        <v>0.92793999999999999</v>
      </c>
      <c r="I256" s="22">
        <f>(D256/D276)*I11</f>
        <v>3.2589603646562333E-2</v>
      </c>
      <c r="J256" s="26">
        <f t="shared" si="13"/>
        <v>0.96052960364656237</v>
      </c>
      <c r="K256" s="118"/>
      <c r="L256" s="108"/>
      <c r="M256" s="109"/>
      <c r="N256" s="5"/>
      <c r="O256" s="6"/>
      <c r="P256" s="6"/>
      <c r="Q256" s="6"/>
      <c r="R256" s="6"/>
      <c r="T256" s="6"/>
      <c r="U256" s="6"/>
      <c r="V256" s="6"/>
      <c r="W256" s="6"/>
      <c r="X256" s="6"/>
      <c r="Y256" s="6"/>
      <c r="Z256" s="6"/>
      <c r="AA256" s="6"/>
    </row>
    <row r="257" spans="1:27" x14ac:dyDescent="0.25">
      <c r="A257" s="12" t="s">
        <v>174</v>
      </c>
      <c r="B257" s="234" t="s">
        <v>152</v>
      </c>
      <c r="C257" s="39">
        <v>17218629</v>
      </c>
      <c r="D257" s="12">
        <v>61.6</v>
      </c>
      <c r="E257" s="39">
        <v>2441</v>
      </c>
      <c r="F257" s="11">
        <v>3741</v>
      </c>
      <c r="G257" s="11">
        <f t="shared" si="12"/>
        <v>1300</v>
      </c>
      <c r="H257" s="22">
        <f t="shared" si="11"/>
        <v>1.1179999999999999</v>
      </c>
      <c r="I257" s="22">
        <f>(D257/D276)*I11</f>
        <v>8.0948370347912885E-2</v>
      </c>
      <c r="J257" s="26">
        <f t="shared" si="13"/>
        <v>1.1989483703479127</v>
      </c>
      <c r="K257" s="118"/>
      <c r="L257" s="108"/>
      <c r="M257" s="109"/>
      <c r="N257" s="5"/>
      <c r="O257" s="6"/>
      <c r="P257" s="6"/>
      <c r="Q257" s="6"/>
      <c r="R257" s="6"/>
      <c r="T257" s="6"/>
      <c r="U257" s="6"/>
      <c r="V257" s="6"/>
      <c r="W257" s="6"/>
      <c r="X257" s="6"/>
      <c r="Y257" s="6"/>
      <c r="Z257" s="6"/>
      <c r="AA257" s="6"/>
    </row>
    <row r="258" spans="1:27" x14ac:dyDescent="0.25">
      <c r="A258" s="12" t="s">
        <v>175</v>
      </c>
      <c r="B258" s="234" t="s">
        <v>152</v>
      </c>
      <c r="C258" s="39">
        <v>17219205</v>
      </c>
      <c r="D258" s="12">
        <v>49.7</v>
      </c>
      <c r="E258" s="39">
        <v>2413</v>
      </c>
      <c r="F258" s="11">
        <v>3114</v>
      </c>
      <c r="G258" s="11">
        <f t="shared" si="12"/>
        <v>701</v>
      </c>
      <c r="H258" s="22">
        <f t="shared" si="11"/>
        <v>0.60285999999999995</v>
      </c>
      <c r="I258" s="22">
        <f>(D258/D276)*I11</f>
        <v>6.5310616985247899E-2</v>
      </c>
      <c r="J258" s="26">
        <f t="shared" si="13"/>
        <v>0.66817061698524782</v>
      </c>
      <c r="K258" s="118"/>
      <c r="L258" s="108"/>
      <c r="M258" s="109"/>
      <c r="N258" s="5"/>
      <c r="O258" s="6"/>
      <c r="P258" s="6"/>
      <c r="Q258" s="6"/>
      <c r="R258" s="6"/>
      <c r="T258" s="6"/>
      <c r="U258" s="6"/>
      <c r="V258" s="6"/>
      <c r="W258" s="6"/>
      <c r="X258" s="6"/>
      <c r="Y258" s="6"/>
      <c r="Z258" s="6"/>
      <c r="AA258" s="6"/>
    </row>
    <row r="259" spans="1:27" x14ac:dyDescent="0.25">
      <c r="A259" s="12" t="s">
        <v>176</v>
      </c>
      <c r="B259" s="234" t="s">
        <v>152</v>
      </c>
      <c r="C259" s="39">
        <v>17218873</v>
      </c>
      <c r="D259" s="12">
        <v>55</v>
      </c>
      <c r="E259" s="39">
        <v>2999</v>
      </c>
      <c r="F259" s="11">
        <v>4556</v>
      </c>
      <c r="G259" s="11">
        <f t="shared" si="12"/>
        <v>1557</v>
      </c>
      <c r="H259" s="22">
        <f t="shared" si="11"/>
        <v>1.3390199999999999</v>
      </c>
      <c r="I259" s="22">
        <f>(D259/D276)*I11</f>
        <v>7.2275330667779358E-2</v>
      </c>
      <c r="J259" s="26">
        <f t="shared" si="13"/>
        <v>1.4112953306677793</v>
      </c>
      <c r="K259" s="118"/>
      <c r="L259" s="108"/>
      <c r="M259" s="109"/>
      <c r="N259" s="5"/>
      <c r="O259" s="6"/>
      <c r="P259" s="6"/>
      <c r="Q259" s="6"/>
      <c r="R259" s="6"/>
      <c r="T259" s="6"/>
      <c r="U259" s="6"/>
      <c r="V259" s="6"/>
      <c r="W259" s="6"/>
      <c r="X259" s="6"/>
      <c r="Y259" s="6"/>
      <c r="Z259" s="6"/>
      <c r="AA259" s="6"/>
    </row>
    <row r="260" spans="1:27" x14ac:dyDescent="0.25">
      <c r="A260" s="12" t="s">
        <v>177</v>
      </c>
      <c r="B260" s="234" t="s">
        <v>152</v>
      </c>
      <c r="C260" s="39">
        <v>17219306</v>
      </c>
      <c r="D260" s="12">
        <v>27.6</v>
      </c>
      <c r="E260" s="39">
        <v>2973</v>
      </c>
      <c r="F260" s="11">
        <v>3902</v>
      </c>
      <c r="G260" s="11">
        <f t="shared" si="12"/>
        <v>929</v>
      </c>
      <c r="H260" s="22">
        <f t="shared" si="11"/>
        <v>0.79893999999999998</v>
      </c>
      <c r="I260" s="22">
        <f>(D260/D276)*I11</f>
        <v>3.6269075026012919E-2</v>
      </c>
      <c r="J260" s="26">
        <f t="shared" si="13"/>
        <v>0.83520907502601294</v>
      </c>
      <c r="K260" s="118"/>
      <c r="L260" s="108"/>
      <c r="M260" s="109"/>
      <c r="N260" s="5"/>
      <c r="O260" s="6"/>
      <c r="P260" s="6"/>
      <c r="Q260" s="6"/>
      <c r="R260" s="6"/>
      <c r="T260" s="6"/>
      <c r="U260" s="6"/>
      <c r="V260" s="6"/>
      <c r="W260" s="6"/>
      <c r="X260" s="6"/>
      <c r="Y260" s="6"/>
      <c r="Z260" s="6"/>
      <c r="AA260" s="6"/>
    </row>
    <row r="261" spans="1:27" x14ac:dyDescent="0.25">
      <c r="A261" s="12" t="s">
        <v>178</v>
      </c>
      <c r="B261" s="234" t="s">
        <v>152</v>
      </c>
      <c r="C261" s="39">
        <v>17715274</v>
      </c>
      <c r="D261" s="12">
        <v>22</v>
      </c>
      <c r="E261" s="39">
        <v>5</v>
      </c>
      <c r="F261" s="11">
        <v>768</v>
      </c>
      <c r="G261" s="11">
        <f t="shared" si="12"/>
        <v>763</v>
      </c>
      <c r="H261" s="22">
        <f t="shared" si="11"/>
        <v>0.65617999999999999</v>
      </c>
      <c r="I261" s="22">
        <f>(D261/D276)*I11</f>
        <v>2.8910132267111747E-2</v>
      </c>
      <c r="J261" s="26">
        <f t="shared" si="13"/>
        <v>0.68509013226711168</v>
      </c>
      <c r="K261" s="118"/>
      <c r="L261" s="108"/>
      <c r="M261" s="109"/>
      <c r="N261" s="5"/>
      <c r="O261" s="6"/>
      <c r="P261" s="6"/>
      <c r="Q261" s="6"/>
      <c r="R261" s="6"/>
      <c r="T261" s="6"/>
      <c r="U261" s="6"/>
      <c r="V261" s="6"/>
      <c r="W261" s="6"/>
      <c r="X261" s="6"/>
      <c r="Y261" s="6"/>
      <c r="Z261" s="6"/>
      <c r="AA261" s="6"/>
    </row>
    <row r="262" spans="1:27" x14ac:dyDescent="0.25">
      <c r="A262" s="12" t="s">
        <v>179</v>
      </c>
      <c r="B262" s="234" t="s">
        <v>152</v>
      </c>
      <c r="C262" s="39">
        <v>17715700</v>
      </c>
      <c r="D262" s="12">
        <v>30.6</v>
      </c>
      <c r="E262" s="39">
        <v>2142</v>
      </c>
      <c r="F262" s="11">
        <v>3045</v>
      </c>
      <c r="G262" s="11">
        <f t="shared" si="12"/>
        <v>903</v>
      </c>
      <c r="H262" s="22">
        <f t="shared" si="11"/>
        <v>0.77657999999999994</v>
      </c>
      <c r="I262" s="22">
        <f>(D262/D276)*I11</f>
        <v>4.021136578970997E-2</v>
      </c>
      <c r="J262" s="26">
        <f t="shared" si="13"/>
        <v>0.8167913657897099</v>
      </c>
      <c r="K262" s="118"/>
      <c r="L262" s="108"/>
      <c r="M262" s="109"/>
      <c r="N262" s="5"/>
      <c r="O262" s="6"/>
      <c r="P262" s="6"/>
      <c r="Q262" s="6"/>
      <c r="R262" s="6"/>
      <c r="T262" s="6"/>
      <c r="U262" s="6"/>
      <c r="V262" s="6"/>
      <c r="W262" s="6"/>
      <c r="X262" s="6"/>
      <c r="Y262" s="6"/>
      <c r="Z262" s="6"/>
      <c r="AA262" s="6"/>
    </row>
    <row r="263" spans="1:27" x14ac:dyDescent="0.25">
      <c r="A263" s="12" t="s">
        <v>180</v>
      </c>
      <c r="B263" s="234" t="s">
        <v>152</v>
      </c>
      <c r="C263" s="39">
        <v>17715694</v>
      </c>
      <c r="D263" s="12">
        <v>32</v>
      </c>
      <c r="E263" s="39">
        <v>3316</v>
      </c>
      <c r="F263" s="11">
        <v>4293</v>
      </c>
      <c r="G263" s="11">
        <f t="shared" si="12"/>
        <v>977</v>
      </c>
      <c r="H263" s="22">
        <f t="shared" si="11"/>
        <v>0.84021999999999997</v>
      </c>
      <c r="I263" s="22">
        <f>(D263/D276)*I11</f>
        <v>4.205110147943527E-2</v>
      </c>
      <c r="J263" s="26">
        <f t="shared" si="13"/>
        <v>0.88227110147943522</v>
      </c>
      <c r="K263" s="118"/>
      <c r="L263" s="108"/>
      <c r="M263" s="109"/>
      <c r="N263" s="5"/>
      <c r="O263" s="6"/>
      <c r="P263" s="6"/>
      <c r="Q263" s="6"/>
      <c r="R263" s="6"/>
      <c r="T263" s="6"/>
      <c r="U263" s="6"/>
      <c r="V263" s="6"/>
      <c r="W263" s="6"/>
      <c r="X263" s="6"/>
      <c r="Y263" s="6"/>
      <c r="Z263" s="6"/>
      <c r="AA263" s="6"/>
    </row>
    <row r="264" spans="1:27" x14ac:dyDescent="0.25">
      <c r="A264" s="12" t="s">
        <v>181</v>
      </c>
      <c r="B264" s="234" t="s">
        <v>152</v>
      </c>
      <c r="C264" s="39">
        <v>17714976</v>
      </c>
      <c r="D264" s="12">
        <v>35.200000000000003</v>
      </c>
      <c r="E264" s="39">
        <v>2009</v>
      </c>
      <c r="F264" s="11">
        <v>2873</v>
      </c>
      <c r="G264" s="11">
        <f t="shared" si="12"/>
        <v>864</v>
      </c>
      <c r="H264" s="22">
        <f t="shared" si="11"/>
        <v>0.74304000000000003</v>
      </c>
      <c r="I264" s="22">
        <f>(D264/D276)*I11</f>
        <v>4.62562116273788E-2</v>
      </c>
      <c r="J264" s="26">
        <f t="shared" si="13"/>
        <v>0.78929621162737884</v>
      </c>
      <c r="K264" s="118"/>
      <c r="L264" s="108"/>
      <c r="M264" s="109"/>
      <c r="N264" s="5"/>
      <c r="O264" s="6"/>
      <c r="P264" s="6"/>
      <c r="Q264" s="6"/>
      <c r="R264" s="6"/>
      <c r="T264" s="6"/>
      <c r="U264" s="6"/>
      <c r="V264" s="6"/>
      <c r="W264" s="6"/>
      <c r="X264" s="6"/>
      <c r="Y264" s="6"/>
      <c r="Z264" s="6"/>
      <c r="AA264" s="6"/>
    </row>
    <row r="265" spans="1:27" x14ac:dyDescent="0.25">
      <c r="A265" s="12" t="s">
        <v>182</v>
      </c>
      <c r="B265" s="234" t="s">
        <v>152</v>
      </c>
      <c r="C265" s="39">
        <v>17715444</v>
      </c>
      <c r="D265" s="12">
        <v>37.1</v>
      </c>
      <c r="E265" s="39">
        <v>2945</v>
      </c>
      <c r="F265" s="11">
        <v>2945</v>
      </c>
      <c r="G265" s="11">
        <f t="shared" si="12"/>
        <v>0</v>
      </c>
      <c r="H265" s="22">
        <f t="shared" si="11"/>
        <v>0</v>
      </c>
      <c r="I265" s="22">
        <f>(D265/D276)*I11</f>
        <v>4.8752995777720264E-2</v>
      </c>
      <c r="J265" s="26">
        <f t="shared" si="13"/>
        <v>4.8752995777720264E-2</v>
      </c>
      <c r="K265" s="118"/>
      <c r="L265" s="108"/>
      <c r="M265" s="109"/>
      <c r="N265" s="5"/>
      <c r="O265" s="6"/>
      <c r="P265" s="6"/>
      <c r="Q265" s="6"/>
      <c r="R265" s="6"/>
      <c r="T265" s="6"/>
      <c r="U265" s="6"/>
      <c r="V265" s="6"/>
      <c r="W265" s="6"/>
      <c r="X265" s="6"/>
      <c r="Y265" s="6"/>
      <c r="Z265" s="6"/>
      <c r="AA265" s="6"/>
    </row>
    <row r="266" spans="1:27" x14ac:dyDescent="0.25">
      <c r="A266" s="12" t="s">
        <v>183</v>
      </c>
      <c r="B266" s="234" t="s">
        <v>152</v>
      </c>
      <c r="C266" s="39">
        <v>17715064</v>
      </c>
      <c r="D266" s="12">
        <v>40.799999999999997</v>
      </c>
      <c r="E266" s="39">
        <v>3558</v>
      </c>
      <c r="F266" s="11">
        <v>5243</v>
      </c>
      <c r="G266" s="11">
        <f t="shared" si="12"/>
        <v>1685</v>
      </c>
      <c r="H266" s="22">
        <f t="shared" si="11"/>
        <v>1.4491000000000001</v>
      </c>
      <c r="I266" s="22">
        <f>(D266/D276)*I11</f>
        <v>5.3615154386279958E-2</v>
      </c>
      <c r="J266" s="26">
        <f t="shared" si="13"/>
        <v>1.50271515438628</v>
      </c>
      <c r="K266" s="118"/>
      <c r="L266" s="108"/>
      <c r="M266" s="109"/>
      <c r="N266" s="5"/>
      <c r="O266" s="6"/>
      <c r="P266" s="6"/>
      <c r="Q266" s="6"/>
      <c r="R266" s="6"/>
      <c r="T266" s="6"/>
      <c r="U266" s="6"/>
      <c r="V266" s="6"/>
      <c r="W266" s="6"/>
      <c r="X266" s="6"/>
      <c r="Y266" s="6"/>
      <c r="Z266" s="6"/>
      <c r="AA266" s="6"/>
    </row>
    <row r="267" spans="1:27" x14ac:dyDescent="0.25">
      <c r="A267" s="12" t="s">
        <v>184</v>
      </c>
      <c r="B267" s="234" t="s">
        <v>152</v>
      </c>
      <c r="C267" s="39">
        <v>17715679</v>
      </c>
      <c r="D267" s="12">
        <v>31.4</v>
      </c>
      <c r="E267" s="39">
        <v>2923</v>
      </c>
      <c r="F267" s="11">
        <v>3867</v>
      </c>
      <c r="G267" s="11">
        <f t="shared" si="12"/>
        <v>944</v>
      </c>
      <c r="H267" s="22">
        <f t="shared" si="11"/>
        <v>0.81184000000000001</v>
      </c>
      <c r="I267" s="22">
        <f>(D267/D276)*I11</f>
        <v>4.1262643326695853E-2</v>
      </c>
      <c r="J267" s="26">
        <f t="shared" si="13"/>
        <v>0.85310264332669583</v>
      </c>
      <c r="K267" s="118"/>
      <c r="L267" s="108"/>
      <c r="M267" s="109"/>
      <c r="N267" s="5"/>
      <c r="O267" s="6"/>
      <c r="P267" s="6"/>
      <c r="Q267" s="6"/>
      <c r="R267" s="6"/>
      <c r="T267" s="6"/>
      <c r="U267" s="6"/>
      <c r="V267" s="6"/>
      <c r="W267" s="6"/>
      <c r="X267" s="6"/>
      <c r="Y267" s="6"/>
      <c r="Z267" s="6"/>
      <c r="AA267" s="6"/>
    </row>
    <row r="268" spans="1:27" x14ac:dyDescent="0.25">
      <c r="A268" s="12" t="s">
        <v>185</v>
      </c>
      <c r="B268" s="234" t="s">
        <v>152</v>
      </c>
      <c r="C268" s="39">
        <v>17715061</v>
      </c>
      <c r="D268" s="12">
        <v>29.8</v>
      </c>
      <c r="E268" s="39">
        <v>2476</v>
      </c>
      <c r="F268" s="11">
        <v>3395</v>
      </c>
      <c r="G268" s="11">
        <f t="shared" si="12"/>
        <v>919</v>
      </c>
      <c r="H268" s="22">
        <f t="shared" si="11"/>
        <v>0.79033999999999993</v>
      </c>
      <c r="I268" s="22">
        <f>(D268/D276)*I11</f>
        <v>3.9160088252724094E-2</v>
      </c>
      <c r="J268" s="26">
        <f t="shared" si="13"/>
        <v>0.82950008825272403</v>
      </c>
      <c r="K268" s="118"/>
      <c r="L268" s="108"/>
      <c r="M268" s="109"/>
      <c r="N268" s="5"/>
      <c r="O268" s="6"/>
      <c r="P268" s="6"/>
      <c r="Q268" s="6"/>
      <c r="R268" s="6"/>
      <c r="T268" s="6"/>
      <c r="U268" s="6"/>
      <c r="V268" s="6"/>
      <c r="W268" s="6"/>
      <c r="X268" s="6"/>
      <c r="Y268" s="6"/>
      <c r="Z268" s="6"/>
      <c r="AA268" s="6"/>
    </row>
    <row r="269" spans="1:27" x14ac:dyDescent="0.25">
      <c r="A269" s="12" t="s">
        <v>186</v>
      </c>
      <c r="B269" s="234" t="s">
        <v>152</v>
      </c>
      <c r="C269" s="39">
        <v>17714969</v>
      </c>
      <c r="D269" s="12">
        <v>29.1</v>
      </c>
      <c r="E269" s="39">
        <v>3795</v>
      </c>
      <c r="F269" s="11">
        <v>4501</v>
      </c>
      <c r="G269" s="11">
        <f t="shared" si="12"/>
        <v>706</v>
      </c>
      <c r="H269" s="22">
        <f t="shared" si="11"/>
        <v>0.60716000000000003</v>
      </c>
      <c r="I269" s="22">
        <f>(D269/D276)*I11</f>
        <v>3.8240220407861444E-2</v>
      </c>
      <c r="J269" s="26">
        <f t="shared" si="13"/>
        <v>0.64540022040786149</v>
      </c>
      <c r="K269" s="118"/>
      <c r="L269" s="108"/>
      <c r="M269" s="109"/>
      <c r="N269" s="5"/>
      <c r="O269" s="6"/>
      <c r="P269" s="6"/>
      <c r="Q269" s="6"/>
      <c r="R269" s="6"/>
      <c r="T269" s="6"/>
      <c r="U269" s="6"/>
      <c r="V269" s="6"/>
      <c r="W269" s="6"/>
      <c r="X269" s="6"/>
      <c r="Y269" s="6"/>
      <c r="Z269" s="6"/>
      <c r="AA269" s="6"/>
    </row>
    <row r="270" spans="1:27" x14ac:dyDescent="0.25">
      <c r="A270" s="12" t="s">
        <v>187</v>
      </c>
      <c r="B270" s="234" t="s">
        <v>152</v>
      </c>
      <c r="C270" s="39">
        <v>17219305</v>
      </c>
      <c r="D270" s="12">
        <v>33.4</v>
      </c>
      <c r="E270" s="39">
        <v>3683</v>
      </c>
      <c r="F270" s="11">
        <v>4166</v>
      </c>
      <c r="G270" s="11">
        <f t="shared" si="12"/>
        <v>483</v>
      </c>
      <c r="H270" s="22">
        <f t="shared" si="11"/>
        <v>0.41537999999999997</v>
      </c>
      <c r="I270" s="22">
        <f>(D270/D276)*I11</f>
        <v>4.3890837169160556E-2</v>
      </c>
      <c r="J270" s="26">
        <f t="shared" si="13"/>
        <v>0.45927083716916051</v>
      </c>
      <c r="K270" s="118"/>
      <c r="L270" s="108"/>
      <c r="M270" s="109"/>
      <c r="N270" s="5"/>
      <c r="O270" s="6"/>
      <c r="P270" s="6"/>
      <c r="Q270" s="6"/>
      <c r="R270" s="6"/>
      <c r="T270" s="6"/>
      <c r="U270" s="6"/>
      <c r="V270" s="6"/>
      <c r="W270" s="6"/>
      <c r="X270" s="6"/>
      <c r="Y270" s="6"/>
      <c r="Z270" s="6"/>
      <c r="AA270" s="6"/>
    </row>
    <row r="271" spans="1:27" x14ac:dyDescent="0.25">
      <c r="A271" s="12" t="s">
        <v>188</v>
      </c>
      <c r="B271" s="234" t="s">
        <v>152</v>
      </c>
      <c r="C271" s="39">
        <v>17218719</v>
      </c>
      <c r="D271" s="12">
        <v>32.5</v>
      </c>
      <c r="E271" s="39">
        <v>4244</v>
      </c>
      <c r="F271" s="11">
        <v>5548</v>
      </c>
      <c r="G271" s="11">
        <f t="shared" si="12"/>
        <v>1304</v>
      </c>
      <c r="H271" s="22">
        <f t="shared" si="11"/>
        <v>1.12144</v>
      </c>
      <c r="I271" s="22">
        <f>(D271/D276)*I11</f>
        <v>4.270814994005144E-2</v>
      </c>
      <c r="J271" s="26">
        <f t="shared" si="13"/>
        <v>1.1641481499400514</v>
      </c>
      <c r="K271" s="118"/>
      <c r="L271" s="108"/>
      <c r="M271" s="109"/>
      <c r="N271" s="5"/>
      <c r="O271" s="6"/>
      <c r="P271" s="6"/>
      <c r="Q271" s="6"/>
      <c r="R271" s="6"/>
      <c r="T271" s="6"/>
      <c r="U271" s="6"/>
      <c r="V271" s="6"/>
      <c r="W271" s="6"/>
      <c r="X271" s="6"/>
      <c r="Y271" s="6"/>
      <c r="Z271" s="6"/>
      <c r="AA271" s="6"/>
    </row>
    <row r="272" spans="1:27" x14ac:dyDescent="0.25">
      <c r="A272" s="12" t="s">
        <v>189</v>
      </c>
      <c r="B272" s="234" t="s">
        <v>152</v>
      </c>
      <c r="C272" s="39">
        <v>17715338</v>
      </c>
      <c r="D272" s="12">
        <v>29.5</v>
      </c>
      <c r="E272" s="39">
        <v>3586</v>
      </c>
      <c r="F272" s="11">
        <v>4750</v>
      </c>
      <c r="G272" s="11">
        <f t="shared" si="12"/>
        <v>1164</v>
      </c>
      <c r="H272" s="22">
        <f t="shared" ref="H272:H274" si="16">G272*0.00086</f>
        <v>1.0010399999999999</v>
      </c>
      <c r="I272" s="22">
        <f>(D272/D276)*I11</f>
        <v>3.8765859176354382E-2</v>
      </c>
      <c r="J272" s="26">
        <f t="shared" si="13"/>
        <v>1.0398058591763544</v>
      </c>
      <c r="K272" s="118"/>
      <c r="L272" s="108"/>
      <c r="M272" s="109"/>
      <c r="N272" s="5"/>
      <c r="O272" s="6"/>
      <c r="P272" s="6"/>
      <c r="Q272" s="6"/>
      <c r="R272" s="6"/>
      <c r="T272" s="6"/>
      <c r="U272" s="6"/>
      <c r="V272" s="6"/>
      <c r="W272" s="6"/>
      <c r="X272" s="6"/>
      <c r="Y272" s="6"/>
      <c r="Z272" s="6"/>
      <c r="AA272" s="6"/>
    </row>
    <row r="273" spans="1:27" x14ac:dyDescent="0.25">
      <c r="A273" s="12" t="s">
        <v>190</v>
      </c>
      <c r="B273" s="234" t="s">
        <v>152</v>
      </c>
      <c r="C273" s="39">
        <v>17715503</v>
      </c>
      <c r="D273" s="12">
        <v>24.4</v>
      </c>
      <c r="E273" s="39">
        <v>2974</v>
      </c>
      <c r="F273" s="11">
        <v>3932</v>
      </c>
      <c r="G273" s="11">
        <f t="shared" ref="G273:G274" si="17">F273-E273</f>
        <v>958</v>
      </c>
      <c r="H273" s="22">
        <f t="shared" si="16"/>
        <v>0.82387999999999995</v>
      </c>
      <c r="I273" s="22">
        <f>(D273/D276)*I11</f>
        <v>3.2063964878069388E-2</v>
      </c>
      <c r="J273" s="26">
        <f t="shared" ref="J273:J274" si="18">H273+I273</f>
        <v>0.85594396487806934</v>
      </c>
      <c r="K273" s="118"/>
      <c r="L273" s="108"/>
      <c r="M273" s="109"/>
      <c r="N273" s="5"/>
      <c r="O273" s="6"/>
      <c r="P273" s="6"/>
      <c r="Q273" s="6"/>
      <c r="R273" s="6"/>
      <c r="T273" s="6"/>
      <c r="U273" s="6"/>
      <c r="V273" s="6"/>
      <c r="W273" s="6"/>
      <c r="X273" s="6"/>
      <c r="Y273" s="6"/>
      <c r="Z273" s="6"/>
      <c r="AA273" s="6"/>
    </row>
    <row r="274" spans="1:27" x14ac:dyDescent="0.25">
      <c r="A274" s="12" t="s">
        <v>191</v>
      </c>
      <c r="B274" s="234" t="s">
        <v>152</v>
      </c>
      <c r="C274" s="39">
        <v>17219032</v>
      </c>
      <c r="D274" s="12">
        <v>43.3</v>
      </c>
      <c r="E274" s="39">
        <v>3881</v>
      </c>
      <c r="F274" s="11">
        <v>5331</v>
      </c>
      <c r="G274" s="11">
        <f t="shared" si="17"/>
        <v>1450</v>
      </c>
      <c r="H274" s="22">
        <f t="shared" si="16"/>
        <v>1.2469999999999999</v>
      </c>
      <c r="I274" s="22">
        <f>(D274/D276)*I11</f>
        <v>5.6900396689360845E-2</v>
      </c>
      <c r="J274" s="26">
        <f t="shared" si="18"/>
        <v>1.3039003966893608</v>
      </c>
      <c r="K274" s="118"/>
      <c r="L274" s="108"/>
      <c r="M274" s="109"/>
      <c r="N274" s="5"/>
      <c r="O274" s="6"/>
      <c r="P274" s="6"/>
      <c r="Q274" s="6"/>
      <c r="R274" s="6"/>
      <c r="T274" s="6"/>
      <c r="U274" s="6"/>
      <c r="V274" s="6"/>
      <c r="W274" s="6"/>
      <c r="X274" s="6"/>
      <c r="Y274" s="6"/>
      <c r="Z274" s="6"/>
      <c r="AA274" s="6"/>
    </row>
    <row r="275" spans="1:27" x14ac:dyDescent="0.25">
      <c r="A275" s="123" t="s">
        <v>211</v>
      </c>
      <c r="B275" s="235"/>
      <c r="C275" s="124"/>
      <c r="D275" s="125">
        <f>SUM(D205:D274)</f>
        <v>2877.7000000000007</v>
      </c>
      <c r="E275" s="157">
        <f>SUM(E205:E274)</f>
        <v>273984.51827242528</v>
      </c>
      <c r="F275" s="157">
        <f t="shared" ref="F275:G275" si="19">SUM(F205:F274)</f>
        <v>351884.75083056476</v>
      </c>
      <c r="G275" s="157">
        <f t="shared" si="19"/>
        <v>77900.232558139542</v>
      </c>
      <c r="H275" s="116">
        <f>SUM(H205:H274)</f>
        <v>71.360214285714278</v>
      </c>
      <c r="I275" s="116">
        <f>SUM(I205:I274)</f>
        <v>3.7815767102303375</v>
      </c>
      <c r="J275" s="116">
        <f>SUM(J205:J274)</f>
        <v>75.141790995944632</v>
      </c>
      <c r="K275" s="126"/>
      <c r="L275" s="108"/>
      <c r="M275" s="128"/>
      <c r="N275" s="15"/>
      <c r="O275" s="14"/>
      <c r="P275" s="14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x14ac:dyDescent="0.25">
      <c r="A276" s="114" t="s">
        <v>212</v>
      </c>
      <c r="B276" s="232"/>
      <c r="C276" s="115"/>
      <c r="D276" s="129">
        <f>D275+D204</f>
        <v>13523.499999999998</v>
      </c>
      <c r="E276" s="157">
        <f t="shared" ref="E276:H276" si="20">E275+E204</f>
        <v>944138.9182724253</v>
      </c>
      <c r="F276" s="157">
        <f t="shared" si="20"/>
        <v>1160417.7508305646</v>
      </c>
      <c r="G276" s="157">
        <f t="shared" si="20"/>
        <v>216278.83255813955</v>
      </c>
      <c r="H276" s="116">
        <f t="shared" si="20"/>
        <v>190.3658102857143</v>
      </c>
      <c r="I276" s="116">
        <f>I275+I204</f>
        <v>17.771189714285711</v>
      </c>
      <c r="J276" s="116">
        <f>J275+J204</f>
        <v>208.13700000000003</v>
      </c>
      <c r="K276" s="130"/>
      <c r="L276" s="108"/>
      <c r="M276" s="107"/>
      <c r="N276" s="5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x14ac:dyDescent="0.25">
      <c r="A277" s="131"/>
      <c r="B277" s="236"/>
      <c r="C277" s="131"/>
      <c r="D277" s="131"/>
      <c r="E277" s="132"/>
      <c r="F277" s="133"/>
      <c r="G277" s="133"/>
      <c r="H277" s="132"/>
      <c r="I277" s="132"/>
      <c r="J277" s="132"/>
      <c r="K277" s="107"/>
      <c r="L277" s="107"/>
      <c r="M277" s="107"/>
      <c r="N277" s="5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x14ac:dyDescent="0.25">
      <c r="A278" s="134"/>
      <c r="B278" s="237"/>
      <c r="C278" s="134"/>
      <c r="D278" s="134"/>
      <c r="E278" s="135"/>
      <c r="F278" s="135"/>
      <c r="G278" s="135"/>
      <c r="H278" s="135"/>
      <c r="I278" s="136"/>
      <c r="J278" s="132"/>
      <c r="K278" s="107"/>
      <c r="L278" s="107"/>
      <c r="M278" s="107"/>
      <c r="N278" s="5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x14ac:dyDescent="0.25">
      <c r="A279" s="134"/>
      <c r="B279" s="237"/>
      <c r="C279" s="137"/>
      <c r="D279" s="134"/>
      <c r="E279" s="138"/>
      <c r="F279" s="138"/>
      <c r="G279" s="138"/>
      <c r="H279" s="138"/>
      <c r="I279" s="136"/>
      <c r="J279" s="132"/>
      <c r="K279" s="107"/>
      <c r="L279" s="107"/>
      <c r="M279" s="107"/>
      <c r="N279" s="5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x14ac:dyDescent="0.25">
      <c r="A280" s="134"/>
      <c r="B280" s="237"/>
      <c r="C280" s="137"/>
      <c r="D280" s="134"/>
      <c r="E280" s="138"/>
      <c r="F280" s="138"/>
      <c r="G280" s="138"/>
      <c r="H280" s="138"/>
      <c r="I280" s="136"/>
      <c r="J280" s="132"/>
      <c r="K280" s="107"/>
      <c r="L280" s="107"/>
      <c r="M280" s="107"/>
      <c r="N280" s="5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x14ac:dyDescent="0.25">
      <c r="A281" s="134"/>
      <c r="B281" s="237"/>
      <c r="C281" s="137"/>
      <c r="D281" s="134"/>
      <c r="E281" s="138"/>
      <c r="F281" s="138"/>
      <c r="G281" s="138"/>
      <c r="H281" s="138"/>
      <c r="I281" s="136"/>
      <c r="J281" s="132"/>
      <c r="K281" s="107"/>
      <c r="L281" s="107"/>
      <c r="M281" s="107"/>
      <c r="N281" s="5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x14ac:dyDescent="0.25">
      <c r="A282" s="134"/>
      <c r="B282" s="237"/>
      <c r="C282" s="137"/>
      <c r="D282" s="134"/>
      <c r="E282" s="138"/>
      <c r="F282" s="138"/>
      <c r="G282" s="138"/>
      <c r="H282" s="138"/>
      <c r="I282" s="136"/>
      <c r="J282" s="132"/>
      <c r="K282" s="107"/>
      <c r="L282" s="107"/>
      <c r="M282" s="107"/>
      <c r="N282" s="5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x14ac:dyDescent="0.25">
      <c r="A283" s="134"/>
      <c r="B283" s="237"/>
      <c r="C283" s="137"/>
      <c r="D283" s="134"/>
      <c r="E283" s="138"/>
      <c r="F283" s="138"/>
      <c r="G283" s="138"/>
      <c r="H283" s="138"/>
      <c r="I283" s="136"/>
      <c r="J283" s="132"/>
      <c r="K283" s="107"/>
      <c r="L283" s="107"/>
      <c r="M283" s="107"/>
      <c r="N283" s="5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x14ac:dyDescent="0.25">
      <c r="A284" s="134"/>
      <c r="B284" s="237"/>
      <c r="C284" s="137"/>
      <c r="D284" s="134"/>
      <c r="E284" s="138"/>
      <c r="F284" s="138"/>
      <c r="G284" s="138"/>
      <c r="H284" s="138"/>
      <c r="I284" s="136"/>
      <c r="J284" s="132"/>
      <c r="K284" s="107"/>
      <c r="L284" s="107"/>
      <c r="M284" s="107"/>
      <c r="N284" s="5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x14ac:dyDescent="0.25">
      <c r="A285" s="134"/>
      <c r="B285" s="237"/>
      <c r="C285" s="137"/>
      <c r="D285" s="134"/>
      <c r="E285" s="138"/>
      <c r="F285" s="138"/>
      <c r="G285" s="138"/>
      <c r="H285" s="138"/>
      <c r="I285" s="136"/>
      <c r="J285" s="132"/>
      <c r="K285" s="107"/>
      <c r="L285" s="107"/>
      <c r="M285" s="107"/>
      <c r="N285" s="5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x14ac:dyDescent="0.25">
      <c r="A286" s="134"/>
      <c r="B286" s="237"/>
      <c r="C286" s="137"/>
      <c r="D286" s="134"/>
      <c r="E286" s="138"/>
      <c r="F286" s="138"/>
      <c r="G286" s="138"/>
      <c r="H286" s="138"/>
      <c r="I286" s="136"/>
      <c r="J286" s="132"/>
      <c r="K286" s="107"/>
      <c r="L286" s="107"/>
      <c r="M286" s="107"/>
      <c r="N286" s="5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x14ac:dyDescent="0.25">
      <c r="A287" s="134"/>
      <c r="B287" s="237"/>
      <c r="C287" s="137"/>
      <c r="D287" s="134"/>
      <c r="E287" s="138"/>
      <c r="F287" s="138"/>
      <c r="G287" s="138"/>
      <c r="H287" s="138"/>
      <c r="I287" s="136"/>
      <c r="J287" s="132"/>
      <c r="K287" s="107"/>
      <c r="L287" s="107"/>
      <c r="M287" s="107"/>
      <c r="N287" s="5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x14ac:dyDescent="0.25">
      <c r="A288" s="134"/>
      <c r="B288" s="237"/>
      <c r="C288" s="137"/>
      <c r="D288" s="134"/>
      <c r="E288" s="138"/>
      <c r="F288" s="138"/>
      <c r="G288" s="138"/>
      <c r="H288" s="138"/>
      <c r="I288" s="136"/>
      <c r="J288" s="132"/>
      <c r="K288" s="107"/>
      <c r="L288" s="107"/>
      <c r="M288" s="107"/>
      <c r="N288" s="5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x14ac:dyDescent="0.25">
      <c r="A289" s="134"/>
      <c r="B289" s="237"/>
      <c r="C289" s="137"/>
      <c r="D289" s="134"/>
      <c r="E289" s="138"/>
      <c r="F289" s="138"/>
      <c r="G289" s="138"/>
      <c r="H289" s="138"/>
      <c r="I289" s="136"/>
      <c r="J289" s="132"/>
      <c r="K289" s="107"/>
      <c r="L289" s="107"/>
      <c r="M289" s="107"/>
      <c r="N289" s="5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x14ac:dyDescent="0.25">
      <c r="A290" s="134"/>
      <c r="B290" s="237"/>
      <c r="C290" s="137"/>
      <c r="D290" s="134"/>
      <c r="E290" s="138"/>
      <c r="F290" s="138"/>
      <c r="G290" s="138"/>
      <c r="H290" s="138"/>
      <c r="I290" s="136"/>
      <c r="J290" s="132"/>
      <c r="K290" s="107"/>
      <c r="L290" s="107"/>
      <c r="M290" s="107"/>
      <c r="N290" s="5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x14ac:dyDescent="0.25">
      <c r="A291" s="134"/>
      <c r="B291" s="237"/>
      <c r="C291" s="137"/>
      <c r="D291" s="134"/>
      <c r="E291" s="138"/>
      <c r="F291" s="138"/>
      <c r="G291" s="138"/>
      <c r="H291" s="138"/>
      <c r="I291" s="136"/>
      <c r="J291" s="132"/>
      <c r="K291" s="107"/>
      <c r="L291" s="107"/>
      <c r="M291" s="107"/>
      <c r="N291" s="5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x14ac:dyDescent="0.25">
      <c r="A292" s="134"/>
      <c r="B292" s="237"/>
      <c r="C292" s="137"/>
      <c r="D292" s="134"/>
      <c r="E292" s="138"/>
      <c r="F292" s="138"/>
      <c r="G292" s="138"/>
      <c r="H292" s="138"/>
      <c r="I292" s="136"/>
      <c r="J292" s="132"/>
      <c r="K292" s="107"/>
      <c r="L292" s="107"/>
      <c r="M292" s="107"/>
      <c r="N292" s="5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x14ac:dyDescent="0.25">
      <c r="A293" s="134"/>
      <c r="B293" s="237"/>
      <c r="C293" s="137"/>
      <c r="D293" s="134"/>
      <c r="E293" s="138"/>
      <c r="F293" s="138"/>
      <c r="G293" s="138"/>
      <c r="H293" s="138"/>
      <c r="I293" s="136"/>
      <c r="J293" s="132"/>
      <c r="K293" s="107"/>
      <c r="L293" s="107"/>
      <c r="M293" s="107"/>
      <c r="N293" s="5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x14ac:dyDescent="0.25">
      <c r="A294" s="134"/>
      <c r="B294" s="237"/>
      <c r="C294" s="137"/>
      <c r="D294" s="134"/>
      <c r="E294" s="138"/>
      <c r="F294" s="138"/>
      <c r="G294" s="138"/>
      <c r="H294" s="138"/>
      <c r="I294" s="136"/>
      <c r="J294" s="132"/>
      <c r="K294" s="107"/>
      <c r="L294" s="107"/>
      <c r="M294" s="107"/>
      <c r="N294" s="5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x14ac:dyDescent="0.25">
      <c r="A295" s="134"/>
      <c r="B295" s="237"/>
      <c r="C295" s="137"/>
      <c r="D295" s="134"/>
      <c r="E295" s="138"/>
      <c r="F295" s="138"/>
      <c r="G295" s="138"/>
      <c r="H295" s="138"/>
      <c r="I295" s="136"/>
      <c r="J295" s="132"/>
      <c r="K295" s="107"/>
      <c r="L295" s="107"/>
      <c r="M295" s="107"/>
      <c r="N295" s="5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x14ac:dyDescent="0.25">
      <c r="A296" s="134"/>
      <c r="B296" s="237"/>
      <c r="C296" s="137"/>
      <c r="D296" s="134"/>
      <c r="E296" s="138"/>
      <c r="F296" s="138"/>
      <c r="G296" s="138"/>
      <c r="H296" s="138"/>
      <c r="I296" s="136"/>
      <c r="J296" s="132"/>
      <c r="K296" s="107"/>
      <c r="L296" s="107"/>
      <c r="M296" s="107"/>
      <c r="N296" s="5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x14ac:dyDescent="0.25">
      <c r="A297" s="134"/>
      <c r="B297" s="237"/>
      <c r="C297" s="137"/>
      <c r="D297" s="134"/>
      <c r="E297" s="138"/>
      <c r="F297" s="138"/>
      <c r="G297" s="138"/>
      <c r="H297" s="138"/>
      <c r="I297" s="136"/>
      <c r="J297" s="132"/>
      <c r="K297" s="107"/>
      <c r="L297" s="107"/>
      <c r="M297" s="107"/>
      <c r="N297" s="5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x14ac:dyDescent="0.25">
      <c r="A298" s="134"/>
      <c r="B298" s="237"/>
      <c r="C298" s="137"/>
      <c r="D298" s="134"/>
      <c r="E298" s="138"/>
      <c r="F298" s="138"/>
      <c r="G298" s="138"/>
      <c r="H298" s="138"/>
      <c r="I298" s="136"/>
      <c r="J298" s="132"/>
      <c r="K298" s="107"/>
      <c r="L298" s="107"/>
      <c r="M298" s="107"/>
      <c r="N298" s="5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x14ac:dyDescent="0.25">
      <c r="A299" s="134"/>
      <c r="B299" s="237"/>
      <c r="C299" s="137"/>
      <c r="D299" s="134"/>
      <c r="E299" s="138"/>
      <c r="F299" s="138"/>
      <c r="G299" s="138"/>
      <c r="H299" s="138"/>
      <c r="I299" s="136"/>
      <c r="J299" s="132"/>
      <c r="K299" s="107"/>
      <c r="L299" s="107"/>
      <c r="M299" s="107"/>
      <c r="N299" s="5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x14ac:dyDescent="0.25">
      <c r="K300" s="6"/>
      <c r="L300" s="6"/>
      <c r="M300" s="6"/>
      <c r="N300" s="5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x14ac:dyDescent="0.25">
      <c r="K301" s="6"/>
      <c r="L301" s="6"/>
      <c r="M301" s="6"/>
      <c r="N301" s="5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x14ac:dyDescent="0.25">
      <c r="K302" s="6"/>
      <c r="L302" s="6"/>
      <c r="M302" s="6"/>
      <c r="N302" s="5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x14ac:dyDescent="0.25">
      <c r="K303" s="6"/>
      <c r="L303" s="6"/>
      <c r="M303" s="6"/>
      <c r="N303" s="5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x14ac:dyDescent="0.25">
      <c r="K304" s="6"/>
      <c r="L304" s="6"/>
      <c r="M304" s="6"/>
      <c r="N304" s="5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1:27" x14ac:dyDescent="0.25">
      <c r="K305" s="6"/>
      <c r="L305" s="6"/>
      <c r="M305" s="6"/>
      <c r="N305" s="5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1:27" x14ac:dyDescent="0.25">
      <c r="K306" s="6"/>
      <c r="L306" s="6"/>
      <c r="M306" s="6"/>
      <c r="N306" s="5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1:27" x14ac:dyDescent="0.25">
      <c r="K307" s="6"/>
      <c r="L307" s="6"/>
      <c r="M307" s="6"/>
      <c r="N307" s="5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1:27" x14ac:dyDescent="0.25">
      <c r="K308" s="6"/>
      <c r="L308" s="6"/>
      <c r="M308" s="6"/>
      <c r="N308" s="5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1:27" x14ac:dyDescent="0.25">
      <c r="K309" s="6"/>
      <c r="L309" s="6"/>
      <c r="M309" s="6"/>
      <c r="N309" s="5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1:27" x14ac:dyDescent="0.25">
      <c r="K310" s="6"/>
      <c r="L310" s="6"/>
      <c r="M310" s="6"/>
      <c r="N310" s="5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1:27" x14ac:dyDescent="0.25">
      <c r="K311" s="6"/>
      <c r="L311" s="6"/>
      <c r="M311" s="6"/>
      <c r="N311" s="5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1:27" x14ac:dyDescent="0.25">
      <c r="K312" s="6"/>
      <c r="L312" s="6"/>
      <c r="M312" s="6"/>
      <c r="N312" s="5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1:27" x14ac:dyDescent="0.25">
      <c r="K313" s="6"/>
      <c r="L313" s="6"/>
      <c r="M313" s="6"/>
      <c r="N313" s="5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1:27" x14ac:dyDescent="0.25">
      <c r="K314" s="6"/>
      <c r="L314" s="6"/>
      <c r="M314" s="6"/>
      <c r="N314" s="5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1:27" x14ac:dyDescent="0.25">
      <c r="K315" s="17"/>
      <c r="L315" s="17"/>
      <c r="M315" s="17"/>
      <c r="N315" s="18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1:27" x14ac:dyDescent="0.25">
      <c r="K316" s="17"/>
      <c r="L316" s="17"/>
      <c r="M316" s="17"/>
      <c r="N316" s="18"/>
      <c r="O316" s="17"/>
      <c r="P316" s="17"/>
      <c r="Q316" s="17"/>
      <c r="R316" s="17"/>
      <c r="S316" s="17"/>
      <c r="T316" s="17"/>
      <c r="U316" s="17"/>
      <c r="V316" s="17"/>
      <c r="W316" s="17"/>
    </row>
  </sheetData>
  <mergeCells count="19">
    <mergeCell ref="N233:P233"/>
    <mergeCell ref="A275:C275"/>
    <mergeCell ref="A276:C276"/>
    <mergeCell ref="F9:H9"/>
    <mergeCell ref="F10:H10"/>
    <mergeCell ref="F11:H11"/>
    <mergeCell ref="L13:M13"/>
    <mergeCell ref="N77:S77"/>
    <mergeCell ref="A204:C204"/>
    <mergeCell ref="A1:M1"/>
    <mergeCell ref="A3:M3"/>
    <mergeCell ref="A4:M4"/>
    <mergeCell ref="A6:I6"/>
    <mergeCell ref="L6:M11"/>
    <mergeCell ref="A7:E7"/>
    <mergeCell ref="F7:H7"/>
    <mergeCell ref="A8:E8"/>
    <mergeCell ref="F8:H8"/>
    <mergeCell ref="A9:E11"/>
  </mergeCells>
  <pageMargins left="0.70866141732283472" right="0.31496062992125984" top="0.74803149606299213" bottom="0" header="0.31496062992125984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6"/>
  <sheetViews>
    <sheetView zoomScaleNormal="100" workbookViewId="0">
      <pane ySplit="14" topLeftCell="A264" activePane="bottomLeft" state="frozen"/>
      <selection pane="bottomLeft" activeCell="B278" sqref="B278"/>
    </sheetView>
  </sheetViews>
  <sheetFormatPr defaultRowHeight="15" x14ac:dyDescent="0.25"/>
  <cols>
    <col min="1" max="1" width="9.42578125" style="16" customWidth="1"/>
    <col min="2" max="2" width="16.28515625" style="3" customWidth="1"/>
    <col min="3" max="3" width="10" style="16" customWidth="1"/>
    <col min="4" max="4" width="13.5703125" style="37" customWidth="1"/>
    <col min="5" max="5" width="13.7109375" style="37" customWidth="1"/>
    <col min="6" max="6" width="10.7109375" style="37" customWidth="1"/>
    <col min="7" max="7" width="9.7109375" style="38" customWidth="1"/>
    <col min="8" max="8" width="10.28515625" style="23" customWidth="1"/>
    <col min="9" max="9" width="11.140625" style="24" customWidth="1"/>
    <col min="10" max="10" width="2.140625" style="2" customWidth="1"/>
    <col min="11" max="11" width="16.85546875" style="2" customWidth="1"/>
    <col min="12" max="12" width="16.140625" style="2" customWidth="1"/>
    <col min="13" max="13" width="13.5703125" style="1" customWidth="1"/>
    <col min="14" max="14" width="9.5703125" style="2" bestFit="1" customWidth="1"/>
    <col min="15" max="15" width="9.140625" style="2"/>
    <col min="16" max="16" width="29.140625" style="2" customWidth="1"/>
    <col min="17" max="17" width="13.42578125" style="2" customWidth="1"/>
    <col min="18" max="18" width="10.7109375" style="2" customWidth="1"/>
    <col min="19" max="24" width="9.140625" style="2"/>
    <col min="25" max="26" width="9.140625" style="3"/>
  </cols>
  <sheetData>
    <row r="1" spans="1:28" ht="20.2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5">
        <f>F210*0.00086</f>
        <v>0.88457142857142845</v>
      </c>
      <c r="N1" s="54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54"/>
    </row>
    <row r="2" spans="1:28" ht="20.25" x14ac:dyDescent="0.3">
      <c r="A2" s="69"/>
      <c r="B2" s="70"/>
      <c r="C2" s="69"/>
      <c r="D2" s="71"/>
      <c r="E2" s="71"/>
      <c r="F2" s="71"/>
      <c r="G2" s="71"/>
      <c r="H2" s="72"/>
      <c r="I2" s="73"/>
      <c r="J2" s="74"/>
      <c r="K2" s="74"/>
      <c r="L2" s="74"/>
      <c r="M2" s="54"/>
      <c r="N2" s="54"/>
      <c r="O2" s="171"/>
      <c r="P2" s="172"/>
      <c r="Q2" s="140"/>
      <c r="R2" s="171"/>
      <c r="S2" s="173"/>
      <c r="T2" s="173"/>
      <c r="U2" s="173"/>
      <c r="V2" s="173"/>
      <c r="W2" s="139"/>
      <c r="X2" s="139"/>
      <c r="Y2" s="140"/>
      <c r="Z2" s="140"/>
      <c r="AA2" s="140"/>
      <c r="AB2" s="54"/>
    </row>
    <row r="3" spans="1:28" ht="18.75" x14ac:dyDescent="0.25">
      <c r="A3" s="75" t="s">
        <v>208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54"/>
      <c r="N3" s="5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54"/>
    </row>
    <row r="4" spans="1:28" ht="18.75" x14ac:dyDescent="0.25">
      <c r="A4" s="75" t="s">
        <v>218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54"/>
      <c r="N4" s="54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54"/>
    </row>
    <row r="5" spans="1:28" ht="18.75" x14ac:dyDescent="0.25">
      <c r="A5" s="76"/>
      <c r="B5" s="76"/>
      <c r="C5" s="76"/>
      <c r="D5" s="77"/>
      <c r="E5" s="77"/>
      <c r="F5" s="77"/>
      <c r="G5" s="77"/>
      <c r="H5" s="77"/>
      <c r="I5" s="78"/>
      <c r="J5" s="79"/>
      <c r="K5" s="79"/>
      <c r="L5" s="79"/>
      <c r="M5" s="54"/>
      <c r="N5" s="54"/>
      <c r="O5" s="142"/>
      <c r="P5" s="176"/>
      <c r="Q5" s="142"/>
      <c r="R5" s="142"/>
      <c r="S5" s="141"/>
      <c r="T5" s="141"/>
      <c r="U5" s="141"/>
      <c r="V5" s="141"/>
      <c r="W5" s="141"/>
      <c r="X5" s="141"/>
      <c r="Y5" s="142"/>
      <c r="Z5" s="142"/>
      <c r="AA5" s="142"/>
      <c r="AB5" s="54"/>
    </row>
    <row r="6" spans="1:28" ht="36" x14ac:dyDescent="0.25">
      <c r="A6" s="80" t="s">
        <v>1</v>
      </c>
      <c r="B6" s="81"/>
      <c r="C6" s="81"/>
      <c r="D6" s="81"/>
      <c r="E6" s="81"/>
      <c r="F6" s="81"/>
      <c r="G6" s="81"/>
      <c r="H6" s="82"/>
      <c r="I6" s="83"/>
      <c r="J6" s="84" t="s">
        <v>2</v>
      </c>
      <c r="K6" s="85" t="s">
        <v>3</v>
      </c>
      <c r="L6" s="85"/>
      <c r="M6" s="54"/>
      <c r="N6" s="54"/>
      <c r="O6" s="177"/>
      <c r="P6" s="177"/>
      <c r="Q6" s="177"/>
      <c r="R6" s="177"/>
      <c r="S6" s="177"/>
      <c r="T6" s="177"/>
      <c r="U6" s="177"/>
      <c r="V6" s="177"/>
      <c r="W6" s="177"/>
      <c r="X6" s="143"/>
      <c r="Y6" s="144"/>
      <c r="Z6" s="178"/>
      <c r="AA6" s="178"/>
      <c r="AB6" s="54"/>
    </row>
    <row r="7" spans="1:28" ht="72" x14ac:dyDescent="0.25">
      <c r="A7" s="86" t="s">
        <v>4</v>
      </c>
      <c r="B7" s="86"/>
      <c r="C7" s="86"/>
      <c r="D7" s="86"/>
      <c r="E7" s="87" t="s">
        <v>5</v>
      </c>
      <c r="F7" s="87"/>
      <c r="G7" s="87"/>
      <c r="H7" s="88" t="s">
        <v>219</v>
      </c>
      <c r="I7" s="89"/>
      <c r="J7" s="84"/>
      <c r="K7" s="85"/>
      <c r="L7" s="85"/>
      <c r="M7" s="54"/>
      <c r="N7" s="54"/>
      <c r="O7" s="177"/>
      <c r="P7" s="177"/>
      <c r="Q7" s="177"/>
      <c r="R7" s="177"/>
      <c r="S7" s="177"/>
      <c r="T7" s="179"/>
      <c r="U7" s="179"/>
      <c r="V7" s="179"/>
      <c r="W7" s="180"/>
      <c r="X7" s="145"/>
      <c r="Y7" s="144"/>
      <c r="Z7" s="178"/>
      <c r="AA7" s="178"/>
      <c r="AB7" s="54"/>
    </row>
    <row r="8" spans="1:28" x14ac:dyDescent="0.25">
      <c r="A8" s="90" t="s">
        <v>6</v>
      </c>
      <c r="B8" s="90"/>
      <c r="C8" s="90"/>
      <c r="D8" s="90"/>
      <c r="E8" s="87" t="s">
        <v>7</v>
      </c>
      <c r="F8" s="87"/>
      <c r="G8" s="87"/>
      <c r="H8" s="91">
        <v>251.76499999999999</v>
      </c>
      <c r="I8" s="92"/>
      <c r="J8" s="84"/>
      <c r="K8" s="85"/>
      <c r="L8" s="85"/>
      <c r="M8" s="54"/>
      <c r="N8" s="54"/>
      <c r="O8" s="181"/>
      <c r="P8" s="181"/>
      <c r="Q8" s="181"/>
      <c r="R8" s="181"/>
      <c r="S8" s="181"/>
      <c r="T8" s="179"/>
      <c r="U8" s="179"/>
      <c r="V8" s="179"/>
      <c r="W8" s="146"/>
      <c r="X8" s="146"/>
      <c r="Y8" s="144"/>
      <c r="Z8" s="178"/>
      <c r="AA8" s="178"/>
      <c r="AB8" s="54"/>
    </row>
    <row r="9" spans="1:28" x14ac:dyDescent="0.25">
      <c r="A9" s="93" t="s">
        <v>8</v>
      </c>
      <c r="B9" s="93"/>
      <c r="C9" s="93"/>
      <c r="D9" s="93"/>
      <c r="E9" s="87" t="s">
        <v>9</v>
      </c>
      <c r="F9" s="87"/>
      <c r="G9" s="87"/>
      <c r="H9" s="91">
        <f>G204</f>
        <v>160.81483999999989</v>
      </c>
      <c r="I9" s="92"/>
      <c r="J9" s="84"/>
      <c r="K9" s="85"/>
      <c r="L9" s="85"/>
      <c r="M9" s="54"/>
      <c r="N9" s="54"/>
      <c r="O9" s="182"/>
      <c r="P9" s="182"/>
      <c r="Q9" s="182"/>
      <c r="R9" s="182"/>
      <c r="S9" s="182"/>
      <c r="T9" s="179"/>
      <c r="U9" s="179"/>
      <c r="V9" s="179"/>
      <c r="W9" s="146"/>
      <c r="X9" s="146"/>
      <c r="Y9" s="144"/>
      <c r="Z9" s="178"/>
      <c r="AA9" s="178"/>
      <c r="AB9" s="54"/>
    </row>
    <row r="10" spans="1:28" x14ac:dyDescent="0.25">
      <c r="A10" s="93"/>
      <c r="B10" s="93"/>
      <c r="C10" s="93"/>
      <c r="D10" s="93"/>
      <c r="E10" s="94" t="s">
        <v>207</v>
      </c>
      <c r="F10" s="95"/>
      <c r="G10" s="96"/>
      <c r="H10" s="91">
        <f>G275</f>
        <v>82.857145714285735</v>
      </c>
      <c r="I10" s="92"/>
      <c r="J10" s="84"/>
      <c r="K10" s="85"/>
      <c r="L10" s="85"/>
      <c r="M10" s="54"/>
      <c r="N10" s="54"/>
      <c r="O10" s="182"/>
      <c r="P10" s="182"/>
      <c r="Q10" s="182"/>
      <c r="R10" s="182"/>
      <c r="S10" s="182"/>
      <c r="T10" s="179"/>
      <c r="U10" s="183"/>
      <c r="V10" s="183"/>
      <c r="W10" s="146"/>
      <c r="X10" s="146"/>
      <c r="Y10" s="144"/>
      <c r="Z10" s="178"/>
      <c r="AA10" s="178"/>
      <c r="AB10" s="54"/>
    </row>
    <row r="11" spans="1:28" x14ac:dyDescent="0.25">
      <c r="A11" s="93"/>
      <c r="B11" s="93"/>
      <c r="C11" s="93"/>
      <c r="D11" s="93"/>
      <c r="E11" s="87" t="s">
        <v>10</v>
      </c>
      <c r="F11" s="87"/>
      <c r="G11" s="87"/>
      <c r="H11" s="91">
        <f>H8-H9-H10</f>
        <v>8.0930142857143608</v>
      </c>
      <c r="I11" s="92"/>
      <c r="J11" s="84"/>
      <c r="K11" s="85"/>
      <c r="L11" s="85"/>
      <c r="M11" s="54"/>
      <c r="N11" s="54"/>
      <c r="O11" s="182"/>
      <c r="P11" s="182"/>
      <c r="Q11" s="182"/>
      <c r="R11" s="182"/>
      <c r="S11" s="182"/>
      <c r="T11" s="179"/>
      <c r="U11" s="179"/>
      <c r="V11" s="179"/>
      <c r="W11" s="146"/>
      <c r="X11" s="146"/>
      <c r="Y11" s="144"/>
      <c r="Z11" s="178"/>
      <c r="AA11" s="178"/>
      <c r="AB11" s="54"/>
    </row>
    <row r="12" spans="1:28" x14ac:dyDescent="0.25">
      <c r="A12" s="97"/>
      <c r="B12" s="98"/>
      <c r="C12" s="97"/>
      <c r="D12" s="99"/>
      <c r="E12" s="83"/>
      <c r="F12" s="83"/>
      <c r="G12" s="83"/>
      <c r="H12" s="92"/>
      <c r="I12" s="92"/>
      <c r="J12" s="84"/>
      <c r="K12" s="100"/>
      <c r="L12" s="100"/>
      <c r="M12" s="54"/>
      <c r="N12" s="54"/>
      <c r="O12" s="147"/>
      <c r="P12" s="148"/>
      <c r="Q12" s="149"/>
      <c r="R12" s="147"/>
      <c r="S12" s="150"/>
      <c r="T12" s="143"/>
      <c r="U12" s="143"/>
      <c r="V12" s="143"/>
      <c r="W12" s="146"/>
      <c r="X12" s="146"/>
      <c r="Y12" s="144"/>
      <c r="Z12" s="151"/>
      <c r="AA12" s="151"/>
      <c r="AB12" s="54"/>
    </row>
    <row r="13" spans="1:28" x14ac:dyDescent="0.25">
      <c r="A13" s="97"/>
      <c r="B13" s="98"/>
      <c r="C13" s="97"/>
      <c r="D13" s="99"/>
      <c r="E13" s="83"/>
      <c r="F13" s="83"/>
      <c r="G13" s="83"/>
      <c r="H13" s="92"/>
      <c r="I13" s="92"/>
      <c r="J13" s="84"/>
      <c r="K13" s="101" t="s">
        <v>11</v>
      </c>
      <c r="L13" s="101"/>
      <c r="M13" s="54"/>
      <c r="N13" s="54"/>
      <c r="O13" s="147"/>
      <c r="P13" s="148"/>
      <c r="Q13" s="149"/>
      <c r="R13" s="147"/>
      <c r="S13" s="150"/>
      <c r="T13" s="143"/>
      <c r="U13" s="143"/>
      <c r="V13" s="143"/>
      <c r="W13" s="146"/>
      <c r="X13" s="146"/>
      <c r="Y13" s="152"/>
      <c r="Z13" s="101"/>
      <c r="AA13" s="101"/>
      <c r="AB13" s="54"/>
    </row>
    <row r="14" spans="1:28" ht="42.75" customHeight="1" x14ac:dyDescent="0.25">
      <c r="A14" s="102" t="s">
        <v>12</v>
      </c>
      <c r="B14" s="103" t="s">
        <v>13</v>
      </c>
      <c r="C14" s="102" t="s">
        <v>14</v>
      </c>
      <c r="D14" s="67" t="s">
        <v>210</v>
      </c>
      <c r="E14" s="67" t="s">
        <v>214</v>
      </c>
      <c r="F14" s="67" t="s">
        <v>15</v>
      </c>
      <c r="G14" s="67" t="s">
        <v>16</v>
      </c>
      <c r="H14" s="104" t="s">
        <v>17</v>
      </c>
      <c r="I14" s="104" t="s">
        <v>18</v>
      </c>
      <c r="J14" s="105"/>
      <c r="K14" s="225"/>
      <c r="L14" s="226"/>
      <c r="M14" s="58"/>
      <c r="N14" s="58"/>
      <c r="O14" s="184"/>
      <c r="P14" s="185"/>
      <c r="Q14" s="186"/>
      <c r="R14" s="184"/>
      <c r="S14" s="187"/>
      <c r="T14" s="187"/>
      <c r="U14" s="188"/>
      <c r="V14" s="188"/>
      <c r="W14" s="189"/>
      <c r="X14" s="189"/>
      <c r="Y14" s="153"/>
      <c r="Z14" s="154"/>
      <c r="AA14" s="154"/>
      <c r="AB14" s="54"/>
    </row>
    <row r="15" spans="1:28" x14ac:dyDescent="0.25">
      <c r="A15" s="12">
        <v>8</v>
      </c>
      <c r="B15" s="11">
        <v>17219199</v>
      </c>
      <c r="C15" s="10">
        <v>52.9</v>
      </c>
      <c r="D15" s="11">
        <v>2918</v>
      </c>
      <c r="E15" s="11">
        <v>2918</v>
      </c>
      <c r="F15" s="11">
        <f>E15-D15</f>
        <v>0</v>
      </c>
      <c r="G15" s="22">
        <f>F15*0.00086</f>
        <v>0</v>
      </c>
      <c r="H15" s="22">
        <f>(C15/C276)*H11</f>
        <v>3.1657518816452082E-2</v>
      </c>
      <c r="I15" s="26">
        <f>G15+H15</f>
        <v>3.1657518816452082E-2</v>
      </c>
      <c r="J15" s="107"/>
      <c r="K15" s="113"/>
      <c r="L15" s="109"/>
      <c r="M15" s="56"/>
      <c r="N15" s="57"/>
      <c r="O15" s="190"/>
      <c r="P15" s="191"/>
      <c r="Q15" s="192"/>
      <c r="R15" s="126"/>
      <c r="S15" s="192"/>
      <c r="T15" s="192"/>
      <c r="U15" s="192"/>
      <c r="V15" s="193"/>
      <c r="W15" s="194"/>
      <c r="X15" s="195"/>
      <c r="Y15" s="49"/>
      <c r="Z15" s="155"/>
      <c r="AA15" s="109"/>
      <c r="AB15" s="54"/>
    </row>
    <row r="16" spans="1:28" x14ac:dyDescent="0.25">
      <c r="A16" s="12">
        <v>9</v>
      </c>
      <c r="B16" s="11">
        <v>17218756</v>
      </c>
      <c r="C16" s="10">
        <v>48.9</v>
      </c>
      <c r="D16" s="11">
        <v>43</v>
      </c>
      <c r="E16" s="11">
        <v>47</v>
      </c>
      <c r="F16" s="11">
        <f t="shared" ref="F16:F79" si="0">E16-D16</f>
        <v>4</v>
      </c>
      <c r="G16" s="22">
        <f>F16*0.00086</f>
        <v>3.4399999999999999E-3</v>
      </c>
      <c r="H16" s="22">
        <f>(C16/C276)*H11</f>
        <v>2.926375557891317E-2</v>
      </c>
      <c r="I16" s="26">
        <f t="shared" ref="I16:I79" si="1">G16+H16</f>
        <v>3.2703755578913168E-2</v>
      </c>
      <c r="J16" s="107"/>
      <c r="K16" s="113"/>
      <c r="L16" s="109"/>
      <c r="M16" s="56"/>
      <c r="N16" s="57"/>
      <c r="O16" s="196"/>
      <c r="P16" s="197"/>
      <c r="Q16" s="192"/>
      <c r="R16" s="126"/>
      <c r="S16" s="192"/>
      <c r="T16" s="192"/>
      <c r="U16" s="192"/>
      <c r="V16" s="193"/>
      <c r="W16" s="194"/>
      <c r="X16" s="195"/>
      <c r="Y16" s="49"/>
      <c r="Z16" s="50"/>
      <c r="AA16" s="51"/>
      <c r="AB16" s="54"/>
    </row>
    <row r="17" spans="1:28" x14ac:dyDescent="0.25">
      <c r="A17" s="12">
        <v>10</v>
      </c>
      <c r="B17" s="11">
        <v>17218829</v>
      </c>
      <c r="C17" s="10">
        <v>56.8</v>
      </c>
      <c r="D17" s="11">
        <v>3468</v>
      </c>
      <c r="E17" s="11">
        <v>4316</v>
      </c>
      <c r="F17" s="11">
        <f t="shared" si="0"/>
        <v>848</v>
      </c>
      <c r="G17" s="22">
        <f>F17*0.00086</f>
        <v>0.72927999999999993</v>
      </c>
      <c r="H17" s="22">
        <f>(C17/C276)*H11</f>
        <v>3.399143797305252E-2</v>
      </c>
      <c r="I17" s="26">
        <f t="shared" si="1"/>
        <v>0.76327143797305241</v>
      </c>
      <c r="J17" s="107"/>
      <c r="K17" s="113"/>
      <c r="L17" s="109"/>
      <c r="M17" s="56"/>
      <c r="N17" s="57"/>
      <c r="O17" s="196"/>
      <c r="P17" s="197"/>
      <c r="Q17" s="192"/>
      <c r="R17" s="126"/>
      <c r="S17" s="192"/>
      <c r="T17" s="192"/>
      <c r="U17" s="192"/>
      <c r="V17" s="193"/>
      <c r="W17" s="194"/>
      <c r="X17" s="195"/>
      <c r="Y17" s="49"/>
      <c r="Z17" s="50"/>
      <c r="AA17" s="51"/>
      <c r="AB17" s="54"/>
    </row>
    <row r="18" spans="1:28" x14ac:dyDescent="0.25">
      <c r="A18" s="12">
        <v>13</v>
      </c>
      <c r="B18" s="110">
        <v>17218859</v>
      </c>
      <c r="C18" s="10">
        <v>51.8</v>
      </c>
      <c r="D18" s="11">
        <v>2861</v>
      </c>
      <c r="E18" s="11">
        <v>3533</v>
      </c>
      <c r="F18" s="11">
        <f t="shared" si="0"/>
        <v>672</v>
      </c>
      <c r="G18" s="22">
        <f>F18*0.00086</f>
        <v>0.57791999999999999</v>
      </c>
      <c r="H18" s="22">
        <f>(C18/C276)*H11</f>
        <v>3.0999233926128883E-2</v>
      </c>
      <c r="I18" s="26">
        <f t="shared" si="1"/>
        <v>0.6089192339261289</v>
      </c>
      <c r="J18" s="107"/>
      <c r="K18" s="113"/>
      <c r="L18" s="109"/>
      <c r="M18" s="56"/>
      <c r="N18" s="57"/>
      <c r="O18" s="190"/>
      <c r="P18" s="197"/>
      <c r="Q18" s="198"/>
      <c r="R18" s="126"/>
      <c r="S18" s="192"/>
      <c r="T18" s="192"/>
      <c r="U18" s="192"/>
      <c r="V18" s="193"/>
      <c r="W18" s="194"/>
      <c r="X18" s="195"/>
      <c r="Y18" s="49"/>
      <c r="Z18" s="50"/>
      <c r="AA18" s="51"/>
      <c r="AB18" s="54"/>
    </row>
    <row r="19" spans="1:28" x14ac:dyDescent="0.25">
      <c r="A19" s="12">
        <v>14</v>
      </c>
      <c r="B19" s="110">
        <v>17218899</v>
      </c>
      <c r="C19" s="10">
        <v>48.5</v>
      </c>
      <c r="D19" s="11">
        <v>2845</v>
      </c>
      <c r="E19" s="11">
        <v>4228</v>
      </c>
      <c r="F19" s="11">
        <f t="shared" si="0"/>
        <v>1383</v>
      </c>
      <c r="G19" s="22">
        <f>F19*0.00086</f>
        <v>1.1893799999999999</v>
      </c>
      <c r="H19" s="22">
        <f>(C19/C276)*H11</f>
        <v>2.9024379255159282E-2</v>
      </c>
      <c r="I19" s="26">
        <f t="shared" si="1"/>
        <v>1.2184043792551591</v>
      </c>
      <c r="J19" s="107"/>
      <c r="K19" s="113"/>
      <c r="L19" s="109"/>
      <c r="M19" s="56"/>
      <c r="N19" s="57"/>
      <c r="O19" s="196"/>
      <c r="P19" s="197"/>
      <c r="Q19" s="198"/>
      <c r="R19" s="126"/>
      <c r="S19" s="192"/>
      <c r="T19" s="192"/>
      <c r="U19" s="192"/>
      <c r="V19" s="193"/>
      <c r="W19" s="194"/>
      <c r="X19" s="195"/>
      <c r="Y19" s="49"/>
      <c r="Z19" s="50"/>
      <c r="AA19" s="51"/>
      <c r="AB19" s="54"/>
    </row>
    <row r="20" spans="1:28" x14ac:dyDescent="0.25">
      <c r="A20" s="12">
        <v>15</v>
      </c>
      <c r="B20" s="11">
        <v>17218968</v>
      </c>
      <c r="C20" s="10">
        <v>49.4</v>
      </c>
      <c r="D20" s="11">
        <v>3111</v>
      </c>
      <c r="E20" s="11">
        <v>3804</v>
      </c>
      <c r="F20" s="11">
        <f t="shared" si="0"/>
        <v>693</v>
      </c>
      <c r="G20" s="22">
        <f t="shared" ref="G20:G29" si="2">F20*0.00086</f>
        <v>0.59597999999999995</v>
      </c>
      <c r="H20" s="22">
        <f>(C20/C276)*H11</f>
        <v>2.9562975983605536E-2</v>
      </c>
      <c r="I20" s="26">
        <f t="shared" si="1"/>
        <v>0.62554297598360553</v>
      </c>
      <c r="J20" s="107"/>
      <c r="K20" s="113"/>
      <c r="L20" s="109"/>
      <c r="M20" s="56"/>
      <c r="N20" s="57"/>
      <c r="O20" s="196"/>
      <c r="P20" s="191"/>
      <c r="Q20" s="192"/>
      <c r="R20" s="126"/>
      <c r="S20" s="192"/>
      <c r="T20" s="192"/>
      <c r="U20" s="192"/>
      <c r="V20" s="193"/>
      <c r="W20" s="194"/>
      <c r="X20" s="195"/>
      <c r="Y20" s="49"/>
      <c r="Z20" s="50"/>
      <c r="AA20" s="51"/>
      <c r="AB20" s="54"/>
    </row>
    <row r="21" spans="1:28" x14ac:dyDescent="0.25">
      <c r="A21" s="12">
        <v>16</v>
      </c>
      <c r="B21" s="11">
        <v>17218805</v>
      </c>
      <c r="C21" s="10">
        <v>66.5</v>
      </c>
      <c r="D21" s="11">
        <v>1888</v>
      </c>
      <c r="E21" s="11">
        <v>1952</v>
      </c>
      <c r="F21" s="11">
        <f t="shared" si="0"/>
        <v>64</v>
      </c>
      <c r="G21" s="22">
        <f t="shared" si="2"/>
        <v>5.5039999999999999E-2</v>
      </c>
      <c r="H21" s="22">
        <f>(C21/C276)*H11</f>
        <v>3.9796313824084377E-2</v>
      </c>
      <c r="I21" s="26">
        <f t="shared" si="1"/>
        <v>9.4836313824084376E-2</v>
      </c>
      <c r="J21" s="107"/>
      <c r="K21" s="113"/>
      <c r="L21" s="109"/>
      <c r="M21" s="56"/>
      <c r="N21" s="57"/>
      <c r="O21" s="190"/>
      <c r="P21" s="197"/>
      <c r="Q21" s="192"/>
      <c r="R21" s="126"/>
      <c r="S21" s="192"/>
      <c r="T21" s="192"/>
      <c r="U21" s="192"/>
      <c r="V21" s="193"/>
      <c r="W21" s="194"/>
      <c r="X21" s="195"/>
      <c r="Y21" s="49"/>
      <c r="Z21" s="50"/>
      <c r="AA21" s="51"/>
      <c r="AB21" s="54"/>
    </row>
    <row r="22" spans="1:28" x14ac:dyDescent="0.25">
      <c r="A22" s="12">
        <v>17</v>
      </c>
      <c r="B22" s="11">
        <v>17218740</v>
      </c>
      <c r="C22" s="10">
        <v>36.6</v>
      </c>
      <c r="D22" s="11">
        <v>3078</v>
      </c>
      <c r="E22" s="11">
        <v>3605</v>
      </c>
      <c r="F22" s="11">
        <f t="shared" si="0"/>
        <v>527</v>
      </c>
      <c r="G22" s="22">
        <f t="shared" si="2"/>
        <v>0.45322000000000001</v>
      </c>
      <c r="H22" s="22">
        <f>(C22/C276)*H11</f>
        <v>2.1902933623481027E-2</v>
      </c>
      <c r="I22" s="26">
        <f t="shared" si="1"/>
        <v>0.47512293362348101</v>
      </c>
      <c r="J22" s="107"/>
      <c r="K22" s="113"/>
      <c r="L22" s="109"/>
      <c r="M22" s="56"/>
      <c r="N22" s="57"/>
      <c r="O22" s="196"/>
      <c r="P22" s="197"/>
      <c r="Q22" s="192"/>
      <c r="R22" s="126"/>
      <c r="S22" s="192"/>
      <c r="T22" s="192"/>
      <c r="U22" s="192"/>
      <c r="V22" s="193"/>
      <c r="W22" s="194"/>
      <c r="X22" s="195"/>
      <c r="Y22" s="49"/>
      <c r="Z22" s="50"/>
      <c r="AA22" s="51"/>
      <c r="AB22" s="54"/>
    </row>
    <row r="23" spans="1:28" x14ac:dyDescent="0.25">
      <c r="A23" s="12">
        <v>18</v>
      </c>
      <c r="B23" s="11">
        <v>17219092</v>
      </c>
      <c r="C23" s="10">
        <v>63.8</v>
      </c>
      <c r="D23" s="11">
        <v>3758</v>
      </c>
      <c r="E23" s="11">
        <v>5247</v>
      </c>
      <c r="F23" s="11">
        <f t="shared" si="0"/>
        <v>1489</v>
      </c>
      <c r="G23" s="22">
        <f t="shared" si="2"/>
        <v>1.28054</v>
      </c>
      <c r="H23" s="22">
        <f>(C23/C276)*H11</f>
        <v>3.8180523638745613E-2</v>
      </c>
      <c r="I23" s="26">
        <f t="shared" si="1"/>
        <v>1.3187205236387456</v>
      </c>
      <c r="J23" s="107"/>
      <c r="K23" s="113"/>
      <c r="L23" s="109"/>
      <c r="M23" s="56"/>
      <c r="N23" s="57"/>
      <c r="O23" s="190"/>
      <c r="P23" s="191"/>
      <c r="Q23" s="192"/>
      <c r="R23" s="126"/>
      <c r="S23" s="192"/>
      <c r="T23" s="192"/>
      <c r="U23" s="192"/>
      <c r="V23" s="193"/>
      <c r="W23" s="194"/>
      <c r="X23" s="195"/>
      <c r="Y23" s="49"/>
      <c r="Z23" s="50"/>
      <c r="AA23" s="51"/>
      <c r="AB23" s="54"/>
    </row>
    <row r="24" spans="1:28" x14ac:dyDescent="0.25">
      <c r="A24" s="12">
        <v>19</v>
      </c>
      <c r="B24" s="11">
        <v>17219256</v>
      </c>
      <c r="C24" s="10">
        <v>45.8</v>
      </c>
      <c r="D24" s="11">
        <v>2372</v>
      </c>
      <c r="E24" s="11">
        <v>3372</v>
      </c>
      <c r="F24" s="11">
        <f t="shared" si="0"/>
        <v>1000</v>
      </c>
      <c r="G24" s="22">
        <f t="shared" si="2"/>
        <v>0.86</v>
      </c>
      <c r="H24" s="22">
        <f>(C24/C276)*H11</f>
        <v>2.7408589069820515E-2</v>
      </c>
      <c r="I24" s="26">
        <f t="shared" si="1"/>
        <v>0.88740858906982045</v>
      </c>
      <c r="J24" s="107"/>
      <c r="K24" s="113"/>
      <c r="L24" s="109"/>
      <c r="M24" s="56"/>
      <c r="N24" s="57"/>
      <c r="O24" s="190"/>
      <c r="P24" s="197"/>
      <c r="Q24" s="192"/>
      <c r="R24" s="126"/>
      <c r="S24" s="192"/>
      <c r="T24" s="192"/>
      <c r="U24" s="192"/>
      <c r="V24" s="193"/>
      <c r="W24" s="194"/>
      <c r="X24" s="195"/>
      <c r="Y24" s="49"/>
      <c r="Z24" s="50"/>
      <c r="AA24" s="51"/>
      <c r="AB24" s="54"/>
    </row>
    <row r="25" spans="1:28" x14ac:dyDescent="0.25">
      <c r="A25" s="12">
        <v>20</v>
      </c>
      <c r="B25" s="11">
        <v>17715014</v>
      </c>
      <c r="C25" s="10">
        <v>51.9</v>
      </c>
      <c r="D25" s="11">
        <v>3101</v>
      </c>
      <c r="E25" s="11">
        <v>7707</v>
      </c>
      <c r="F25" s="11">
        <f t="shared" si="0"/>
        <v>4606</v>
      </c>
      <c r="G25" s="22">
        <f t="shared" si="2"/>
        <v>3.96116</v>
      </c>
      <c r="H25" s="22">
        <f>(C25/C276)*H11</f>
        <v>3.1059078007067357E-2</v>
      </c>
      <c r="I25" s="26">
        <f t="shared" si="1"/>
        <v>3.9922190780070674</v>
      </c>
      <c r="J25" s="107"/>
      <c r="K25" s="113"/>
      <c r="L25" s="109"/>
      <c r="M25" s="56"/>
      <c r="N25" s="57"/>
      <c r="O25" s="196"/>
      <c r="P25" s="191"/>
      <c r="Q25" s="192"/>
      <c r="R25" s="126"/>
      <c r="S25" s="192"/>
      <c r="T25" s="192"/>
      <c r="U25" s="192"/>
      <c r="V25" s="193"/>
      <c r="W25" s="194"/>
      <c r="X25" s="195"/>
      <c r="Y25" s="49"/>
      <c r="Z25" s="50"/>
      <c r="AA25" s="51"/>
      <c r="AB25" s="54"/>
    </row>
    <row r="26" spans="1:28" x14ac:dyDescent="0.25">
      <c r="A26" s="12">
        <v>21</v>
      </c>
      <c r="B26" s="11">
        <v>17218750</v>
      </c>
      <c r="C26" s="10">
        <v>48.4</v>
      </c>
      <c r="D26" s="11">
        <v>2922</v>
      </c>
      <c r="E26" s="11">
        <v>4278</v>
      </c>
      <c r="F26" s="11">
        <f t="shared" si="0"/>
        <v>1356</v>
      </c>
      <c r="G26" s="22">
        <f t="shared" si="2"/>
        <v>1.1661599999999999</v>
      </c>
      <c r="H26" s="22">
        <f>(C26/C276)*H11</f>
        <v>2.8964535174220811E-2</v>
      </c>
      <c r="I26" s="26">
        <f t="shared" si="1"/>
        <v>1.1951245351742206</v>
      </c>
      <c r="J26" s="107"/>
      <c r="K26" s="113"/>
      <c r="L26" s="109"/>
      <c r="M26" s="56"/>
      <c r="N26" s="57"/>
      <c r="O26" s="196"/>
      <c r="P26" s="191"/>
      <c r="Q26" s="199"/>
      <c r="R26" s="126"/>
      <c r="S26" s="192"/>
      <c r="T26" s="192"/>
      <c r="U26" s="192"/>
      <c r="V26" s="193"/>
      <c r="W26" s="194"/>
      <c r="X26" s="195"/>
      <c r="Y26" s="49"/>
      <c r="Z26" s="50"/>
      <c r="AA26" s="51"/>
      <c r="AB26" s="54"/>
    </row>
    <row r="27" spans="1:28" x14ac:dyDescent="0.25">
      <c r="A27" s="12">
        <v>22</v>
      </c>
      <c r="B27" s="11">
        <v>17219081</v>
      </c>
      <c r="C27" s="10">
        <v>56.9</v>
      </c>
      <c r="D27" s="11">
        <v>3602</v>
      </c>
      <c r="E27" s="11">
        <v>5427</v>
      </c>
      <c r="F27" s="11">
        <f t="shared" si="0"/>
        <v>1825</v>
      </c>
      <c r="G27" s="22">
        <f t="shared" si="2"/>
        <v>1.5694999999999999</v>
      </c>
      <c r="H27" s="22">
        <f>(C27/C276)*H11</f>
        <v>3.4051282053990987E-2</v>
      </c>
      <c r="I27" s="26">
        <f t="shared" si="1"/>
        <v>1.6035512820539908</v>
      </c>
      <c r="J27" s="107"/>
      <c r="K27" s="113"/>
      <c r="L27" s="109"/>
      <c r="M27" s="56"/>
      <c r="N27" s="57"/>
      <c r="O27" s="196"/>
      <c r="P27" s="197"/>
      <c r="Q27" s="199"/>
      <c r="R27" s="126"/>
      <c r="S27" s="192"/>
      <c r="T27" s="192"/>
      <c r="U27" s="192"/>
      <c r="V27" s="193"/>
      <c r="W27" s="194"/>
      <c r="X27" s="195"/>
      <c r="Y27" s="49"/>
      <c r="Z27" s="50"/>
      <c r="AA27" s="51"/>
      <c r="AB27" s="54"/>
    </row>
    <row r="28" spans="1:28" x14ac:dyDescent="0.25">
      <c r="A28" s="12">
        <v>23</v>
      </c>
      <c r="B28" s="11">
        <v>17219189</v>
      </c>
      <c r="C28" s="10">
        <v>90.8</v>
      </c>
      <c r="D28" s="11">
        <v>4524</v>
      </c>
      <c r="E28" s="11">
        <v>6959</v>
      </c>
      <c r="F28" s="11">
        <f t="shared" si="0"/>
        <v>2435</v>
      </c>
      <c r="G28" s="22">
        <f t="shared" si="2"/>
        <v>2.0941000000000001</v>
      </c>
      <c r="H28" s="22">
        <f>(C28/C276)*H11</f>
        <v>5.4338425492133247E-2</v>
      </c>
      <c r="I28" s="26">
        <f t="shared" si="1"/>
        <v>2.1484384254921332</v>
      </c>
      <c r="J28" s="107"/>
      <c r="K28" s="113"/>
      <c r="L28" s="109"/>
      <c r="M28" s="56"/>
      <c r="N28" s="57"/>
      <c r="O28" s="196"/>
      <c r="P28" s="197"/>
      <c r="Q28" s="192"/>
      <c r="R28" s="126"/>
      <c r="S28" s="192"/>
      <c r="T28" s="192"/>
      <c r="U28" s="192"/>
      <c r="V28" s="193"/>
      <c r="W28" s="194"/>
      <c r="X28" s="195"/>
      <c r="Y28" s="49"/>
      <c r="Z28" s="50"/>
      <c r="AA28" s="51"/>
      <c r="AB28" s="54"/>
    </row>
    <row r="29" spans="1:28" x14ac:dyDescent="0.25">
      <c r="A29" s="12">
        <v>24</v>
      </c>
      <c r="B29" s="11">
        <v>17715070</v>
      </c>
      <c r="C29" s="10">
        <v>55.5</v>
      </c>
      <c r="D29" s="11">
        <v>2482</v>
      </c>
      <c r="E29" s="11">
        <v>3553</v>
      </c>
      <c r="F29" s="11">
        <f t="shared" si="0"/>
        <v>1071</v>
      </c>
      <c r="G29" s="22">
        <f t="shared" si="2"/>
        <v>0.92105999999999999</v>
      </c>
      <c r="H29" s="22">
        <f>(C29/C276)*H11</f>
        <v>3.3213464920852379E-2</v>
      </c>
      <c r="I29" s="26">
        <f t="shared" si="1"/>
        <v>0.95427346492085241</v>
      </c>
      <c r="J29" s="107"/>
      <c r="K29" s="113"/>
      <c r="L29" s="109"/>
      <c r="M29" s="56"/>
      <c r="N29" s="57"/>
      <c r="O29" s="196"/>
      <c r="P29" s="197"/>
      <c r="Q29" s="192"/>
      <c r="R29" s="126"/>
      <c r="S29" s="192"/>
      <c r="T29" s="192"/>
      <c r="U29" s="192"/>
      <c r="V29" s="193"/>
      <c r="W29" s="194"/>
      <c r="X29" s="195"/>
      <c r="Y29" s="49"/>
      <c r="Z29" s="50"/>
      <c r="AA29" s="51"/>
      <c r="AB29" s="54"/>
    </row>
    <row r="30" spans="1:28" x14ac:dyDescent="0.25">
      <c r="A30" s="12">
        <v>25</v>
      </c>
      <c r="B30" s="11">
        <v>17715312</v>
      </c>
      <c r="C30" s="10">
        <v>51.8</v>
      </c>
      <c r="D30" s="11">
        <v>2618</v>
      </c>
      <c r="E30" s="11">
        <v>3102</v>
      </c>
      <c r="F30" s="11">
        <f t="shared" si="0"/>
        <v>484</v>
      </c>
      <c r="G30" s="22">
        <f>F30*0.00086</f>
        <v>0.41624</v>
      </c>
      <c r="H30" s="22">
        <f>(C30/C276)*H11</f>
        <v>3.0999233926128883E-2</v>
      </c>
      <c r="I30" s="26">
        <f t="shared" si="1"/>
        <v>0.44723923392612885</v>
      </c>
      <c r="J30" s="107"/>
      <c r="K30" s="113"/>
      <c r="L30" s="109"/>
      <c r="M30" s="56"/>
      <c r="N30" s="57"/>
      <c r="O30" s="196"/>
      <c r="P30" s="197"/>
      <c r="Q30" s="192"/>
      <c r="R30" s="126"/>
      <c r="S30" s="192"/>
      <c r="T30" s="192"/>
      <c r="U30" s="192"/>
      <c r="V30" s="193"/>
      <c r="W30" s="194"/>
      <c r="X30" s="195"/>
      <c r="Y30" s="49"/>
      <c r="Z30" s="50"/>
      <c r="AA30" s="51"/>
      <c r="AB30" s="54"/>
    </row>
    <row r="31" spans="1:28" x14ac:dyDescent="0.25">
      <c r="A31" s="12">
        <v>26</v>
      </c>
      <c r="B31" s="11">
        <v>17715570</v>
      </c>
      <c r="C31" s="10">
        <v>48.5</v>
      </c>
      <c r="D31" s="11">
        <v>2810</v>
      </c>
      <c r="E31" s="11">
        <v>4183</v>
      </c>
      <c r="F31" s="11">
        <f t="shared" si="0"/>
        <v>1373</v>
      </c>
      <c r="G31" s="22">
        <f t="shared" ref="G31:G94" si="3">F31*0.00086</f>
        <v>1.1807799999999999</v>
      </c>
      <c r="H31" s="22">
        <f>(C31/C276)*H11</f>
        <v>2.9024379255159282E-2</v>
      </c>
      <c r="I31" s="26">
        <f t="shared" si="1"/>
        <v>1.2098043792551592</v>
      </c>
      <c r="J31" s="107"/>
      <c r="K31" s="113"/>
      <c r="L31" s="109"/>
      <c r="M31" s="56"/>
      <c r="N31" s="57"/>
      <c r="O31" s="196"/>
      <c r="P31" s="197"/>
      <c r="Q31" s="192"/>
      <c r="R31" s="126"/>
      <c r="S31" s="192"/>
      <c r="T31" s="192"/>
      <c r="U31" s="192"/>
      <c r="V31" s="193"/>
      <c r="W31" s="194"/>
      <c r="X31" s="195"/>
      <c r="Y31" s="49"/>
      <c r="Z31" s="50"/>
      <c r="AA31" s="51"/>
      <c r="AB31" s="54"/>
    </row>
    <row r="32" spans="1:28" x14ac:dyDescent="0.25">
      <c r="A32" s="12">
        <v>27</v>
      </c>
      <c r="B32" s="11">
        <v>17219083</v>
      </c>
      <c r="C32" s="10">
        <v>49.6</v>
      </c>
      <c r="D32" s="11">
        <v>2756</v>
      </c>
      <c r="E32" s="11">
        <v>4184</v>
      </c>
      <c r="F32" s="11">
        <f t="shared" si="0"/>
        <v>1428</v>
      </c>
      <c r="G32" s="22">
        <f t="shared" si="3"/>
        <v>1.2280800000000001</v>
      </c>
      <c r="H32" s="22">
        <f>(C32/C276)*H11</f>
        <v>2.9682664145482485E-2</v>
      </c>
      <c r="I32" s="26">
        <f t="shared" si="1"/>
        <v>1.2577626641454827</v>
      </c>
      <c r="J32" s="107"/>
      <c r="K32" s="113"/>
      <c r="L32" s="109"/>
      <c r="M32" s="56"/>
      <c r="N32" s="57"/>
      <c r="O32" s="190"/>
      <c r="P32" s="197"/>
      <c r="Q32" s="192"/>
      <c r="R32" s="126"/>
      <c r="S32" s="192"/>
      <c r="T32" s="192"/>
      <c r="U32" s="192"/>
      <c r="V32" s="193"/>
      <c r="W32" s="194"/>
      <c r="X32" s="195"/>
      <c r="Y32" s="49"/>
      <c r="Z32" s="50"/>
      <c r="AA32" s="51"/>
      <c r="AB32" s="54"/>
    </row>
    <row r="33" spans="1:28" x14ac:dyDescent="0.25">
      <c r="A33" s="12">
        <v>28</v>
      </c>
      <c r="B33" s="11">
        <v>17219321</v>
      </c>
      <c r="C33" s="10">
        <v>66</v>
      </c>
      <c r="D33" s="11">
        <v>3870</v>
      </c>
      <c r="E33" s="11">
        <v>6112</v>
      </c>
      <c r="F33" s="11">
        <f t="shared" si="0"/>
        <v>2242</v>
      </c>
      <c r="G33" s="22">
        <f t="shared" si="3"/>
        <v>1.9281200000000001</v>
      </c>
      <c r="H33" s="22">
        <f>(C33/C276)*H11</f>
        <v>3.9497093419392011E-2</v>
      </c>
      <c r="I33" s="26">
        <f t="shared" si="1"/>
        <v>1.9676170934193922</v>
      </c>
      <c r="J33" s="107"/>
      <c r="K33" s="113"/>
      <c r="L33" s="109"/>
      <c r="M33" s="56"/>
      <c r="N33" s="57"/>
      <c r="O33" s="196"/>
      <c r="P33" s="197"/>
      <c r="Q33" s="192"/>
      <c r="R33" s="126"/>
      <c r="S33" s="192"/>
      <c r="T33" s="192"/>
      <c r="U33" s="192"/>
      <c r="V33" s="193"/>
      <c r="W33" s="194"/>
      <c r="X33" s="195"/>
      <c r="Y33" s="49"/>
      <c r="Z33" s="50"/>
      <c r="AA33" s="51"/>
      <c r="AB33" s="54"/>
    </row>
    <row r="34" spans="1:28" x14ac:dyDescent="0.25">
      <c r="A34" s="12">
        <v>29</v>
      </c>
      <c r="B34" s="11">
        <v>17218983</v>
      </c>
      <c r="C34" s="10">
        <v>36.700000000000003</v>
      </c>
      <c r="D34" s="11">
        <v>2614</v>
      </c>
      <c r="E34" s="11">
        <v>3608</v>
      </c>
      <c r="F34" s="11">
        <f t="shared" si="0"/>
        <v>994</v>
      </c>
      <c r="G34" s="22">
        <f t="shared" si="3"/>
        <v>0.85483999999999993</v>
      </c>
      <c r="H34" s="22">
        <f>(C34/C276)*H11</f>
        <v>2.1962777704419501E-2</v>
      </c>
      <c r="I34" s="26">
        <f t="shared" si="1"/>
        <v>0.87680277770441939</v>
      </c>
      <c r="J34" s="107"/>
      <c r="K34" s="113"/>
      <c r="L34" s="109"/>
      <c r="M34" s="56"/>
      <c r="N34" s="57"/>
      <c r="O34" s="196"/>
      <c r="P34" s="191"/>
      <c r="Q34" s="192"/>
      <c r="R34" s="126"/>
      <c r="S34" s="192"/>
      <c r="T34" s="192"/>
      <c r="U34" s="192"/>
      <c r="V34" s="193"/>
      <c r="W34" s="194"/>
      <c r="X34" s="195"/>
      <c r="Y34" s="49"/>
      <c r="Z34" s="50"/>
      <c r="AA34" s="51"/>
      <c r="AB34" s="54"/>
    </row>
    <row r="35" spans="1:28" x14ac:dyDescent="0.25">
      <c r="A35" s="12">
        <v>30</v>
      </c>
      <c r="B35" s="11">
        <v>17218806</v>
      </c>
      <c r="C35" s="10">
        <v>64</v>
      </c>
      <c r="D35" s="11">
        <v>4025</v>
      </c>
      <c r="E35" s="11">
        <v>5504</v>
      </c>
      <c r="F35" s="11">
        <f t="shared" si="0"/>
        <v>1479</v>
      </c>
      <c r="G35" s="22">
        <f t="shared" si="3"/>
        <v>1.2719400000000001</v>
      </c>
      <c r="H35" s="22">
        <f>(C35/C276)*H11</f>
        <v>3.8300211800622562E-2</v>
      </c>
      <c r="I35" s="26">
        <f t="shared" si="1"/>
        <v>1.3102402118006227</v>
      </c>
      <c r="J35" s="107"/>
      <c r="K35" s="113"/>
      <c r="L35" s="109"/>
      <c r="M35" s="56"/>
      <c r="N35" s="57"/>
      <c r="O35" s="196"/>
      <c r="P35" s="197"/>
      <c r="Q35" s="192"/>
      <c r="R35" s="126"/>
      <c r="S35" s="192"/>
      <c r="T35" s="192"/>
      <c r="U35" s="192"/>
      <c r="V35" s="193"/>
      <c r="W35" s="194"/>
      <c r="X35" s="195"/>
      <c r="Y35" s="49"/>
      <c r="Z35" s="50"/>
      <c r="AA35" s="51"/>
      <c r="AB35" s="54"/>
    </row>
    <row r="36" spans="1:28" x14ac:dyDescent="0.25">
      <c r="A36" s="12">
        <v>31</v>
      </c>
      <c r="B36" s="11">
        <v>17219220</v>
      </c>
      <c r="C36" s="10">
        <v>45.7</v>
      </c>
      <c r="D36" s="11">
        <v>1821</v>
      </c>
      <c r="E36" s="11">
        <v>2076</v>
      </c>
      <c r="F36" s="11">
        <f t="shared" si="0"/>
        <v>255</v>
      </c>
      <c r="G36" s="22">
        <f t="shared" si="3"/>
        <v>0.21929999999999999</v>
      </c>
      <c r="H36" s="22">
        <f>(C36/C276)*H11</f>
        <v>2.7348744988882047E-2</v>
      </c>
      <c r="I36" s="26">
        <f t="shared" si="1"/>
        <v>0.24664874498888203</v>
      </c>
      <c r="J36" s="107"/>
      <c r="K36" s="113"/>
      <c r="L36" s="109"/>
      <c r="M36" s="56"/>
      <c r="N36" s="57"/>
      <c r="O36" s="196"/>
      <c r="P36" s="197"/>
      <c r="Q36" s="192"/>
      <c r="R36" s="126"/>
      <c r="S36" s="192"/>
      <c r="T36" s="192"/>
      <c r="U36" s="192"/>
      <c r="V36" s="194"/>
      <c r="W36" s="194"/>
      <c r="X36" s="195"/>
      <c r="Y36" s="49"/>
      <c r="Z36" s="50"/>
      <c r="AA36" s="51"/>
      <c r="AB36" s="54"/>
    </row>
    <row r="37" spans="1:28" x14ac:dyDescent="0.25">
      <c r="A37" s="12">
        <v>32</v>
      </c>
      <c r="B37" s="11">
        <v>17715342</v>
      </c>
      <c r="C37" s="10">
        <v>52.7</v>
      </c>
      <c r="D37" s="11">
        <v>3208</v>
      </c>
      <c r="E37" s="11">
        <v>3574</v>
      </c>
      <c r="F37" s="11">
        <f t="shared" si="0"/>
        <v>366</v>
      </c>
      <c r="G37" s="22">
        <f t="shared" si="3"/>
        <v>0.31475999999999998</v>
      </c>
      <c r="H37" s="22">
        <f>(C37/C276)*H11</f>
        <v>3.153783065457514E-2</v>
      </c>
      <c r="I37" s="26">
        <f t="shared" si="1"/>
        <v>0.34629783065457515</v>
      </c>
      <c r="J37" s="107"/>
      <c r="K37" s="113"/>
      <c r="L37" s="109"/>
      <c r="M37" s="56"/>
      <c r="N37" s="57"/>
      <c r="O37" s="196"/>
      <c r="P37" s="197"/>
      <c r="Q37" s="192"/>
      <c r="R37" s="126"/>
      <c r="S37" s="192"/>
      <c r="T37" s="192"/>
      <c r="U37" s="192"/>
      <c r="V37" s="194"/>
      <c r="W37" s="194"/>
      <c r="X37" s="195"/>
      <c r="Y37" s="49"/>
      <c r="Z37" s="50"/>
      <c r="AA37" s="51"/>
      <c r="AB37" s="54"/>
    </row>
    <row r="38" spans="1:28" x14ac:dyDescent="0.25">
      <c r="A38" s="12">
        <v>33</v>
      </c>
      <c r="B38" s="111">
        <v>17715078</v>
      </c>
      <c r="C38" s="10">
        <v>48.4</v>
      </c>
      <c r="D38" s="11">
        <v>3193</v>
      </c>
      <c r="E38" s="11">
        <v>4664</v>
      </c>
      <c r="F38" s="11">
        <f t="shared" si="0"/>
        <v>1471</v>
      </c>
      <c r="G38" s="22">
        <f t="shared" si="3"/>
        <v>1.2650600000000001</v>
      </c>
      <c r="H38" s="22">
        <f>(C38/C276)*H11</f>
        <v>2.8964535174220811E-2</v>
      </c>
      <c r="I38" s="26">
        <f t="shared" si="1"/>
        <v>1.2940245351742208</v>
      </c>
      <c r="J38" s="107"/>
      <c r="K38" s="113"/>
      <c r="L38" s="109"/>
      <c r="M38" s="56"/>
      <c r="N38" s="57"/>
      <c r="O38" s="196"/>
      <c r="P38" s="197"/>
      <c r="Q38" s="200"/>
      <c r="R38" s="126"/>
      <c r="S38" s="192"/>
      <c r="T38" s="192"/>
      <c r="U38" s="192"/>
      <c r="V38" s="194"/>
      <c r="W38" s="194"/>
      <c r="X38" s="195"/>
      <c r="Y38" s="49"/>
      <c r="Z38" s="50"/>
      <c r="AA38" s="51"/>
      <c r="AB38" s="54"/>
    </row>
    <row r="39" spans="1:28" x14ac:dyDescent="0.25">
      <c r="A39" s="12">
        <v>34</v>
      </c>
      <c r="B39" s="11">
        <v>17715593</v>
      </c>
      <c r="C39" s="10">
        <v>57</v>
      </c>
      <c r="D39" s="11">
        <v>3591</v>
      </c>
      <c r="E39" s="11">
        <v>5550</v>
      </c>
      <c r="F39" s="11">
        <f t="shared" si="0"/>
        <v>1959</v>
      </c>
      <c r="G39" s="22">
        <f t="shared" si="3"/>
        <v>1.6847399999999999</v>
      </c>
      <c r="H39" s="22">
        <f>(C39/C276)*H11</f>
        <v>3.4111126134929469E-2</v>
      </c>
      <c r="I39" s="26">
        <f t="shared" si="1"/>
        <v>1.7188511261349293</v>
      </c>
      <c r="J39" s="107"/>
      <c r="K39" s="113"/>
      <c r="L39" s="109"/>
      <c r="M39" s="56"/>
      <c r="N39" s="57"/>
      <c r="O39" s="196"/>
      <c r="P39" s="197"/>
      <c r="Q39" s="192"/>
      <c r="R39" s="126"/>
      <c r="S39" s="201"/>
      <c r="T39" s="201"/>
      <c r="U39" s="192"/>
      <c r="V39" s="193"/>
      <c r="W39" s="194"/>
      <c r="X39" s="195"/>
      <c r="Y39" s="49"/>
      <c r="Z39" s="50"/>
      <c r="AA39" s="51"/>
      <c r="AB39" s="54"/>
    </row>
    <row r="40" spans="1:28" x14ac:dyDescent="0.25">
      <c r="A40" s="12">
        <v>35</v>
      </c>
      <c r="B40" s="11">
        <v>17715668</v>
      </c>
      <c r="C40" s="10">
        <v>91</v>
      </c>
      <c r="D40" s="11">
        <v>4549</v>
      </c>
      <c r="E40" s="11">
        <v>6666</v>
      </c>
      <c r="F40" s="11">
        <f t="shared" si="0"/>
        <v>2117</v>
      </c>
      <c r="G40" s="22">
        <f>F40*0.00086</f>
        <v>1.8206199999999999</v>
      </c>
      <c r="H40" s="22">
        <f>(C40/C276)*H11</f>
        <v>5.4458113654010196E-2</v>
      </c>
      <c r="I40" s="26">
        <f t="shared" si="1"/>
        <v>1.87507811365401</v>
      </c>
      <c r="J40" s="107"/>
      <c r="K40" s="113"/>
      <c r="L40" s="109"/>
      <c r="M40" s="56"/>
      <c r="N40" s="57"/>
      <c r="O40" s="196"/>
      <c r="P40" s="197"/>
      <c r="Q40" s="192"/>
      <c r="R40" s="126"/>
      <c r="S40" s="201"/>
      <c r="T40" s="201"/>
      <c r="U40" s="192"/>
      <c r="V40" s="193"/>
      <c r="W40" s="194"/>
      <c r="X40" s="195"/>
      <c r="Y40" s="49"/>
      <c r="Z40" s="50"/>
      <c r="AA40" s="51"/>
      <c r="AB40" s="54"/>
    </row>
    <row r="41" spans="1:28" x14ac:dyDescent="0.25">
      <c r="A41" s="12">
        <v>36</v>
      </c>
      <c r="B41" s="11">
        <v>17715330</v>
      </c>
      <c r="C41" s="10">
        <v>55.5</v>
      </c>
      <c r="D41" s="11">
        <v>2778</v>
      </c>
      <c r="E41" s="11">
        <v>4116</v>
      </c>
      <c r="F41" s="11">
        <f t="shared" si="0"/>
        <v>1338</v>
      </c>
      <c r="G41" s="22">
        <f t="shared" si="3"/>
        <v>1.1506799999999999</v>
      </c>
      <c r="H41" s="22">
        <f>(C41/C276)*H11</f>
        <v>3.3213464920852379E-2</v>
      </c>
      <c r="I41" s="26">
        <f t="shared" si="1"/>
        <v>1.1838934649208523</v>
      </c>
      <c r="J41" s="107"/>
      <c r="K41" s="113"/>
      <c r="L41" s="109"/>
      <c r="M41" s="56"/>
      <c r="N41" s="57"/>
      <c r="O41" s="196"/>
      <c r="P41" s="197"/>
      <c r="Q41" s="192"/>
      <c r="R41" s="126"/>
      <c r="S41" s="192"/>
      <c r="T41" s="192"/>
      <c r="U41" s="192"/>
      <c r="V41" s="193"/>
      <c r="W41" s="194"/>
      <c r="X41" s="195"/>
      <c r="Y41" s="49"/>
      <c r="Z41" s="50"/>
      <c r="AA41" s="51"/>
      <c r="AB41" s="54"/>
    </row>
    <row r="42" spans="1:28" x14ac:dyDescent="0.25">
      <c r="A42" s="12">
        <v>37</v>
      </c>
      <c r="B42" s="11">
        <v>17715181</v>
      </c>
      <c r="C42" s="10">
        <v>51.9</v>
      </c>
      <c r="D42" s="11">
        <v>2447</v>
      </c>
      <c r="E42" s="11">
        <v>3240</v>
      </c>
      <c r="F42" s="11">
        <f t="shared" si="0"/>
        <v>793</v>
      </c>
      <c r="G42" s="22">
        <f t="shared" si="3"/>
        <v>0.68198000000000003</v>
      </c>
      <c r="H42" s="22">
        <f>(C42/C276)*H11</f>
        <v>3.1059078007067357E-2</v>
      </c>
      <c r="I42" s="26">
        <f t="shared" si="1"/>
        <v>0.71303907800706734</v>
      </c>
      <c r="J42" s="107"/>
      <c r="K42" s="113"/>
      <c r="L42" s="109"/>
      <c r="M42" s="56"/>
      <c r="N42" s="57"/>
      <c r="O42" s="196"/>
      <c r="P42" s="197"/>
      <c r="Q42" s="192"/>
      <c r="R42" s="126"/>
      <c r="S42" s="201"/>
      <c r="T42" s="201"/>
      <c r="U42" s="192"/>
      <c r="V42" s="193"/>
      <c r="W42" s="194"/>
      <c r="X42" s="195"/>
      <c r="Y42" s="49"/>
      <c r="Z42" s="50"/>
      <c r="AA42" s="51"/>
      <c r="AB42" s="54"/>
    </row>
    <row r="43" spans="1:28" x14ac:dyDescent="0.25">
      <c r="A43" s="12">
        <v>38</v>
      </c>
      <c r="B43" s="11">
        <v>17219134</v>
      </c>
      <c r="C43" s="10">
        <v>48.5</v>
      </c>
      <c r="D43" s="11">
        <v>2454</v>
      </c>
      <c r="E43" s="11">
        <v>3565</v>
      </c>
      <c r="F43" s="11">
        <f t="shared" si="0"/>
        <v>1111</v>
      </c>
      <c r="G43" s="22">
        <f t="shared" si="3"/>
        <v>0.95545999999999998</v>
      </c>
      <c r="H43" s="22">
        <f>(C43/C276)*H11</f>
        <v>2.9024379255159282E-2</v>
      </c>
      <c r="I43" s="26">
        <f t="shared" si="1"/>
        <v>0.9844843792551593</v>
      </c>
      <c r="J43" s="107"/>
      <c r="K43" s="113"/>
      <c r="L43" s="109"/>
      <c r="M43" s="56"/>
      <c r="N43" s="57"/>
      <c r="O43" s="190"/>
      <c r="P43" s="197"/>
      <c r="Q43" s="192"/>
      <c r="R43" s="126"/>
      <c r="S43" s="201"/>
      <c r="T43" s="201"/>
      <c r="U43" s="192"/>
      <c r="V43" s="193"/>
      <c r="W43" s="194"/>
      <c r="X43" s="195"/>
      <c r="Y43" s="49"/>
      <c r="Z43" s="50"/>
      <c r="AA43" s="51"/>
      <c r="AB43" s="54"/>
    </row>
    <row r="44" spans="1:28" x14ac:dyDescent="0.25">
      <c r="A44" s="12">
        <v>39</v>
      </c>
      <c r="B44" s="11">
        <v>17715002</v>
      </c>
      <c r="C44" s="10">
        <v>49.4</v>
      </c>
      <c r="D44" s="11">
        <v>1935</v>
      </c>
      <c r="E44" s="11">
        <v>3399</v>
      </c>
      <c r="F44" s="11">
        <f t="shared" si="0"/>
        <v>1464</v>
      </c>
      <c r="G44" s="22">
        <f t="shared" si="3"/>
        <v>1.2590399999999999</v>
      </c>
      <c r="H44" s="22">
        <f>(C44/C276)*H11</f>
        <v>2.9562975983605536E-2</v>
      </c>
      <c r="I44" s="26">
        <f t="shared" si="1"/>
        <v>1.2886029759836055</v>
      </c>
      <c r="J44" s="107"/>
      <c r="K44" s="113"/>
      <c r="L44" s="109"/>
      <c r="M44" s="56"/>
      <c r="N44" s="57"/>
      <c r="O44" s="196"/>
      <c r="P44" s="197"/>
      <c r="Q44" s="192"/>
      <c r="R44" s="126"/>
      <c r="S44" s="201"/>
      <c r="T44" s="201"/>
      <c r="U44" s="192"/>
      <c r="V44" s="193"/>
      <c r="W44" s="194"/>
      <c r="X44" s="195"/>
      <c r="Y44" s="49"/>
      <c r="Z44" s="50"/>
      <c r="AA44" s="51"/>
      <c r="AB44" s="54"/>
    </row>
    <row r="45" spans="1:28" x14ac:dyDescent="0.25">
      <c r="A45" s="12">
        <v>40</v>
      </c>
      <c r="B45" s="11">
        <v>17715648</v>
      </c>
      <c r="C45" s="10">
        <v>66.099999999999994</v>
      </c>
      <c r="D45" s="11">
        <v>4170</v>
      </c>
      <c r="E45" s="11">
        <v>6347</v>
      </c>
      <c r="F45" s="11">
        <f t="shared" si="0"/>
        <v>2177</v>
      </c>
      <c r="G45" s="22">
        <f t="shared" si="3"/>
        <v>1.87222</v>
      </c>
      <c r="H45" s="22">
        <f>(C45/C276)*H11</f>
        <v>3.9556937500330479E-2</v>
      </c>
      <c r="I45" s="26">
        <f t="shared" si="1"/>
        <v>1.9117769375003304</v>
      </c>
      <c r="J45" s="107"/>
      <c r="K45" s="113"/>
      <c r="L45" s="109"/>
      <c r="M45" s="56"/>
      <c r="N45" s="57"/>
      <c r="O45" s="196"/>
      <c r="P45" s="202"/>
      <c r="Q45" s="192"/>
      <c r="R45" s="126"/>
      <c r="S45" s="192"/>
      <c r="T45" s="192"/>
      <c r="U45" s="192"/>
      <c r="V45" s="193"/>
      <c r="W45" s="194"/>
      <c r="X45" s="195"/>
      <c r="Y45" s="49"/>
      <c r="Z45" s="50"/>
      <c r="AA45" s="51"/>
      <c r="AB45" s="54"/>
    </row>
    <row r="46" spans="1:28" x14ac:dyDescent="0.25">
      <c r="A46" s="12">
        <v>41</v>
      </c>
      <c r="B46" s="11">
        <v>17715025</v>
      </c>
      <c r="C46" s="10">
        <v>36.799999999999997</v>
      </c>
      <c r="D46" s="11">
        <v>2861</v>
      </c>
      <c r="E46" s="11">
        <v>4170</v>
      </c>
      <c r="F46" s="11">
        <f t="shared" si="0"/>
        <v>1309</v>
      </c>
      <c r="G46" s="22">
        <f t="shared" si="3"/>
        <v>1.12574</v>
      </c>
      <c r="H46" s="22">
        <f>(C46/C276)*H11</f>
        <v>2.2022621785357969E-2</v>
      </c>
      <c r="I46" s="26">
        <f t="shared" si="1"/>
        <v>1.147762621785358</v>
      </c>
      <c r="J46" s="107"/>
      <c r="K46" s="113"/>
      <c r="L46" s="109"/>
      <c r="M46" s="56"/>
      <c r="N46" s="57"/>
      <c r="O46" s="196"/>
      <c r="P46" s="197"/>
      <c r="Q46" s="192"/>
      <c r="R46" s="126"/>
      <c r="S46" s="201"/>
      <c r="T46" s="201"/>
      <c r="U46" s="192"/>
      <c r="V46" s="193"/>
      <c r="W46" s="194"/>
      <c r="X46" s="195"/>
      <c r="Y46" s="49"/>
      <c r="Z46" s="50"/>
      <c r="AA46" s="51"/>
      <c r="AB46" s="54"/>
    </row>
    <row r="47" spans="1:28" x14ac:dyDescent="0.25">
      <c r="A47" s="12">
        <v>42</v>
      </c>
      <c r="B47" s="11">
        <v>17715405</v>
      </c>
      <c r="C47" s="10">
        <v>64.099999999999994</v>
      </c>
      <c r="D47" s="11">
        <v>4283</v>
      </c>
      <c r="E47" s="11">
        <v>5412</v>
      </c>
      <c r="F47" s="11">
        <f t="shared" si="0"/>
        <v>1129</v>
      </c>
      <c r="G47" s="22">
        <f t="shared" si="3"/>
        <v>0.97094000000000003</v>
      </c>
      <c r="H47" s="22">
        <f>(C47/C276)*H11</f>
        <v>3.836005588156103E-2</v>
      </c>
      <c r="I47" s="26">
        <f t="shared" si="1"/>
        <v>1.009300055881561</v>
      </c>
      <c r="J47" s="107"/>
      <c r="K47" s="113"/>
      <c r="L47" s="109"/>
      <c r="M47" s="56"/>
      <c r="N47" s="57"/>
      <c r="O47" s="196"/>
      <c r="P47" s="197"/>
      <c r="Q47" s="192"/>
      <c r="R47" s="126"/>
      <c r="S47" s="192"/>
      <c r="T47" s="192"/>
      <c r="U47" s="192"/>
      <c r="V47" s="193"/>
      <c r="W47" s="194"/>
      <c r="X47" s="195"/>
      <c r="Y47" s="49"/>
      <c r="Z47" s="50"/>
      <c r="AA47" s="51"/>
      <c r="AB47" s="54"/>
    </row>
    <row r="48" spans="1:28" x14ac:dyDescent="0.25">
      <c r="A48" s="12">
        <v>43</v>
      </c>
      <c r="B48" s="11">
        <v>17715689</v>
      </c>
      <c r="C48" s="10">
        <v>45.6</v>
      </c>
      <c r="D48" s="11">
        <v>1888</v>
      </c>
      <c r="E48" s="11">
        <v>2807</v>
      </c>
      <c r="F48" s="11">
        <f t="shared" si="0"/>
        <v>919</v>
      </c>
      <c r="G48" s="22">
        <f t="shared" si="3"/>
        <v>0.79033999999999993</v>
      </c>
      <c r="H48" s="22">
        <f>(C48/C276)*H11</f>
        <v>2.7288900907943572E-2</v>
      </c>
      <c r="I48" s="26">
        <f t="shared" si="1"/>
        <v>0.81762890090794349</v>
      </c>
      <c r="J48" s="107"/>
      <c r="K48" s="113"/>
      <c r="L48" s="109"/>
      <c r="M48" s="56"/>
      <c r="N48" s="57"/>
      <c r="O48" s="196"/>
      <c r="P48" s="197"/>
      <c r="Q48" s="192"/>
      <c r="R48" s="126"/>
      <c r="S48" s="192"/>
      <c r="T48" s="192"/>
      <c r="U48" s="192"/>
      <c r="V48" s="193"/>
      <c r="W48" s="194"/>
      <c r="X48" s="195"/>
      <c r="Y48" s="49"/>
      <c r="Z48" s="50"/>
      <c r="AA48" s="51"/>
      <c r="AB48" s="54"/>
    </row>
    <row r="49" spans="1:28" x14ac:dyDescent="0.25">
      <c r="A49" s="12">
        <v>44</v>
      </c>
      <c r="B49" s="11">
        <v>17715320</v>
      </c>
      <c r="C49" s="10">
        <v>52.8</v>
      </c>
      <c r="D49" s="11">
        <v>2848</v>
      </c>
      <c r="E49" s="11">
        <v>3542</v>
      </c>
      <c r="F49" s="11">
        <f t="shared" si="0"/>
        <v>694</v>
      </c>
      <c r="G49" s="22">
        <f t="shared" si="3"/>
        <v>0.59684000000000004</v>
      </c>
      <c r="H49" s="22">
        <f>(C49/C276)*H11</f>
        <v>3.1597674735513608E-2</v>
      </c>
      <c r="I49" s="26">
        <f t="shared" si="1"/>
        <v>0.6284376747355136</v>
      </c>
      <c r="J49" s="107"/>
      <c r="K49" s="113"/>
      <c r="L49" s="109"/>
      <c r="M49" s="56"/>
      <c r="N49" s="57"/>
      <c r="O49" s="190"/>
      <c r="P49" s="197"/>
      <c r="Q49" s="192"/>
      <c r="R49" s="126"/>
      <c r="S49" s="201"/>
      <c r="T49" s="201"/>
      <c r="U49" s="192"/>
      <c r="V49" s="193"/>
      <c r="W49" s="194"/>
      <c r="X49" s="195"/>
      <c r="Y49" s="49"/>
      <c r="Z49" s="50"/>
      <c r="AA49" s="51"/>
      <c r="AB49" s="54"/>
    </row>
    <row r="50" spans="1:28" x14ac:dyDescent="0.25">
      <c r="A50" s="12">
        <v>45</v>
      </c>
      <c r="B50" s="11">
        <v>17219097</v>
      </c>
      <c r="C50" s="10">
        <v>48.7</v>
      </c>
      <c r="D50" s="11">
        <v>2942</v>
      </c>
      <c r="E50" s="11">
        <v>3798</v>
      </c>
      <c r="F50" s="11">
        <f t="shared" si="0"/>
        <v>856</v>
      </c>
      <c r="G50" s="22">
        <f t="shared" si="3"/>
        <v>0.73616000000000004</v>
      </c>
      <c r="H50" s="22">
        <f>(C50/C276)*H11</f>
        <v>2.9144067417036228E-2</v>
      </c>
      <c r="I50" s="26">
        <f t="shared" si="1"/>
        <v>0.76530406741703627</v>
      </c>
      <c r="J50" s="107"/>
      <c r="K50" s="113"/>
      <c r="L50" s="109"/>
      <c r="M50" s="56"/>
      <c r="N50" s="57"/>
      <c r="O50" s="196"/>
      <c r="P50" s="197"/>
      <c r="Q50" s="192"/>
      <c r="R50" s="126"/>
      <c r="S50" s="201"/>
      <c r="T50" s="201"/>
      <c r="U50" s="192"/>
      <c r="V50" s="193"/>
      <c r="W50" s="194"/>
      <c r="X50" s="195"/>
      <c r="Y50" s="49"/>
      <c r="Z50" s="50"/>
      <c r="AA50" s="51"/>
      <c r="AB50" s="54"/>
    </row>
    <row r="51" spans="1:28" x14ac:dyDescent="0.25">
      <c r="A51" s="12">
        <v>46</v>
      </c>
      <c r="B51" s="11">
        <v>17218585</v>
      </c>
      <c r="C51" s="10">
        <v>56.8</v>
      </c>
      <c r="D51" s="11">
        <v>509</v>
      </c>
      <c r="E51" s="11">
        <v>510</v>
      </c>
      <c r="F51" s="11">
        <f t="shared" si="0"/>
        <v>1</v>
      </c>
      <c r="G51" s="22">
        <f t="shared" si="3"/>
        <v>8.5999999999999998E-4</v>
      </c>
      <c r="H51" s="22">
        <f>(C51/C276)*H11</f>
        <v>3.399143797305252E-2</v>
      </c>
      <c r="I51" s="26">
        <f t="shared" si="1"/>
        <v>3.485143797305252E-2</v>
      </c>
      <c r="J51" s="107"/>
      <c r="K51" s="113"/>
      <c r="L51" s="109"/>
      <c r="M51" s="56"/>
      <c r="N51" s="57"/>
      <c r="O51" s="196"/>
      <c r="P51" s="191"/>
      <c r="Q51" s="192"/>
      <c r="R51" s="126"/>
      <c r="S51" s="201"/>
      <c r="T51" s="201"/>
      <c r="U51" s="192"/>
      <c r="V51" s="193"/>
      <c r="W51" s="194"/>
      <c r="X51" s="195"/>
      <c r="Y51" s="49"/>
      <c r="Z51" s="50"/>
      <c r="AA51" s="51"/>
      <c r="AB51" s="54"/>
    </row>
    <row r="52" spans="1:28" x14ac:dyDescent="0.25">
      <c r="A52" s="12">
        <v>47</v>
      </c>
      <c r="B52" s="11">
        <v>17218807</v>
      </c>
      <c r="C52" s="10">
        <v>90.9</v>
      </c>
      <c r="D52" s="11">
        <v>4913</v>
      </c>
      <c r="E52" s="11">
        <v>5607</v>
      </c>
      <c r="F52" s="11">
        <f t="shared" si="0"/>
        <v>694</v>
      </c>
      <c r="G52" s="22">
        <f t="shared" si="3"/>
        <v>0.59684000000000004</v>
      </c>
      <c r="H52" s="22">
        <f>(C52/C276)*H11</f>
        <v>5.4398269573071728E-2</v>
      </c>
      <c r="I52" s="26">
        <f t="shared" si="1"/>
        <v>0.65123826957307174</v>
      </c>
      <c r="J52" s="107"/>
      <c r="K52" s="113"/>
      <c r="L52" s="109"/>
      <c r="M52" s="56"/>
      <c r="N52" s="57"/>
      <c r="O52" s="196"/>
      <c r="P52" s="197"/>
      <c r="Q52" s="192"/>
      <c r="R52" s="126"/>
      <c r="S52" s="201"/>
      <c r="T52" s="201"/>
      <c r="U52" s="192"/>
      <c r="V52" s="193"/>
      <c r="W52" s="194"/>
      <c r="X52" s="195"/>
      <c r="Y52" s="49"/>
      <c r="Z52" s="50"/>
      <c r="AA52" s="51"/>
      <c r="AB52" s="54"/>
    </row>
    <row r="53" spans="1:28" x14ac:dyDescent="0.25">
      <c r="A53" s="12">
        <v>48</v>
      </c>
      <c r="B53" s="11">
        <v>17218627</v>
      </c>
      <c r="C53" s="10">
        <v>54.9</v>
      </c>
      <c r="D53" s="11">
        <v>1078.2</v>
      </c>
      <c r="E53" s="11">
        <v>1078.2</v>
      </c>
      <c r="F53" s="11">
        <f t="shared" si="0"/>
        <v>0</v>
      </c>
      <c r="G53" s="22">
        <f t="shared" si="3"/>
        <v>0</v>
      </c>
      <c r="H53" s="22">
        <f>(C53/C276)*H11</f>
        <v>3.2854400435221538E-2</v>
      </c>
      <c r="I53" s="26">
        <f t="shared" si="1"/>
        <v>3.2854400435221538E-2</v>
      </c>
      <c r="J53" s="107"/>
      <c r="K53" s="113"/>
      <c r="L53" s="109"/>
      <c r="M53" s="56"/>
      <c r="N53" s="57"/>
      <c r="O53" s="196"/>
      <c r="P53" s="197"/>
      <c r="Q53" s="192"/>
      <c r="R53" s="126"/>
      <c r="S53" s="201"/>
      <c r="T53" s="201"/>
      <c r="U53" s="192"/>
      <c r="V53" s="193"/>
      <c r="W53" s="194"/>
      <c r="X53" s="195"/>
      <c r="Y53" s="49"/>
      <c r="Z53" s="50"/>
      <c r="AA53" s="51"/>
      <c r="AB53" s="54"/>
    </row>
    <row r="54" spans="1:28" x14ac:dyDescent="0.25">
      <c r="A54" s="12">
        <v>49</v>
      </c>
      <c r="B54" s="11">
        <v>17715402</v>
      </c>
      <c r="C54" s="10">
        <v>51.8</v>
      </c>
      <c r="D54" s="11">
        <v>2118</v>
      </c>
      <c r="E54" s="11">
        <v>2886</v>
      </c>
      <c r="F54" s="11">
        <f t="shared" si="0"/>
        <v>768</v>
      </c>
      <c r="G54" s="22">
        <f t="shared" si="3"/>
        <v>0.66047999999999996</v>
      </c>
      <c r="H54" s="22">
        <f>(C54/C276)*H11</f>
        <v>3.0999233926128883E-2</v>
      </c>
      <c r="I54" s="26">
        <f t="shared" si="1"/>
        <v>0.69147923392612887</v>
      </c>
      <c r="J54" s="107"/>
      <c r="K54" s="113"/>
      <c r="L54" s="109"/>
      <c r="M54" s="56"/>
      <c r="N54" s="57"/>
      <c r="O54" s="196"/>
      <c r="P54" s="197"/>
      <c r="Q54" s="192"/>
      <c r="R54" s="126"/>
      <c r="S54" s="201"/>
      <c r="T54" s="201"/>
      <c r="U54" s="192"/>
      <c r="V54" s="193"/>
      <c r="W54" s="194"/>
      <c r="X54" s="195"/>
      <c r="Y54" s="49"/>
      <c r="Z54" s="50"/>
      <c r="AA54" s="51"/>
      <c r="AB54" s="54"/>
    </row>
    <row r="55" spans="1:28" x14ac:dyDescent="0.25">
      <c r="A55" s="12">
        <v>50</v>
      </c>
      <c r="B55" s="11">
        <v>17715322</v>
      </c>
      <c r="C55" s="10">
        <v>48.2</v>
      </c>
      <c r="D55" s="11">
        <v>2465</v>
      </c>
      <c r="E55" s="11">
        <v>3732</v>
      </c>
      <c r="F55" s="11">
        <f t="shared" si="0"/>
        <v>1267</v>
      </c>
      <c r="G55" s="22">
        <f t="shared" si="3"/>
        <v>1.08962</v>
      </c>
      <c r="H55" s="22">
        <f>(C55/C276)*H11</f>
        <v>2.8844847012343865E-2</v>
      </c>
      <c r="I55" s="26">
        <f t="shared" si="1"/>
        <v>1.1184648470123439</v>
      </c>
      <c r="J55" s="107"/>
      <c r="K55" s="113"/>
      <c r="L55" s="109"/>
      <c r="M55" s="56"/>
      <c r="N55" s="57"/>
      <c r="O55" s="196"/>
      <c r="P55" s="197"/>
      <c r="Q55" s="192"/>
      <c r="R55" s="126"/>
      <c r="S55" s="201"/>
      <c r="T55" s="201"/>
      <c r="U55" s="192"/>
      <c r="V55" s="193"/>
      <c r="W55" s="194"/>
      <c r="X55" s="195"/>
      <c r="Y55" s="49"/>
      <c r="Z55" s="50"/>
      <c r="AA55" s="51"/>
      <c r="AB55" s="54"/>
    </row>
    <row r="56" spans="1:28" x14ac:dyDescent="0.25">
      <c r="A56" s="12">
        <v>51</v>
      </c>
      <c r="B56" s="11">
        <v>17715266</v>
      </c>
      <c r="C56" s="10">
        <v>49.3</v>
      </c>
      <c r="D56" s="11">
        <v>2418</v>
      </c>
      <c r="E56" s="11">
        <v>3576</v>
      </c>
      <c r="F56" s="11">
        <f t="shared" si="0"/>
        <v>1158</v>
      </c>
      <c r="G56" s="22">
        <f t="shared" si="3"/>
        <v>0.99587999999999999</v>
      </c>
      <c r="H56" s="22">
        <f>(C56/C276)*H11</f>
        <v>2.9503131902667061E-2</v>
      </c>
      <c r="I56" s="26">
        <f t="shared" si="1"/>
        <v>1.0253831319026669</v>
      </c>
      <c r="J56" s="107"/>
      <c r="K56" s="113"/>
      <c r="L56" s="109"/>
      <c r="M56" s="56"/>
      <c r="N56" s="57"/>
      <c r="O56" s="196"/>
      <c r="P56" s="197"/>
      <c r="Q56" s="192"/>
      <c r="R56" s="126"/>
      <c r="S56" s="201"/>
      <c r="T56" s="201"/>
      <c r="U56" s="192"/>
      <c r="V56" s="193"/>
      <c r="W56" s="194"/>
      <c r="X56" s="195"/>
      <c r="Y56" s="49"/>
      <c r="Z56" s="50"/>
      <c r="AA56" s="51"/>
      <c r="AB56" s="54"/>
    </row>
    <row r="57" spans="1:28" x14ac:dyDescent="0.25">
      <c r="A57" s="12">
        <v>52</v>
      </c>
      <c r="B57" s="11">
        <v>17218675</v>
      </c>
      <c r="C57" s="10">
        <v>66.099999999999994</v>
      </c>
      <c r="D57" s="11">
        <v>3678</v>
      </c>
      <c r="E57" s="11">
        <v>5335</v>
      </c>
      <c r="F57" s="11">
        <f t="shared" si="0"/>
        <v>1657</v>
      </c>
      <c r="G57" s="22">
        <f t="shared" si="3"/>
        <v>1.42502</v>
      </c>
      <c r="H57" s="22">
        <f>(C57/C276)*H11</f>
        <v>3.9556937500330479E-2</v>
      </c>
      <c r="I57" s="26">
        <f t="shared" si="1"/>
        <v>1.4645769375003304</v>
      </c>
      <c r="J57" s="107"/>
      <c r="K57" s="113"/>
      <c r="L57" s="109"/>
      <c r="M57" s="56"/>
      <c r="N57" s="57"/>
      <c r="O57" s="196"/>
      <c r="P57" s="197"/>
      <c r="Q57" s="192"/>
      <c r="R57" s="126"/>
      <c r="S57" s="192"/>
      <c r="T57" s="192"/>
      <c r="U57" s="192"/>
      <c r="V57" s="193"/>
      <c r="W57" s="194"/>
      <c r="X57" s="195"/>
      <c r="Y57" s="49"/>
      <c r="Z57" s="50"/>
      <c r="AA57" s="51"/>
      <c r="AB57" s="54"/>
    </row>
    <row r="58" spans="1:28" x14ac:dyDescent="0.25">
      <c r="A58" s="12">
        <v>53</v>
      </c>
      <c r="B58" s="11">
        <v>17218951</v>
      </c>
      <c r="C58" s="10">
        <v>36.299999999999997</v>
      </c>
      <c r="D58" s="11">
        <v>2037</v>
      </c>
      <c r="E58" s="11">
        <v>2956</v>
      </c>
      <c r="F58" s="11">
        <f t="shared" si="0"/>
        <v>919</v>
      </c>
      <c r="G58" s="22">
        <f t="shared" si="3"/>
        <v>0.79033999999999993</v>
      </c>
      <c r="H58" s="22">
        <f>(C58/C276)*H11</f>
        <v>2.1723401380665606E-2</v>
      </c>
      <c r="I58" s="26">
        <f t="shared" si="1"/>
        <v>0.81206340138066557</v>
      </c>
      <c r="J58" s="107"/>
      <c r="K58" s="113"/>
      <c r="L58" s="109"/>
      <c r="M58" s="56"/>
      <c r="N58" s="57"/>
      <c r="O58" s="196"/>
      <c r="P58" s="197"/>
      <c r="Q58" s="192"/>
      <c r="R58" s="126"/>
      <c r="S58" s="192"/>
      <c r="T58" s="192"/>
      <c r="U58" s="192"/>
      <c r="V58" s="193"/>
      <c r="W58" s="194"/>
      <c r="X58" s="195"/>
      <c r="Y58" s="49"/>
      <c r="Z58" s="50"/>
      <c r="AA58" s="51"/>
      <c r="AB58" s="54"/>
    </row>
    <row r="59" spans="1:28" x14ac:dyDescent="0.25">
      <c r="A59" s="12">
        <v>54</v>
      </c>
      <c r="B59" s="11">
        <v>17219153</v>
      </c>
      <c r="C59" s="10">
        <v>64</v>
      </c>
      <c r="D59" s="11">
        <v>3509</v>
      </c>
      <c r="E59" s="11">
        <v>5342</v>
      </c>
      <c r="F59" s="11">
        <f t="shared" si="0"/>
        <v>1833</v>
      </c>
      <c r="G59" s="22">
        <f t="shared" si="3"/>
        <v>1.5763799999999999</v>
      </c>
      <c r="H59" s="22">
        <f>(C59/C276)*H11</f>
        <v>3.8300211800622562E-2</v>
      </c>
      <c r="I59" s="26">
        <f t="shared" si="1"/>
        <v>1.6146802118006225</v>
      </c>
      <c r="J59" s="107"/>
      <c r="K59" s="113"/>
      <c r="L59" s="109"/>
      <c r="M59" s="56"/>
      <c r="N59" s="57"/>
      <c r="O59" s="196"/>
      <c r="P59" s="197"/>
      <c r="Q59" s="192"/>
      <c r="R59" s="126"/>
      <c r="S59" s="192"/>
      <c r="T59" s="192"/>
      <c r="U59" s="192"/>
      <c r="V59" s="193"/>
      <c r="W59" s="194"/>
      <c r="X59" s="195"/>
      <c r="Y59" s="49"/>
      <c r="Z59" s="50"/>
      <c r="AA59" s="51"/>
      <c r="AB59" s="54"/>
    </row>
    <row r="60" spans="1:28" x14ac:dyDescent="0.25">
      <c r="A60" s="12">
        <v>55</v>
      </c>
      <c r="B60" s="11">
        <v>17219239</v>
      </c>
      <c r="C60" s="10">
        <v>45.5</v>
      </c>
      <c r="D60" s="11">
        <v>1977</v>
      </c>
      <c r="E60" s="11">
        <v>2810</v>
      </c>
      <c r="F60" s="11">
        <f t="shared" si="0"/>
        <v>833</v>
      </c>
      <c r="G60" s="22">
        <f t="shared" si="3"/>
        <v>0.71638000000000002</v>
      </c>
      <c r="H60" s="22">
        <f>(C60/C276)*H11</f>
        <v>2.7229056827005098E-2</v>
      </c>
      <c r="I60" s="26">
        <f t="shared" si="1"/>
        <v>0.74360905682700507</v>
      </c>
      <c r="J60" s="107"/>
      <c r="K60" s="113"/>
      <c r="L60" s="109"/>
      <c r="M60" s="56"/>
      <c r="N60" s="57"/>
      <c r="O60" s="196"/>
      <c r="P60" s="197"/>
      <c r="Q60" s="192"/>
      <c r="R60" s="126"/>
      <c r="S60" s="192"/>
      <c r="T60" s="192"/>
      <c r="U60" s="192"/>
      <c r="V60" s="193"/>
      <c r="W60" s="194"/>
      <c r="X60" s="195"/>
      <c r="Y60" s="49"/>
      <c r="Z60" s="50"/>
      <c r="AA60" s="51"/>
      <c r="AB60" s="54"/>
    </row>
    <row r="61" spans="1:28" x14ac:dyDescent="0.25">
      <c r="A61" s="12">
        <v>56</v>
      </c>
      <c r="B61" s="11">
        <v>17218852</v>
      </c>
      <c r="C61" s="10">
        <v>53.1</v>
      </c>
      <c r="D61" s="11">
        <v>2585</v>
      </c>
      <c r="E61" s="11">
        <v>3183</v>
      </c>
      <c r="F61" s="11">
        <f t="shared" si="0"/>
        <v>598</v>
      </c>
      <c r="G61" s="22">
        <f t="shared" si="3"/>
        <v>0.51427999999999996</v>
      </c>
      <c r="H61" s="22">
        <f>(C61/C276)*H11</f>
        <v>3.1777206978329024E-2</v>
      </c>
      <c r="I61" s="26">
        <f t="shared" si="1"/>
        <v>0.54605720697832894</v>
      </c>
      <c r="J61" s="107"/>
      <c r="K61" s="113"/>
      <c r="L61" s="109"/>
      <c r="M61" s="56"/>
      <c r="N61" s="57"/>
      <c r="O61" s="196"/>
      <c r="P61" s="197"/>
      <c r="Q61" s="192"/>
      <c r="R61" s="126"/>
      <c r="S61" s="192"/>
      <c r="T61" s="192"/>
      <c r="U61" s="192"/>
      <c r="V61" s="193"/>
      <c r="W61" s="194"/>
      <c r="X61" s="195"/>
      <c r="Y61" s="49"/>
      <c r="Z61" s="50"/>
      <c r="AA61" s="51"/>
      <c r="AB61" s="54"/>
    </row>
    <row r="62" spans="1:28" x14ac:dyDescent="0.25">
      <c r="A62" s="12">
        <v>57</v>
      </c>
      <c r="B62" s="11">
        <v>17219162</v>
      </c>
      <c r="C62" s="10">
        <v>48.2</v>
      </c>
      <c r="D62" s="11">
        <v>1898</v>
      </c>
      <c r="E62" s="11">
        <v>3191</v>
      </c>
      <c r="F62" s="11">
        <f t="shared" si="0"/>
        <v>1293</v>
      </c>
      <c r="G62" s="22">
        <f t="shared" si="3"/>
        <v>1.11198</v>
      </c>
      <c r="H62" s="22">
        <f>(C62/C276)*H11</f>
        <v>2.8844847012343865E-2</v>
      </c>
      <c r="I62" s="26">
        <f t="shared" si="1"/>
        <v>1.1408248470123439</v>
      </c>
      <c r="J62" s="107"/>
      <c r="K62" s="113"/>
      <c r="L62" s="109"/>
      <c r="M62" s="56"/>
      <c r="N62" s="57"/>
      <c r="O62" s="196"/>
      <c r="P62" s="197"/>
      <c r="Q62" s="192"/>
      <c r="R62" s="126"/>
      <c r="S62" s="192"/>
      <c r="T62" s="192"/>
      <c r="U62" s="192"/>
      <c r="V62" s="193"/>
      <c r="W62" s="194"/>
      <c r="X62" s="195"/>
      <c r="Y62" s="49"/>
      <c r="Z62" s="50"/>
      <c r="AA62" s="51"/>
      <c r="AB62" s="54"/>
    </row>
    <row r="63" spans="1:28" x14ac:dyDescent="0.25">
      <c r="A63" s="12">
        <v>58</v>
      </c>
      <c r="B63" s="11">
        <v>17218886</v>
      </c>
      <c r="C63" s="10">
        <v>57</v>
      </c>
      <c r="D63" s="11">
        <v>3192</v>
      </c>
      <c r="E63" s="11">
        <v>4864</v>
      </c>
      <c r="F63" s="11">
        <f t="shared" si="0"/>
        <v>1672</v>
      </c>
      <c r="G63" s="22">
        <f t="shared" si="3"/>
        <v>1.4379199999999999</v>
      </c>
      <c r="H63" s="22">
        <f>(C63/C276)*H11</f>
        <v>3.4111126134929469E-2</v>
      </c>
      <c r="I63" s="26">
        <f t="shared" si="1"/>
        <v>1.4720311261349293</v>
      </c>
      <c r="J63" s="107"/>
      <c r="K63" s="113"/>
      <c r="L63" s="109"/>
      <c r="M63" s="56"/>
      <c r="N63" s="57"/>
      <c r="O63" s="196"/>
      <c r="P63" s="197"/>
      <c r="Q63" s="192"/>
      <c r="R63" s="126"/>
      <c r="S63" s="192"/>
      <c r="T63" s="192"/>
      <c r="U63" s="192"/>
      <c r="V63" s="193"/>
      <c r="W63" s="194"/>
      <c r="X63" s="195"/>
      <c r="Y63" s="49"/>
      <c r="Z63" s="50"/>
      <c r="AA63" s="51"/>
      <c r="AB63" s="54"/>
    </row>
    <row r="64" spans="1:28" x14ac:dyDescent="0.25">
      <c r="A64" s="12">
        <v>59</v>
      </c>
      <c r="B64" s="11">
        <v>17218882</v>
      </c>
      <c r="C64" s="10">
        <v>90.8</v>
      </c>
      <c r="D64" s="11">
        <v>4119</v>
      </c>
      <c r="E64" s="11">
        <v>6321</v>
      </c>
      <c r="F64" s="11">
        <f t="shared" si="0"/>
        <v>2202</v>
      </c>
      <c r="G64" s="22">
        <f t="shared" si="3"/>
        <v>1.8937199999999998</v>
      </c>
      <c r="H64" s="22">
        <f>(C64/C276)*H11</f>
        <v>5.4338425492133247E-2</v>
      </c>
      <c r="I64" s="26">
        <f t="shared" si="1"/>
        <v>1.9480584254921331</v>
      </c>
      <c r="J64" s="107"/>
      <c r="K64" s="113"/>
      <c r="L64" s="109"/>
      <c r="M64" s="56"/>
      <c r="N64" s="57"/>
      <c r="O64" s="196"/>
      <c r="P64" s="197"/>
      <c r="Q64" s="192"/>
      <c r="R64" s="126"/>
      <c r="S64" s="192"/>
      <c r="T64" s="192"/>
      <c r="U64" s="192"/>
      <c r="V64" s="193"/>
      <c r="W64" s="194"/>
      <c r="X64" s="195"/>
      <c r="Y64" s="49"/>
      <c r="Z64" s="50"/>
      <c r="AA64" s="51"/>
      <c r="AB64" s="54"/>
    </row>
    <row r="65" spans="1:28" x14ac:dyDescent="0.25">
      <c r="A65" s="12">
        <v>60</v>
      </c>
      <c r="B65" s="11">
        <v>17218598</v>
      </c>
      <c r="C65" s="10">
        <v>54.6</v>
      </c>
      <c r="D65" s="11">
        <v>1079</v>
      </c>
      <c r="E65" s="11">
        <v>1079</v>
      </c>
      <c r="F65" s="11">
        <f t="shared" si="0"/>
        <v>0</v>
      </c>
      <c r="G65" s="22">
        <f t="shared" si="3"/>
        <v>0</v>
      </c>
      <c r="H65" s="22">
        <f>(C65/C276)*H11</f>
        <v>3.2674868192406115E-2</v>
      </c>
      <c r="I65" s="26">
        <f t="shared" si="1"/>
        <v>3.2674868192406115E-2</v>
      </c>
      <c r="J65" s="107"/>
      <c r="K65" s="113"/>
      <c r="L65" s="109"/>
      <c r="M65" s="56"/>
      <c r="N65" s="57"/>
      <c r="O65" s="196"/>
      <c r="P65" s="197"/>
      <c r="Q65" s="192"/>
      <c r="R65" s="126"/>
      <c r="S65" s="192"/>
      <c r="T65" s="192"/>
      <c r="U65" s="192"/>
      <c r="V65" s="193"/>
      <c r="W65" s="194"/>
      <c r="X65" s="195"/>
      <c r="Y65" s="49"/>
      <c r="Z65" s="50"/>
      <c r="AA65" s="51"/>
      <c r="AB65" s="54"/>
    </row>
    <row r="66" spans="1:28" x14ac:dyDescent="0.25">
      <c r="A66" s="12">
        <v>61</v>
      </c>
      <c r="B66" s="110">
        <v>17218999</v>
      </c>
      <c r="C66" s="10">
        <v>52.3</v>
      </c>
      <c r="D66" s="11">
        <v>2252</v>
      </c>
      <c r="E66" s="11">
        <v>2782</v>
      </c>
      <c r="F66" s="11">
        <f t="shared" si="0"/>
        <v>530</v>
      </c>
      <c r="G66" s="22">
        <f t="shared" si="3"/>
        <v>0.45579999999999998</v>
      </c>
      <c r="H66" s="22">
        <f>(C66/C276)*H11</f>
        <v>3.1298454330821249E-2</v>
      </c>
      <c r="I66" s="26">
        <f t="shared" si="1"/>
        <v>0.48709845433082122</v>
      </c>
      <c r="J66" s="107"/>
      <c r="K66" s="113"/>
      <c r="L66" s="109"/>
      <c r="M66" s="56"/>
      <c r="N66" s="57"/>
      <c r="O66" s="196"/>
      <c r="P66" s="197"/>
      <c r="Q66" s="198"/>
      <c r="R66" s="126"/>
      <c r="S66" s="192"/>
      <c r="T66" s="192"/>
      <c r="U66" s="192"/>
      <c r="V66" s="193"/>
      <c r="W66" s="194"/>
      <c r="X66" s="195"/>
      <c r="Y66" s="49"/>
      <c r="Z66" s="50"/>
      <c r="AA66" s="51"/>
      <c r="AB66" s="54"/>
    </row>
    <row r="67" spans="1:28" x14ac:dyDescent="0.25">
      <c r="A67" s="12">
        <v>62</v>
      </c>
      <c r="B67" s="11">
        <v>17715261</v>
      </c>
      <c r="C67" s="10">
        <v>48.3</v>
      </c>
      <c r="D67" s="11">
        <v>3156</v>
      </c>
      <c r="E67" s="11">
        <v>3884</v>
      </c>
      <c r="F67" s="11">
        <f t="shared" si="0"/>
        <v>728</v>
      </c>
      <c r="G67" s="22">
        <f t="shared" si="3"/>
        <v>0.62607999999999997</v>
      </c>
      <c r="H67" s="22">
        <f>(C67/C276)*H11</f>
        <v>2.8904691093282336E-2</v>
      </c>
      <c r="I67" s="26">
        <f t="shared" si="1"/>
        <v>0.65498469109328228</v>
      </c>
      <c r="J67" s="107"/>
      <c r="K67" s="113"/>
      <c r="L67" s="109"/>
      <c r="M67" s="56"/>
      <c r="N67" s="57"/>
      <c r="O67" s="196"/>
      <c r="P67" s="197"/>
      <c r="Q67" s="192"/>
      <c r="R67" s="126"/>
      <c r="S67" s="192"/>
      <c r="T67" s="192"/>
      <c r="U67" s="192"/>
      <c r="V67" s="193"/>
      <c r="W67" s="194"/>
      <c r="X67" s="195"/>
      <c r="Y67" s="49"/>
      <c r="Z67" s="50"/>
      <c r="AA67" s="51"/>
      <c r="AB67" s="54"/>
    </row>
    <row r="68" spans="1:28" x14ac:dyDescent="0.25">
      <c r="A68" s="12">
        <v>63</v>
      </c>
      <c r="B68" s="11">
        <v>17715139</v>
      </c>
      <c r="C68" s="10">
        <v>49.4</v>
      </c>
      <c r="D68" s="11">
        <v>2900</v>
      </c>
      <c r="E68" s="11">
        <v>3361</v>
      </c>
      <c r="F68" s="11">
        <f t="shared" si="0"/>
        <v>461</v>
      </c>
      <c r="G68" s="22">
        <f t="shared" si="3"/>
        <v>0.39645999999999998</v>
      </c>
      <c r="H68" s="22">
        <f>(C68/C276)*H11</f>
        <v>2.9562975983605536E-2</v>
      </c>
      <c r="I68" s="26">
        <f t="shared" si="1"/>
        <v>0.4260229759836055</v>
      </c>
      <c r="J68" s="107"/>
      <c r="K68" s="113"/>
      <c r="L68" s="109"/>
      <c r="M68" s="56"/>
      <c r="N68" s="57"/>
      <c r="O68" s="196"/>
      <c r="P68" s="197"/>
      <c r="Q68" s="192"/>
      <c r="R68" s="126"/>
      <c r="S68" s="192"/>
      <c r="T68" s="192"/>
      <c r="U68" s="192"/>
      <c r="V68" s="193"/>
      <c r="W68" s="194"/>
      <c r="X68" s="195"/>
      <c r="Y68" s="49"/>
      <c r="Z68" s="50"/>
      <c r="AA68" s="51"/>
      <c r="AB68" s="54"/>
    </row>
    <row r="69" spans="1:28" x14ac:dyDescent="0.25">
      <c r="A69" s="12">
        <v>64</v>
      </c>
      <c r="B69" s="11">
        <v>17218595</v>
      </c>
      <c r="C69" s="10">
        <v>67</v>
      </c>
      <c r="D69" s="11">
        <v>3890</v>
      </c>
      <c r="E69" s="11">
        <v>5840</v>
      </c>
      <c r="F69" s="11">
        <f t="shared" si="0"/>
        <v>1950</v>
      </c>
      <c r="G69" s="22">
        <f t="shared" si="3"/>
        <v>1.677</v>
      </c>
      <c r="H69" s="22">
        <f>(C69/C276)*H11</f>
        <v>4.0095534228776743E-2</v>
      </c>
      <c r="I69" s="26">
        <f t="shared" si="1"/>
        <v>1.7170955342287768</v>
      </c>
      <c r="J69" s="107"/>
      <c r="K69" s="113"/>
      <c r="L69" s="109"/>
      <c r="M69" s="56"/>
      <c r="N69" s="57"/>
      <c r="O69" s="196"/>
      <c r="P69" s="197"/>
      <c r="Q69" s="192"/>
      <c r="R69" s="126"/>
      <c r="S69" s="192"/>
      <c r="T69" s="192"/>
      <c r="U69" s="192"/>
      <c r="V69" s="193"/>
      <c r="W69" s="194"/>
      <c r="X69" s="195"/>
      <c r="Y69" s="49"/>
      <c r="Z69" s="50"/>
      <c r="AA69" s="51"/>
      <c r="AB69" s="54"/>
    </row>
    <row r="70" spans="1:28" x14ac:dyDescent="0.25">
      <c r="A70" s="12">
        <v>65</v>
      </c>
      <c r="B70" s="11">
        <v>17218834</v>
      </c>
      <c r="C70" s="10">
        <v>36.200000000000003</v>
      </c>
      <c r="D70" s="11">
        <v>2514</v>
      </c>
      <c r="E70" s="11">
        <v>3561</v>
      </c>
      <c r="F70" s="11">
        <f t="shared" si="0"/>
        <v>1047</v>
      </c>
      <c r="G70" s="22">
        <f t="shared" si="3"/>
        <v>0.90042</v>
      </c>
      <c r="H70" s="22">
        <f>(C70/C276)*H11</f>
        <v>2.1663557299727135E-2</v>
      </c>
      <c r="I70" s="26">
        <f t="shared" si="1"/>
        <v>0.92208355729972713</v>
      </c>
      <c r="J70" s="107"/>
      <c r="K70" s="113"/>
      <c r="L70" s="109"/>
      <c r="M70" s="56"/>
      <c r="N70" s="57"/>
      <c r="O70" s="190"/>
      <c r="P70" s="197"/>
      <c r="Q70" s="192"/>
      <c r="R70" s="126"/>
      <c r="S70" s="192"/>
      <c r="T70" s="192"/>
      <c r="U70" s="192"/>
      <c r="V70" s="193"/>
      <c r="W70" s="194"/>
      <c r="X70" s="195"/>
      <c r="Y70" s="49"/>
      <c r="Z70" s="50"/>
      <c r="AA70" s="51"/>
      <c r="AB70" s="54"/>
    </row>
    <row r="71" spans="1:28" x14ac:dyDescent="0.25">
      <c r="A71" s="12">
        <v>66</v>
      </c>
      <c r="B71" s="11">
        <v>17219035</v>
      </c>
      <c r="C71" s="10">
        <v>64.5</v>
      </c>
      <c r="D71" s="11">
        <v>3204</v>
      </c>
      <c r="E71" s="11">
        <v>3717</v>
      </c>
      <c r="F71" s="11">
        <f t="shared" si="0"/>
        <v>513</v>
      </c>
      <c r="G71" s="22">
        <f t="shared" si="3"/>
        <v>0.44118000000000002</v>
      </c>
      <c r="H71" s="22">
        <f>(C71/C276)*H11</f>
        <v>3.8599432205314921E-2</v>
      </c>
      <c r="I71" s="26">
        <f t="shared" si="1"/>
        <v>0.47977943220531494</v>
      </c>
      <c r="J71" s="107"/>
      <c r="K71" s="113"/>
      <c r="L71" s="109"/>
      <c r="M71" s="56"/>
      <c r="N71" s="57"/>
      <c r="O71" s="196"/>
      <c r="P71" s="197"/>
      <c r="Q71" s="192"/>
      <c r="R71" s="126"/>
      <c r="S71" s="192"/>
      <c r="T71" s="192"/>
      <c r="U71" s="192"/>
      <c r="V71" s="193"/>
      <c r="W71" s="194"/>
      <c r="X71" s="195"/>
      <c r="Y71" s="49"/>
      <c r="Z71" s="50"/>
      <c r="AA71" s="51"/>
      <c r="AB71" s="54"/>
    </row>
    <row r="72" spans="1:28" x14ac:dyDescent="0.25">
      <c r="A72" s="12">
        <v>67</v>
      </c>
      <c r="B72" s="11">
        <v>17219112</v>
      </c>
      <c r="C72" s="10">
        <v>45.8</v>
      </c>
      <c r="D72" s="11">
        <v>1267</v>
      </c>
      <c r="E72" s="11">
        <v>1493</v>
      </c>
      <c r="F72" s="11">
        <f t="shared" si="0"/>
        <v>226</v>
      </c>
      <c r="G72" s="22">
        <f t="shared" si="3"/>
        <v>0.19436</v>
      </c>
      <c r="H72" s="22">
        <f>(C72/C276)*H11</f>
        <v>2.7408589069820515E-2</v>
      </c>
      <c r="I72" s="26">
        <f t="shared" si="1"/>
        <v>0.22176858906982053</v>
      </c>
      <c r="J72" s="107"/>
      <c r="K72" s="113"/>
      <c r="L72" s="109"/>
      <c r="M72" s="56"/>
      <c r="N72" s="57"/>
      <c r="O72" s="190"/>
      <c r="P72" s="191"/>
      <c r="Q72" s="192"/>
      <c r="R72" s="126"/>
      <c r="S72" s="192"/>
      <c r="T72" s="192"/>
      <c r="U72" s="192"/>
      <c r="V72" s="193"/>
      <c r="W72" s="194"/>
      <c r="X72" s="195"/>
      <c r="Y72" s="49"/>
      <c r="Z72" s="50"/>
      <c r="AA72" s="51"/>
      <c r="AB72" s="54"/>
    </row>
    <row r="73" spans="1:28" x14ac:dyDescent="0.25">
      <c r="A73" s="12">
        <v>68</v>
      </c>
      <c r="B73" s="11">
        <v>17715722</v>
      </c>
      <c r="C73" s="10">
        <v>53</v>
      </c>
      <c r="D73" s="11">
        <v>2611</v>
      </c>
      <c r="E73" s="11">
        <v>3242</v>
      </c>
      <c r="F73" s="11">
        <f t="shared" si="0"/>
        <v>631</v>
      </c>
      <c r="G73" s="22">
        <f t="shared" si="3"/>
        <v>0.54266000000000003</v>
      </c>
      <c r="H73" s="22">
        <f>(C73/C276)*H11</f>
        <v>3.1717362897390557E-2</v>
      </c>
      <c r="I73" s="26">
        <f t="shared" si="1"/>
        <v>0.57437736289739061</v>
      </c>
      <c r="J73" s="107"/>
      <c r="K73" s="113"/>
      <c r="L73" s="109"/>
      <c r="M73" s="56"/>
      <c r="N73" s="57"/>
      <c r="O73" s="196"/>
      <c r="P73" s="197"/>
      <c r="Q73" s="192"/>
      <c r="R73" s="126"/>
      <c r="S73" s="192"/>
      <c r="T73" s="192"/>
      <c r="U73" s="192"/>
      <c r="V73" s="193"/>
      <c r="W73" s="194"/>
      <c r="X73" s="195"/>
      <c r="Y73" s="49"/>
      <c r="Z73" s="50"/>
      <c r="AA73" s="51"/>
      <c r="AB73" s="54"/>
    </row>
    <row r="74" spans="1:28" x14ac:dyDescent="0.25">
      <c r="A74" s="12">
        <v>69</v>
      </c>
      <c r="B74" s="11">
        <v>17715105</v>
      </c>
      <c r="C74" s="10">
        <v>48.3</v>
      </c>
      <c r="D74" s="11">
        <v>3154</v>
      </c>
      <c r="E74" s="11">
        <v>4549</v>
      </c>
      <c r="F74" s="11">
        <f t="shared" si="0"/>
        <v>1395</v>
      </c>
      <c r="G74" s="22">
        <f t="shared" si="3"/>
        <v>1.1997</v>
      </c>
      <c r="H74" s="22">
        <f>(C74/C276)*H11</f>
        <v>2.8904691093282336E-2</v>
      </c>
      <c r="I74" s="26">
        <f t="shared" si="1"/>
        <v>1.2286046910932824</v>
      </c>
      <c r="J74" s="107"/>
      <c r="K74" s="113"/>
      <c r="L74" s="109"/>
      <c r="M74" s="56"/>
      <c r="N74" s="57"/>
      <c r="O74" s="196"/>
      <c r="P74" s="191"/>
      <c r="Q74" s="192"/>
      <c r="R74" s="126"/>
      <c r="S74" s="192"/>
      <c r="T74" s="192"/>
      <c r="U74" s="192"/>
      <c r="V74" s="193"/>
      <c r="W74" s="194"/>
      <c r="X74" s="195"/>
      <c r="Y74" s="49"/>
      <c r="Z74" s="50"/>
      <c r="AA74" s="51"/>
      <c r="AB74" s="54"/>
    </row>
    <row r="75" spans="1:28" x14ac:dyDescent="0.25">
      <c r="A75" s="12">
        <v>70</v>
      </c>
      <c r="B75" s="11">
        <v>17715335</v>
      </c>
      <c r="C75" s="10">
        <v>56.9</v>
      </c>
      <c r="D75" s="11">
        <v>3341</v>
      </c>
      <c r="E75" s="11">
        <v>4727</v>
      </c>
      <c r="F75" s="11">
        <f t="shared" si="0"/>
        <v>1386</v>
      </c>
      <c r="G75" s="22">
        <f t="shared" si="3"/>
        <v>1.1919599999999999</v>
      </c>
      <c r="H75" s="22">
        <f>(C75/C276)*H11</f>
        <v>3.4051282053990987E-2</v>
      </c>
      <c r="I75" s="26">
        <f t="shared" si="1"/>
        <v>1.2260112820539908</v>
      </c>
      <c r="J75" s="107"/>
      <c r="K75" s="113"/>
      <c r="L75" s="109"/>
      <c r="M75" s="56"/>
      <c r="N75" s="57"/>
      <c r="O75" s="196"/>
      <c r="P75" s="197"/>
      <c r="Q75" s="192"/>
      <c r="R75" s="126"/>
      <c r="S75" s="192"/>
      <c r="T75" s="192"/>
      <c r="U75" s="192"/>
      <c r="V75" s="193"/>
      <c r="W75" s="194"/>
      <c r="X75" s="195"/>
      <c r="Y75" s="49"/>
      <c r="Z75" s="50"/>
      <c r="AA75" s="51"/>
      <c r="AB75" s="54"/>
    </row>
    <row r="76" spans="1:28" x14ac:dyDescent="0.25">
      <c r="A76" s="12">
        <v>71</v>
      </c>
      <c r="B76" s="11">
        <v>17715210</v>
      </c>
      <c r="C76" s="10">
        <v>90.7</v>
      </c>
      <c r="D76" s="11">
        <v>4646</v>
      </c>
      <c r="E76" s="11">
        <v>7408</v>
      </c>
      <c r="F76" s="11">
        <f t="shared" si="0"/>
        <v>2762</v>
      </c>
      <c r="G76" s="22">
        <f t="shared" si="3"/>
        <v>2.3753199999999999</v>
      </c>
      <c r="H76" s="22">
        <f>(C76/C276)*H11</f>
        <v>5.4278581411194786E-2</v>
      </c>
      <c r="I76" s="26">
        <f t="shared" si="1"/>
        <v>2.4295985814111947</v>
      </c>
      <c r="J76" s="107"/>
      <c r="K76" s="113"/>
      <c r="L76" s="109"/>
      <c r="M76" s="56"/>
      <c r="N76" s="57"/>
      <c r="O76" s="196"/>
      <c r="P76" s="197"/>
      <c r="Q76" s="192"/>
      <c r="R76" s="126"/>
      <c r="S76" s="192"/>
      <c r="T76" s="192"/>
      <c r="U76" s="192"/>
      <c r="V76" s="193"/>
      <c r="W76" s="194"/>
      <c r="X76" s="195"/>
      <c r="Y76" s="49"/>
      <c r="Z76" s="50"/>
      <c r="AA76" s="51"/>
      <c r="AB76" s="54"/>
    </row>
    <row r="77" spans="1:28" x14ac:dyDescent="0.25">
      <c r="A77" s="12">
        <v>72</v>
      </c>
      <c r="B77" s="11">
        <v>17715739</v>
      </c>
      <c r="C77" s="10">
        <v>54.5</v>
      </c>
      <c r="D77" s="11">
        <v>1216</v>
      </c>
      <c r="E77" s="11">
        <v>1221</v>
      </c>
      <c r="F77" s="11">
        <f t="shared" si="0"/>
        <v>5</v>
      </c>
      <c r="G77" s="22">
        <f t="shared" si="3"/>
        <v>4.3E-3</v>
      </c>
      <c r="H77" s="22">
        <f>(C77/C276)*H11</f>
        <v>3.2615024111467647E-2</v>
      </c>
      <c r="I77" s="26">
        <f t="shared" si="1"/>
        <v>3.6915024111467645E-2</v>
      </c>
      <c r="J77" s="107"/>
      <c r="K77" s="113"/>
      <c r="L77" s="109"/>
      <c r="M77" s="56"/>
      <c r="N77" s="57"/>
      <c r="O77" s="196"/>
      <c r="P77" s="197"/>
      <c r="Q77" s="192"/>
      <c r="R77" s="126"/>
      <c r="S77" s="192"/>
      <c r="T77" s="192"/>
      <c r="U77" s="192"/>
      <c r="V77" s="193"/>
      <c r="W77" s="194"/>
      <c r="X77" s="195"/>
      <c r="Y77" s="49"/>
      <c r="Z77" s="50"/>
      <c r="AA77" s="51"/>
      <c r="AB77" s="54"/>
    </row>
    <row r="78" spans="1:28" x14ac:dyDescent="0.25">
      <c r="A78" s="12">
        <v>73</v>
      </c>
      <c r="B78" s="11">
        <v>17715033</v>
      </c>
      <c r="C78" s="10">
        <v>52.1</v>
      </c>
      <c r="D78" s="11">
        <v>1786</v>
      </c>
      <c r="E78" s="11">
        <v>2214</v>
      </c>
      <c r="F78" s="11">
        <f t="shared" si="0"/>
        <v>428</v>
      </c>
      <c r="G78" s="22">
        <f t="shared" si="3"/>
        <v>0.36808000000000002</v>
      </c>
      <c r="H78" s="22">
        <f>(C78/C276)*H11</f>
        <v>3.11787661689443E-2</v>
      </c>
      <c r="I78" s="26">
        <f t="shared" si="1"/>
        <v>0.39925876616894429</v>
      </c>
      <c r="J78" s="107"/>
      <c r="K78" s="113"/>
      <c r="L78" s="109"/>
      <c r="M78" s="56"/>
      <c r="N78" s="57"/>
      <c r="O78" s="196"/>
      <c r="P78" s="197"/>
      <c r="Q78" s="192"/>
      <c r="R78" s="126"/>
      <c r="S78" s="192"/>
      <c r="T78" s="192"/>
      <c r="U78" s="192"/>
      <c r="V78" s="193"/>
      <c r="W78" s="194"/>
      <c r="X78" s="195"/>
      <c r="Y78" s="49"/>
      <c r="Z78" s="50"/>
      <c r="AA78" s="51"/>
      <c r="AB78" s="54"/>
    </row>
    <row r="79" spans="1:28" x14ac:dyDescent="0.25">
      <c r="A79" s="12">
        <v>74</v>
      </c>
      <c r="B79" s="11">
        <v>17715206</v>
      </c>
      <c r="C79" s="10">
        <v>48.3</v>
      </c>
      <c r="D79" s="11">
        <v>2320</v>
      </c>
      <c r="E79" s="11">
        <v>3512</v>
      </c>
      <c r="F79" s="11">
        <f t="shared" si="0"/>
        <v>1192</v>
      </c>
      <c r="G79" s="22">
        <f t="shared" si="3"/>
        <v>1.02512</v>
      </c>
      <c r="H79" s="22">
        <f>(C79/C276)*H11</f>
        <v>2.8904691093282336E-2</v>
      </c>
      <c r="I79" s="26">
        <f t="shared" si="1"/>
        <v>1.0540246910932825</v>
      </c>
      <c r="J79" s="107"/>
      <c r="K79" s="113"/>
      <c r="L79" s="109"/>
      <c r="M79" s="56"/>
      <c r="N79" s="57"/>
      <c r="O79" s="196"/>
      <c r="P79" s="197"/>
      <c r="Q79" s="192"/>
      <c r="R79" s="126"/>
      <c r="S79" s="192"/>
      <c r="T79" s="192"/>
      <c r="U79" s="192"/>
      <c r="V79" s="193"/>
      <c r="W79" s="194"/>
      <c r="X79" s="195"/>
      <c r="Y79" s="49"/>
      <c r="Z79" s="50"/>
      <c r="AA79" s="51"/>
      <c r="AB79" s="54"/>
    </row>
    <row r="80" spans="1:28" s="53" customFormat="1" x14ac:dyDescent="0.25">
      <c r="A80" s="12" t="s">
        <v>149</v>
      </c>
      <c r="B80" s="11">
        <v>17715729</v>
      </c>
      <c r="C80" s="10">
        <v>116.8</v>
      </c>
      <c r="D80" s="11">
        <v>2642</v>
      </c>
      <c r="E80" s="11">
        <v>3370</v>
      </c>
      <c r="F80" s="11">
        <f t="shared" ref="F80:F143" si="4">E80-D80</f>
        <v>728</v>
      </c>
      <c r="G80" s="22">
        <f t="shared" si="3"/>
        <v>0.62607999999999997</v>
      </c>
      <c r="H80" s="22">
        <f>(C80/C276)*H11</f>
        <v>6.9897886536136156E-2</v>
      </c>
      <c r="I80" s="26">
        <f t="shared" ref="I80:I143" si="5">G80+H80</f>
        <v>0.69597788653613613</v>
      </c>
      <c r="J80" s="107"/>
      <c r="K80" s="113"/>
      <c r="L80" s="109"/>
      <c r="M80" s="56"/>
      <c r="N80" s="57"/>
      <c r="O80" s="190"/>
      <c r="P80" s="197"/>
      <c r="Q80" s="192"/>
      <c r="R80" s="126"/>
      <c r="S80" s="192"/>
      <c r="T80" s="192"/>
      <c r="U80" s="192"/>
      <c r="V80" s="193"/>
      <c r="W80" s="194"/>
      <c r="X80" s="195"/>
      <c r="Y80" s="49"/>
      <c r="Z80" s="50"/>
      <c r="AA80" s="51"/>
      <c r="AB80" s="54"/>
    </row>
    <row r="81" spans="1:28" x14ac:dyDescent="0.25">
      <c r="A81" s="12">
        <v>77</v>
      </c>
      <c r="B81" s="11">
        <v>17715229</v>
      </c>
      <c r="C81" s="10">
        <v>36.299999999999997</v>
      </c>
      <c r="D81" s="11">
        <v>1359</v>
      </c>
      <c r="E81" s="11">
        <v>1812</v>
      </c>
      <c r="F81" s="11">
        <f t="shared" si="4"/>
        <v>453</v>
      </c>
      <c r="G81" s="22">
        <f t="shared" si="3"/>
        <v>0.38957999999999998</v>
      </c>
      <c r="H81" s="22">
        <f>(C81/C276)*H11</f>
        <v>2.1723401380665606E-2</v>
      </c>
      <c r="I81" s="26">
        <f t="shared" si="5"/>
        <v>0.41130340138066557</v>
      </c>
      <c r="J81" s="107"/>
      <c r="K81" s="113"/>
      <c r="L81" s="109"/>
      <c r="M81" s="56"/>
      <c r="N81" s="57"/>
      <c r="O81" s="196"/>
      <c r="P81" s="197"/>
      <c r="Q81" s="192"/>
      <c r="R81" s="126"/>
      <c r="S81" s="192"/>
      <c r="T81" s="192"/>
      <c r="U81" s="192"/>
      <c r="V81" s="193"/>
      <c r="W81" s="194"/>
      <c r="X81" s="195"/>
      <c r="Y81" s="49"/>
      <c r="Z81" s="50"/>
      <c r="AA81" s="51"/>
      <c r="AB81" s="54"/>
    </row>
    <row r="82" spans="1:28" x14ac:dyDescent="0.25">
      <c r="A82" s="12">
        <v>78</v>
      </c>
      <c r="B82" s="11">
        <v>17714938</v>
      </c>
      <c r="C82" s="10">
        <v>63.8</v>
      </c>
      <c r="D82" s="11">
        <v>2352</v>
      </c>
      <c r="E82" s="11">
        <v>3454</v>
      </c>
      <c r="F82" s="11">
        <f t="shared" si="4"/>
        <v>1102</v>
      </c>
      <c r="G82" s="22">
        <f t="shared" si="3"/>
        <v>0.94772000000000001</v>
      </c>
      <c r="H82" s="22">
        <f>(C82/C276)*H11</f>
        <v>3.8180523638745613E-2</v>
      </c>
      <c r="I82" s="26">
        <f t="shared" si="5"/>
        <v>0.98590052363874559</v>
      </c>
      <c r="J82" s="107"/>
      <c r="K82" s="113"/>
      <c r="L82" s="109"/>
      <c r="M82" s="56"/>
      <c r="N82" s="57"/>
      <c r="O82" s="190"/>
      <c r="P82" s="191"/>
      <c r="Q82" s="192"/>
      <c r="R82" s="126"/>
      <c r="S82" s="192"/>
      <c r="T82" s="192"/>
      <c r="U82" s="192"/>
      <c r="V82" s="193"/>
      <c r="W82" s="194"/>
      <c r="X82" s="195"/>
      <c r="Y82" s="49"/>
      <c r="Z82" s="50"/>
      <c r="AA82" s="51"/>
      <c r="AB82" s="54"/>
    </row>
    <row r="83" spans="1:28" x14ac:dyDescent="0.25">
      <c r="A83" s="12">
        <v>79</v>
      </c>
      <c r="B83" s="11">
        <v>17715409</v>
      </c>
      <c r="C83" s="10">
        <v>45.6</v>
      </c>
      <c r="D83" s="11">
        <v>2273</v>
      </c>
      <c r="E83" s="11">
        <v>3441</v>
      </c>
      <c r="F83" s="11">
        <f t="shared" si="4"/>
        <v>1168</v>
      </c>
      <c r="G83" s="22">
        <f t="shared" si="3"/>
        <v>1.00448</v>
      </c>
      <c r="H83" s="22">
        <f>(C83/C276)*H11</f>
        <v>2.7288900907943572E-2</v>
      </c>
      <c r="I83" s="26">
        <f t="shared" si="5"/>
        <v>1.0317689009079436</v>
      </c>
      <c r="J83" s="107"/>
      <c r="K83" s="113"/>
      <c r="L83" s="109"/>
      <c r="M83" s="56"/>
      <c r="N83" s="57"/>
      <c r="O83" s="190"/>
      <c r="P83" s="197"/>
      <c r="Q83" s="192"/>
      <c r="R83" s="126"/>
      <c r="S83" s="192"/>
      <c r="T83" s="192"/>
      <c r="U83" s="192"/>
      <c r="V83" s="193"/>
      <c r="W83" s="194"/>
      <c r="X83" s="195"/>
      <c r="Y83" s="49"/>
      <c r="Z83" s="50"/>
      <c r="AA83" s="51"/>
      <c r="AB83" s="54"/>
    </row>
    <row r="84" spans="1:28" x14ac:dyDescent="0.25">
      <c r="A84" s="12">
        <v>80</v>
      </c>
      <c r="B84" s="11">
        <v>17715205</v>
      </c>
      <c r="C84" s="10">
        <v>53.3</v>
      </c>
      <c r="D84" s="11">
        <v>2530</v>
      </c>
      <c r="E84" s="11">
        <v>3123</v>
      </c>
      <c r="F84" s="11">
        <f t="shared" si="4"/>
        <v>593</v>
      </c>
      <c r="G84" s="22">
        <f t="shared" si="3"/>
        <v>0.50997999999999999</v>
      </c>
      <c r="H84" s="22">
        <f>(C84/C276)*H11</f>
        <v>3.1896895140205966E-2</v>
      </c>
      <c r="I84" s="26">
        <f t="shared" si="5"/>
        <v>0.54187689514020598</v>
      </c>
      <c r="J84" s="107"/>
      <c r="K84" s="113"/>
      <c r="L84" s="109"/>
      <c r="M84" s="56"/>
      <c r="N84" s="57"/>
      <c r="O84" s="196"/>
      <c r="P84" s="197"/>
      <c r="Q84" s="192"/>
      <c r="R84" s="126"/>
      <c r="S84" s="192"/>
      <c r="T84" s="192"/>
      <c r="U84" s="192"/>
      <c r="V84" s="193"/>
      <c r="W84" s="194"/>
      <c r="X84" s="195"/>
      <c r="Y84" s="49"/>
      <c r="Z84" s="50"/>
      <c r="AA84" s="51"/>
      <c r="AB84" s="54"/>
    </row>
    <row r="85" spans="1:28" x14ac:dyDescent="0.25">
      <c r="A85" s="12">
        <v>81</v>
      </c>
      <c r="B85" s="11">
        <v>17715155</v>
      </c>
      <c r="C85" s="10">
        <v>47.6</v>
      </c>
      <c r="D85" s="11">
        <v>2421</v>
      </c>
      <c r="E85" s="11">
        <v>3426</v>
      </c>
      <c r="F85" s="11">
        <f t="shared" si="4"/>
        <v>1005</v>
      </c>
      <c r="G85" s="22">
        <f t="shared" si="3"/>
        <v>0.86429999999999996</v>
      </c>
      <c r="H85" s="22">
        <f>(C85/C276)*H11</f>
        <v>2.8485782526713029E-2</v>
      </c>
      <c r="I85" s="26">
        <f t="shared" si="5"/>
        <v>0.89278578252671303</v>
      </c>
      <c r="J85" s="107"/>
      <c r="K85" s="113"/>
      <c r="L85" s="109"/>
      <c r="M85" s="56"/>
      <c r="N85" s="57"/>
      <c r="O85" s="196"/>
      <c r="P85" s="191"/>
      <c r="Q85" s="192"/>
      <c r="R85" s="126"/>
      <c r="S85" s="192"/>
      <c r="T85" s="192"/>
      <c r="U85" s="192"/>
      <c r="V85" s="193"/>
      <c r="W85" s="194"/>
      <c r="X85" s="195"/>
      <c r="Y85" s="49"/>
      <c r="Z85" s="50"/>
      <c r="AA85" s="51"/>
      <c r="AB85" s="54"/>
    </row>
    <row r="86" spans="1:28" x14ac:dyDescent="0.25">
      <c r="A86" s="12">
        <v>82</v>
      </c>
      <c r="B86" s="11">
        <v>17715779</v>
      </c>
      <c r="C86" s="10">
        <v>56.9</v>
      </c>
      <c r="D86" s="11">
        <v>3206</v>
      </c>
      <c r="E86" s="11">
        <v>4204</v>
      </c>
      <c r="F86" s="11">
        <f t="shared" si="4"/>
        <v>998</v>
      </c>
      <c r="G86" s="22">
        <f t="shared" si="3"/>
        <v>0.85827999999999993</v>
      </c>
      <c r="H86" s="22">
        <f>(C86/C276)*H11</f>
        <v>3.4051282053990987E-2</v>
      </c>
      <c r="I86" s="26">
        <f t="shared" si="5"/>
        <v>0.89233128205399093</v>
      </c>
      <c r="J86" s="107"/>
      <c r="K86" s="113"/>
      <c r="L86" s="109"/>
      <c r="M86" s="56"/>
      <c r="N86" s="57"/>
      <c r="O86" s="196"/>
      <c r="P86" s="191"/>
      <c r="Q86" s="192"/>
      <c r="R86" s="126"/>
      <c r="S86" s="192"/>
      <c r="T86" s="192"/>
      <c r="U86" s="192"/>
      <c r="V86" s="193"/>
      <c r="W86" s="194"/>
      <c r="X86" s="195"/>
      <c r="Y86" s="49"/>
      <c r="Z86" s="50"/>
      <c r="AA86" s="51"/>
      <c r="AB86" s="54"/>
    </row>
    <row r="87" spans="1:28" x14ac:dyDescent="0.25">
      <c r="A87" s="12">
        <v>83</v>
      </c>
      <c r="B87" s="11">
        <v>17715766</v>
      </c>
      <c r="C87" s="10">
        <v>90.7</v>
      </c>
      <c r="D87" s="11">
        <v>3332</v>
      </c>
      <c r="E87" s="11">
        <v>5067</v>
      </c>
      <c r="F87" s="11">
        <f t="shared" si="4"/>
        <v>1735</v>
      </c>
      <c r="G87" s="22">
        <f t="shared" si="3"/>
        <v>1.4921</v>
      </c>
      <c r="H87" s="22">
        <f>(C87/C276)*H11</f>
        <v>5.4278581411194786E-2</v>
      </c>
      <c r="I87" s="26">
        <f t="shared" si="5"/>
        <v>1.5463785814111948</v>
      </c>
      <c r="J87" s="107"/>
      <c r="K87" s="113"/>
      <c r="L87" s="109"/>
      <c r="M87" s="56"/>
      <c r="N87" s="57"/>
      <c r="O87" s="196"/>
      <c r="P87" s="197"/>
      <c r="Q87" s="192"/>
      <c r="R87" s="126"/>
      <c r="S87" s="192"/>
      <c r="T87" s="192"/>
      <c r="U87" s="192"/>
      <c r="V87" s="193"/>
      <c r="W87" s="194"/>
      <c r="X87" s="195"/>
      <c r="Y87" s="49"/>
      <c r="Z87" s="50"/>
      <c r="AA87" s="51"/>
      <c r="AB87" s="54"/>
    </row>
    <row r="88" spans="1:28" x14ac:dyDescent="0.25">
      <c r="A88" s="12">
        <v>84</v>
      </c>
      <c r="B88" s="11">
        <v>17714988</v>
      </c>
      <c r="C88" s="10">
        <v>54.7</v>
      </c>
      <c r="D88" s="11">
        <v>213</v>
      </c>
      <c r="E88" s="11">
        <v>213</v>
      </c>
      <c r="F88" s="11">
        <f t="shared" si="4"/>
        <v>0</v>
      </c>
      <c r="G88" s="22">
        <f t="shared" si="3"/>
        <v>0</v>
      </c>
      <c r="H88" s="22">
        <f>(C88/C276)*H11</f>
        <v>3.2734712273344596E-2</v>
      </c>
      <c r="I88" s="26">
        <f t="shared" si="5"/>
        <v>3.2734712273344596E-2</v>
      </c>
      <c r="J88" s="107"/>
      <c r="K88" s="113"/>
      <c r="L88" s="109"/>
      <c r="M88" s="56"/>
      <c r="N88" s="57"/>
      <c r="O88" s="196"/>
      <c r="P88" s="197"/>
      <c r="Q88" s="192"/>
      <c r="R88" s="126"/>
      <c r="S88" s="192"/>
      <c r="T88" s="192"/>
      <c r="U88" s="192"/>
      <c r="V88" s="193"/>
      <c r="W88" s="194"/>
      <c r="X88" s="195"/>
      <c r="Y88" s="49"/>
      <c r="Z88" s="50"/>
      <c r="AA88" s="51"/>
      <c r="AB88" s="54"/>
    </row>
    <row r="89" spans="1:28" x14ac:dyDescent="0.25">
      <c r="A89" s="12">
        <v>85</v>
      </c>
      <c r="B89" s="11">
        <v>17714996</v>
      </c>
      <c r="C89" s="10">
        <v>52</v>
      </c>
      <c r="D89" s="11">
        <v>2023</v>
      </c>
      <c r="E89" s="11">
        <v>2732</v>
      </c>
      <c r="F89" s="11">
        <f t="shared" si="4"/>
        <v>709</v>
      </c>
      <c r="G89" s="22">
        <f t="shared" si="3"/>
        <v>0.60973999999999995</v>
      </c>
      <c r="H89" s="22">
        <f>(C89/C276)*H11</f>
        <v>3.1118922088005825E-2</v>
      </c>
      <c r="I89" s="26">
        <f t="shared" si="5"/>
        <v>0.64085892208800577</v>
      </c>
      <c r="J89" s="107"/>
      <c r="K89" s="113"/>
      <c r="L89" s="109"/>
      <c r="M89" s="56"/>
      <c r="N89" s="57"/>
      <c r="O89" s="190"/>
      <c r="P89" s="197"/>
      <c r="Q89" s="192"/>
      <c r="R89" s="126"/>
      <c r="S89" s="192"/>
      <c r="T89" s="192"/>
      <c r="U89" s="192"/>
      <c r="V89" s="193"/>
      <c r="W89" s="194"/>
      <c r="X89" s="195"/>
      <c r="Y89" s="49"/>
      <c r="Z89" s="50"/>
      <c r="AA89" s="51"/>
      <c r="AB89" s="54"/>
    </row>
    <row r="90" spans="1:28" x14ac:dyDescent="0.25">
      <c r="A90" s="12">
        <v>86</v>
      </c>
      <c r="B90" s="11">
        <v>17715782</v>
      </c>
      <c r="C90" s="10">
        <v>47.8</v>
      </c>
      <c r="D90" s="11">
        <v>2062</v>
      </c>
      <c r="E90" s="11">
        <v>2823</v>
      </c>
      <c r="F90" s="11">
        <f t="shared" si="4"/>
        <v>761</v>
      </c>
      <c r="G90" s="22">
        <f t="shared" si="3"/>
        <v>0.65445999999999993</v>
      </c>
      <c r="H90" s="22">
        <f>(C90/C276)*H11</f>
        <v>2.8605470688589971E-2</v>
      </c>
      <c r="I90" s="26">
        <f t="shared" si="5"/>
        <v>0.68306547068858992</v>
      </c>
      <c r="J90" s="107"/>
      <c r="K90" s="113"/>
      <c r="L90" s="109"/>
      <c r="M90" s="56"/>
      <c r="N90" s="57"/>
      <c r="O90" s="196"/>
      <c r="P90" s="197"/>
      <c r="Q90" s="192"/>
      <c r="R90" s="126"/>
      <c r="S90" s="192"/>
      <c r="T90" s="192"/>
      <c r="U90" s="192"/>
      <c r="V90" s="193"/>
      <c r="W90" s="194"/>
      <c r="X90" s="195"/>
      <c r="Y90" s="49"/>
      <c r="Z90" s="50"/>
      <c r="AA90" s="51"/>
      <c r="AB90" s="54"/>
    </row>
    <row r="91" spans="1:28" x14ac:dyDescent="0.25">
      <c r="A91" s="12">
        <v>87</v>
      </c>
      <c r="B91" s="11">
        <v>17715366</v>
      </c>
      <c r="C91" s="10">
        <v>49.5</v>
      </c>
      <c r="D91" s="11">
        <v>2608</v>
      </c>
      <c r="E91" s="11">
        <v>3247</v>
      </c>
      <c r="F91" s="11">
        <f t="shared" si="4"/>
        <v>639</v>
      </c>
      <c r="G91" s="22">
        <f t="shared" si="3"/>
        <v>0.54954000000000003</v>
      </c>
      <c r="H91" s="22">
        <f>(C91/C276)*H11</f>
        <v>2.962282006454401E-2</v>
      </c>
      <c r="I91" s="26">
        <f t="shared" si="5"/>
        <v>0.579162820064544</v>
      </c>
      <c r="J91" s="107"/>
      <c r="K91" s="113"/>
      <c r="L91" s="109"/>
      <c r="M91" s="56"/>
      <c r="N91" s="57"/>
      <c r="O91" s="196"/>
      <c r="P91" s="197"/>
      <c r="Q91" s="192"/>
      <c r="R91" s="126"/>
      <c r="S91" s="192"/>
      <c r="T91" s="192"/>
      <c r="U91" s="192"/>
      <c r="V91" s="193"/>
      <c r="W91" s="194"/>
      <c r="X91" s="195"/>
      <c r="Y91" s="49"/>
      <c r="Z91" s="50"/>
      <c r="AA91" s="51"/>
      <c r="AB91" s="54"/>
    </row>
    <row r="92" spans="1:28" x14ac:dyDescent="0.25">
      <c r="A92" s="12">
        <v>88</v>
      </c>
      <c r="B92" s="11">
        <v>17715249</v>
      </c>
      <c r="C92" s="10">
        <v>66.5</v>
      </c>
      <c r="D92" s="11">
        <v>3114</v>
      </c>
      <c r="E92" s="11">
        <v>4817</v>
      </c>
      <c r="F92" s="11">
        <f t="shared" si="4"/>
        <v>1703</v>
      </c>
      <c r="G92" s="22">
        <f t="shared" si="3"/>
        <v>1.46458</v>
      </c>
      <c r="H92" s="22">
        <f>(C92/C276)*H11</f>
        <v>3.9796313824084377E-2</v>
      </c>
      <c r="I92" s="26">
        <f t="shared" si="5"/>
        <v>1.5043763138240844</v>
      </c>
      <c r="J92" s="107"/>
      <c r="K92" s="113"/>
      <c r="L92" s="109"/>
      <c r="M92" s="56"/>
      <c r="N92" s="57"/>
      <c r="O92" s="196"/>
      <c r="P92" s="197"/>
      <c r="Q92" s="192"/>
      <c r="R92" s="126"/>
      <c r="S92" s="192"/>
      <c r="T92" s="192"/>
      <c r="U92" s="192"/>
      <c r="V92" s="193"/>
      <c r="W92" s="194"/>
      <c r="X92" s="195"/>
      <c r="Y92" s="49"/>
      <c r="Z92" s="50"/>
      <c r="AA92" s="51"/>
      <c r="AB92" s="54"/>
    </row>
    <row r="93" spans="1:28" x14ac:dyDescent="0.25">
      <c r="A93" s="12">
        <v>89</v>
      </c>
      <c r="B93" s="11">
        <v>17715072</v>
      </c>
      <c r="C93" s="10">
        <v>36.5</v>
      </c>
      <c r="D93" s="11">
        <v>2330</v>
      </c>
      <c r="E93" s="11">
        <v>3451</v>
      </c>
      <c r="F93" s="11">
        <f t="shared" si="4"/>
        <v>1121</v>
      </c>
      <c r="G93" s="22">
        <f t="shared" si="3"/>
        <v>0.96406000000000003</v>
      </c>
      <c r="H93" s="22">
        <f>(C93/C276)*H11</f>
        <v>2.1843089542542552E-2</v>
      </c>
      <c r="I93" s="26">
        <f t="shared" si="5"/>
        <v>0.98590308954254258</v>
      </c>
      <c r="J93" s="107"/>
      <c r="K93" s="113"/>
      <c r="L93" s="109"/>
      <c r="M93" s="56"/>
      <c r="N93" s="57"/>
      <c r="O93" s="196"/>
      <c r="P93" s="191"/>
      <c r="Q93" s="192"/>
      <c r="R93" s="126"/>
      <c r="S93" s="192"/>
      <c r="T93" s="192"/>
      <c r="U93" s="192"/>
      <c r="V93" s="193"/>
      <c r="W93" s="194"/>
      <c r="X93" s="195"/>
      <c r="Y93" s="49"/>
      <c r="Z93" s="50"/>
      <c r="AA93" s="51"/>
      <c r="AB93" s="54"/>
    </row>
    <row r="94" spans="1:28" x14ac:dyDescent="0.25">
      <c r="A94" s="12">
        <v>90</v>
      </c>
      <c r="B94" s="11">
        <v>17715232</v>
      </c>
      <c r="C94" s="10">
        <v>64.5</v>
      </c>
      <c r="D94" s="11">
        <v>3302</v>
      </c>
      <c r="E94" s="11">
        <v>4017</v>
      </c>
      <c r="F94" s="11">
        <f t="shared" si="4"/>
        <v>715</v>
      </c>
      <c r="G94" s="22">
        <f t="shared" si="3"/>
        <v>0.6149</v>
      </c>
      <c r="H94" s="22">
        <f>(C94/C276)*H11</f>
        <v>3.8599432205314921E-2</v>
      </c>
      <c r="I94" s="26">
        <f t="shared" si="5"/>
        <v>0.65349943220531492</v>
      </c>
      <c r="J94" s="107"/>
      <c r="K94" s="113"/>
      <c r="L94" s="109"/>
      <c r="M94" s="56"/>
      <c r="N94" s="57"/>
      <c r="O94" s="196"/>
      <c r="P94" s="203"/>
      <c r="Q94" s="201"/>
      <c r="R94" s="204"/>
      <c r="S94" s="192"/>
      <c r="T94" s="192"/>
      <c r="U94" s="192"/>
      <c r="V94" s="193"/>
      <c r="W94" s="194"/>
      <c r="X94" s="195"/>
      <c r="Y94" s="49"/>
      <c r="Z94" s="50"/>
      <c r="AA94" s="51"/>
      <c r="AB94" s="54"/>
    </row>
    <row r="95" spans="1:28" x14ac:dyDescent="0.25">
      <c r="A95" s="12">
        <v>91</v>
      </c>
      <c r="B95" s="11">
        <v>17715416</v>
      </c>
      <c r="C95" s="10">
        <v>45</v>
      </c>
      <c r="D95" s="11">
        <v>1738</v>
      </c>
      <c r="E95" s="11">
        <v>2511</v>
      </c>
      <c r="F95" s="11">
        <f t="shared" si="4"/>
        <v>773</v>
      </c>
      <c r="G95" s="22">
        <f t="shared" ref="G95:G140" si="6">F95*0.00086</f>
        <v>0.66478000000000004</v>
      </c>
      <c r="H95" s="22">
        <f>(C95/C276)*H11</f>
        <v>2.6929836422312736E-2</v>
      </c>
      <c r="I95" s="26">
        <f t="shared" si="5"/>
        <v>0.69170983642231276</v>
      </c>
      <c r="J95" s="107"/>
      <c r="K95" s="113"/>
      <c r="L95" s="109"/>
      <c r="M95" s="56"/>
      <c r="N95" s="57"/>
      <c r="O95" s="190"/>
      <c r="P95" s="203"/>
      <c r="Q95" s="201"/>
      <c r="R95" s="204"/>
      <c r="S95" s="192"/>
      <c r="T95" s="192"/>
      <c r="U95" s="192"/>
      <c r="V95" s="193"/>
      <c r="W95" s="194"/>
      <c r="X95" s="195"/>
      <c r="Y95" s="49"/>
      <c r="Z95" s="50"/>
      <c r="AA95" s="51"/>
      <c r="AB95" s="54"/>
    </row>
    <row r="96" spans="1:28" x14ac:dyDescent="0.25">
      <c r="A96" s="12">
        <v>92</v>
      </c>
      <c r="B96" s="11">
        <v>17715307</v>
      </c>
      <c r="C96" s="10">
        <v>53.2</v>
      </c>
      <c r="D96" s="11">
        <v>1493</v>
      </c>
      <c r="E96" s="11">
        <v>1545</v>
      </c>
      <c r="F96" s="11">
        <f t="shared" si="4"/>
        <v>52</v>
      </c>
      <c r="G96" s="22">
        <f t="shared" si="6"/>
        <v>4.4719999999999996E-2</v>
      </c>
      <c r="H96" s="22">
        <f>(C96/C276)*H11</f>
        <v>3.1837051059267506E-2</v>
      </c>
      <c r="I96" s="26">
        <f t="shared" si="5"/>
        <v>7.6557051059267495E-2</v>
      </c>
      <c r="J96" s="107"/>
      <c r="K96" s="113"/>
      <c r="L96" s="109"/>
      <c r="M96" s="56"/>
      <c r="N96" s="57"/>
      <c r="O96" s="196"/>
      <c r="P96" s="203"/>
      <c r="Q96" s="201"/>
      <c r="R96" s="204"/>
      <c r="S96" s="192"/>
      <c r="T96" s="192"/>
      <c r="U96" s="192"/>
      <c r="V96" s="193"/>
      <c r="W96" s="194"/>
      <c r="X96" s="195"/>
      <c r="Y96" s="49"/>
      <c r="Z96" s="50"/>
      <c r="AA96" s="51"/>
      <c r="AB96" s="54"/>
    </row>
    <row r="97" spans="1:28" x14ac:dyDescent="0.25">
      <c r="A97" s="12">
        <v>93</v>
      </c>
      <c r="B97" s="11">
        <v>17715388</v>
      </c>
      <c r="C97" s="10">
        <v>47.9</v>
      </c>
      <c r="D97" s="11">
        <v>2126</v>
      </c>
      <c r="E97" s="11">
        <v>2971</v>
      </c>
      <c r="F97" s="11">
        <f t="shared" si="4"/>
        <v>845</v>
      </c>
      <c r="G97" s="22">
        <f t="shared" si="6"/>
        <v>0.72670000000000001</v>
      </c>
      <c r="H97" s="22">
        <f>(C97/C276)*H11</f>
        <v>2.8665314769528445E-2</v>
      </c>
      <c r="I97" s="26">
        <f t="shared" si="5"/>
        <v>0.75536531476952851</v>
      </c>
      <c r="J97" s="107"/>
      <c r="K97" s="113"/>
      <c r="L97" s="109"/>
      <c r="M97" s="56"/>
      <c r="N97" s="57"/>
      <c r="O97" s="190"/>
      <c r="P97" s="203"/>
      <c r="Q97" s="201"/>
      <c r="R97" s="204"/>
      <c r="S97" s="192"/>
      <c r="T97" s="192"/>
      <c r="U97" s="192"/>
      <c r="V97" s="193"/>
      <c r="W97" s="194"/>
      <c r="X97" s="195"/>
      <c r="Y97" s="49"/>
      <c r="Z97" s="50"/>
      <c r="AA97" s="51"/>
      <c r="AB97" s="54"/>
    </row>
    <row r="98" spans="1:28" x14ac:dyDescent="0.25">
      <c r="A98" s="12">
        <v>94</v>
      </c>
      <c r="B98" s="11">
        <v>17715590</v>
      </c>
      <c r="C98" s="10">
        <v>56.9</v>
      </c>
      <c r="D98" s="11">
        <v>2589</v>
      </c>
      <c r="E98" s="11">
        <v>3698</v>
      </c>
      <c r="F98" s="11">
        <f t="shared" si="4"/>
        <v>1109</v>
      </c>
      <c r="G98" s="22">
        <f t="shared" si="6"/>
        <v>0.95373999999999992</v>
      </c>
      <c r="H98" s="22">
        <f>(C98/C276)*H11</f>
        <v>3.4051282053990987E-2</v>
      </c>
      <c r="I98" s="26">
        <f t="shared" si="5"/>
        <v>0.98779128205399092</v>
      </c>
      <c r="J98" s="107"/>
      <c r="K98" s="113"/>
      <c r="L98" s="109"/>
      <c r="M98" s="56"/>
      <c r="N98" s="57"/>
      <c r="O98" s="196"/>
      <c r="P98" s="203"/>
      <c r="Q98" s="201"/>
      <c r="R98" s="204"/>
      <c r="S98" s="192"/>
      <c r="T98" s="192"/>
      <c r="U98" s="192"/>
      <c r="V98" s="193"/>
      <c r="W98" s="194"/>
      <c r="X98" s="195"/>
      <c r="Y98" s="49"/>
      <c r="Z98" s="50"/>
      <c r="AA98" s="51"/>
      <c r="AB98" s="54"/>
    </row>
    <row r="99" spans="1:28" x14ac:dyDescent="0.25">
      <c r="A99" s="12">
        <v>95</v>
      </c>
      <c r="B99" s="11">
        <v>17715604</v>
      </c>
      <c r="C99" s="10">
        <v>90.8</v>
      </c>
      <c r="D99" s="11">
        <v>3202</v>
      </c>
      <c r="E99" s="11">
        <v>4757</v>
      </c>
      <c r="F99" s="11">
        <f t="shared" si="4"/>
        <v>1555</v>
      </c>
      <c r="G99" s="22">
        <f t="shared" si="6"/>
        <v>1.3372999999999999</v>
      </c>
      <c r="H99" s="22">
        <f>(C99/C276)*H11</f>
        <v>5.4338425492133247E-2</v>
      </c>
      <c r="I99" s="26">
        <f t="shared" si="5"/>
        <v>1.3916384254921332</v>
      </c>
      <c r="J99" s="107"/>
      <c r="K99" s="113"/>
      <c r="L99" s="109"/>
      <c r="M99" s="56"/>
      <c r="N99" s="57"/>
      <c r="O99" s="196"/>
      <c r="P99" s="203"/>
      <c r="Q99" s="201"/>
      <c r="R99" s="204"/>
      <c r="S99" s="192"/>
      <c r="T99" s="192"/>
      <c r="U99" s="192"/>
      <c r="V99" s="193"/>
      <c r="W99" s="194"/>
      <c r="X99" s="195"/>
      <c r="Y99" s="49"/>
      <c r="Z99" s="50"/>
      <c r="AA99" s="51"/>
      <c r="AB99" s="54"/>
    </row>
    <row r="100" spans="1:28" x14ac:dyDescent="0.25">
      <c r="A100" s="12">
        <v>96</v>
      </c>
      <c r="B100" s="11">
        <v>17715568</v>
      </c>
      <c r="C100" s="10">
        <v>54.6</v>
      </c>
      <c r="D100" s="11">
        <v>2140</v>
      </c>
      <c r="E100" s="11">
        <v>3287</v>
      </c>
      <c r="F100" s="11">
        <f t="shared" si="4"/>
        <v>1147</v>
      </c>
      <c r="G100" s="22">
        <f t="shared" si="6"/>
        <v>0.98641999999999996</v>
      </c>
      <c r="H100" s="22">
        <f>(C100/C276)*H11</f>
        <v>3.2674868192406115E-2</v>
      </c>
      <c r="I100" s="26">
        <f t="shared" si="5"/>
        <v>1.0190948681924061</v>
      </c>
      <c r="J100" s="107"/>
      <c r="K100" s="113"/>
      <c r="L100" s="109"/>
      <c r="M100" s="56"/>
      <c r="N100" s="57"/>
      <c r="O100" s="196"/>
      <c r="P100" s="203"/>
      <c r="Q100" s="201"/>
      <c r="R100" s="204"/>
      <c r="S100" s="192"/>
      <c r="T100" s="192"/>
      <c r="U100" s="192"/>
      <c r="V100" s="193"/>
      <c r="W100" s="194"/>
      <c r="X100" s="195"/>
      <c r="Y100" s="49"/>
      <c r="Z100" s="50"/>
      <c r="AA100" s="51"/>
      <c r="AB100" s="54"/>
    </row>
    <row r="101" spans="1:28" x14ac:dyDescent="0.25">
      <c r="A101" s="12">
        <v>97</v>
      </c>
      <c r="B101" s="11">
        <v>17715168</v>
      </c>
      <c r="C101" s="10">
        <v>51.8</v>
      </c>
      <c r="D101" s="11">
        <v>1627</v>
      </c>
      <c r="E101" s="11">
        <v>1627</v>
      </c>
      <c r="F101" s="11">
        <f t="shared" si="4"/>
        <v>0</v>
      </c>
      <c r="G101" s="22">
        <f t="shared" si="6"/>
        <v>0</v>
      </c>
      <c r="H101" s="22">
        <f>(C101/C276)*H11</f>
        <v>3.0999233926128883E-2</v>
      </c>
      <c r="I101" s="26">
        <f t="shared" si="5"/>
        <v>3.0999233926128883E-2</v>
      </c>
      <c r="J101" s="107"/>
      <c r="K101" s="113"/>
      <c r="L101" s="109"/>
      <c r="M101" s="56"/>
      <c r="N101" s="57"/>
      <c r="O101" s="190"/>
      <c r="P101" s="203"/>
      <c r="Q101" s="201"/>
      <c r="R101" s="204"/>
      <c r="S101" s="192"/>
      <c r="T101" s="192"/>
      <c r="U101" s="192"/>
      <c r="V101" s="193"/>
      <c r="W101" s="194"/>
      <c r="X101" s="195"/>
      <c r="Y101" s="49"/>
      <c r="Z101" s="50"/>
      <c r="AA101" s="51"/>
      <c r="AB101" s="54"/>
    </row>
    <row r="102" spans="1:28" x14ac:dyDescent="0.25">
      <c r="A102" s="12">
        <v>98</v>
      </c>
      <c r="B102" s="11">
        <v>17715751</v>
      </c>
      <c r="C102" s="10">
        <v>48</v>
      </c>
      <c r="D102" s="11">
        <v>2529</v>
      </c>
      <c r="E102" s="11">
        <v>3741</v>
      </c>
      <c r="F102" s="11">
        <f t="shared" si="4"/>
        <v>1212</v>
      </c>
      <c r="G102" s="22">
        <f t="shared" si="6"/>
        <v>1.0423199999999999</v>
      </c>
      <c r="H102" s="22">
        <f>(C102/C276)*H11</f>
        <v>2.872515885046692E-2</v>
      </c>
      <c r="I102" s="26">
        <f t="shared" si="5"/>
        <v>1.0710451588504668</v>
      </c>
      <c r="J102" s="107"/>
      <c r="K102" s="113"/>
      <c r="L102" s="109"/>
      <c r="M102" s="56"/>
      <c r="N102" s="57"/>
      <c r="O102" s="196"/>
      <c r="P102" s="203"/>
      <c r="Q102" s="201"/>
      <c r="R102" s="204"/>
      <c r="S102" s="192"/>
      <c r="T102" s="192"/>
      <c r="U102" s="192"/>
      <c r="V102" s="193"/>
      <c r="W102" s="194"/>
      <c r="X102" s="195"/>
      <c r="Y102" s="49"/>
      <c r="Z102" s="50"/>
      <c r="AA102" s="51"/>
      <c r="AB102" s="54"/>
    </row>
    <row r="103" spans="1:28" x14ac:dyDescent="0.25">
      <c r="A103" s="12">
        <v>99</v>
      </c>
      <c r="B103" s="11">
        <v>17715725</v>
      </c>
      <c r="C103" s="10">
        <v>49.4</v>
      </c>
      <c r="D103" s="11">
        <v>2564</v>
      </c>
      <c r="E103" s="11">
        <v>3910</v>
      </c>
      <c r="F103" s="11">
        <f t="shared" si="4"/>
        <v>1346</v>
      </c>
      <c r="G103" s="22">
        <f t="shared" si="6"/>
        <v>1.1575599999999999</v>
      </c>
      <c r="H103" s="22">
        <f>(C103/C276)*H11</f>
        <v>2.9562975983605536E-2</v>
      </c>
      <c r="I103" s="26">
        <f t="shared" si="5"/>
        <v>1.1871229759836055</v>
      </c>
      <c r="J103" s="107"/>
      <c r="K103" s="113"/>
      <c r="L103" s="109"/>
      <c r="M103" s="56"/>
      <c r="N103" s="57"/>
      <c r="O103" s="190"/>
      <c r="P103" s="203"/>
      <c r="Q103" s="201"/>
      <c r="R103" s="204"/>
      <c r="S103" s="192"/>
      <c r="T103" s="192"/>
      <c r="U103" s="192"/>
      <c r="V103" s="193"/>
      <c r="W103" s="194"/>
      <c r="X103" s="195"/>
      <c r="Y103" s="49"/>
      <c r="Z103" s="50"/>
      <c r="AA103" s="51"/>
      <c r="AB103" s="54"/>
    </row>
    <row r="104" spans="1:28" x14ac:dyDescent="0.25">
      <c r="A104" s="12">
        <v>100</v>
      </c>
      <c r="B104" s="11">
        <v>17715423</v>
      </c>
      <c r="C104" s="10">
        <v>66.7</v>
      </c>
      <c r="D104" s="11">
        <v>4266</v>
      </c>
      <c r="E104" s="11">
        <v>5911</v>
      </c>
      <c r="F104" s="11">
        <f t="shared" si="4"/>
        <v>1645</v>
      </c>
      <c r="G104" s="22">
        <f t="shared" si="6"/>
        <v>1.4147000000000001</v>
      </c>
      <c r="H104" s="22">
        <f>(C104/C276)*H11</f>
        <v>3.9916001985961319E-2</v>
      </c>
      <c r="I104" s="26">
        <f t="shared" si="5"/>
        <v>1.4546160019859613</v>
      </c>
      <c r="J104" s="107"/>
      <c r="K104" s="113"/>
      <c r="L104" s="109"/>
      <c r="M104" s="56"/>
      <c r="N104" s="57"/>
      <c r="O104" s="196"/>
      <c r="P104" s="203"/>
      <c r="Q104" s="201"/>
      <c r="R104" s="204"/>
      <c r="S104" s="192"/>
      <c r="T104" s="192"/>
      <c r="U104" s="192"/>
      <c r="V104" s="193"/>
      <c r="W104" s="194"/>
      <c r="X104" s="195"/>
      <c r="Y104" s="49"/>
      <c r="Z104" s="50"/>
      <c r="AA104" s="51"/>
      <c r="AB104" s="54"/>
    </row>
    <row r="105" spans="1:28" x14ac:dyDescent="0.25">
      <c r="A105" s="12">
        <v>101</v>
      </c>
      <c r="B105" s="11">
        <v>17219091</v>
      </c>
      <c r="C105" s="10">
        <v>35.700000000000003</v>
      </c>
      <c r="D105" s="11">
        <v>2553</v>
      </c>
      <c r="E105" s="11">
        <v>3724</v>
      </c>
      <c r="F105" s="11">
        <f t="shared" si="4"/>
        <v>1171</v>
      </c>
      <c r="G105" s="22">
        <f t="shared" si="6"/>
        <v>1.0070600000000001</v>
      </c>
      <c r="H105" s="22">
        <f>(C105/C276)*H11</f>
        <v>2.136433689503477E-2</v>
      </c>
      <c r="I105" s="26">
        <f t="shared" si="5"/>
        <v>1.0284243368950348</v>
      </c>
      <c r="J105" s="107"/>
      <c r="K105" s="113"/>
      <c r="L105" s="109"/>
      <c r="M105" s="56"/>
      <c r="N105" s="57"/>
      <c r="O105" s="190"/>
      <c r="P105" s="203"/>
      <c r="Q105" s="201"/>
      <c r="R105" s="204"/>
      <c r="S105" s="192"/>
      <c r="T105" s="192"/>
      <c r="U105" s="192"/>
      <c r="V105" s="193"/>
      <c r="W105" s="194"/>
      <c r="X105" s="195"/>
      <c r="Y105" s="49"/>
      <c r="Z105" s="50"/>
      <c r="AA105" s="51"/>
      <c r="AB105" s="54"/>
    </row>
    <row r="106" spans="1:28" x14ac:dyDescent="0.25">
      <c r="A106" s="12">
        <v>102</v>
      </c>
      <c r="B106" s="11">
        <v>17218975</v>
      </c>
      <c r="C106" s="10">
        <v>64.400000000000006</v>
      </c>
      <c r="D106" s="11">
        <v>3221</v>
      </c>
      <c r="E106" s="11">
        <v>5020</v>
      </c>
      <c r="F106" s="11">
        <f t="shared" si="4"/>
        <v>1799</v>
      </c>
      <c r="G106" s="22">
        <f t="shared" si="6"/>
        <v>1.54714</v>
      </c>
      <c r="H106" s="22">
        <f>(C106/C276)*H11</f>
        <v>3.8539588124376446E-2</v>
      </c>
      <c r="I106" s="26">
        <f t="shared" si="5"/>
        <v>1.5856795881243764</v>
      </c>
      <c r="J106" s="107"/>
      <c r="K106" s="113"/>
      <c r="L106" s="109"/>
      <c r="M106" s="56"/>
      <c r="N106" s="57"/>
      <c r="O106" s="196"/>
      <c r="P106" s="203"/>
      <c r="Q106" s="201"/>
      <c r="R106" s="204"/>
      <c r="S106" s="192"/>
      <c r="T106" s="192"/>
      <c r="U106" s="192"/>
      <c r="V106" s="193"/>
      <c r="W106" s="194"/>
      <c r="X106" s="195"/>
      <c r="Y106" s="49"/>
      <c r="Z106" s="50"/>
      <c r="AA106" s="51"/>
      <c r="AB106" s="54"/>
    </row>
    <row r="107" spans="1:28" x14ac:dyDescent="0.25">
      <c r="A107" s="12">
        <v>103</v>
      </c>
      <c r="B107" s="11">
        <v>17219065</v>
      </c>
      <c r="C107" s="10">
        <v>45.6</v>
      </c>
      <c r="D107" s="11">
        <v>1977</v>
      </c>
      <c r="E107" s="11">
        <v>2821</v>
      </c>
      <c r="F107" s="11">
        <f t="shared" si="4"/>
        <v>844</v>
      </c>
      <c r="G107" s="22">
        <f t="shared" si="6"/>
        <v>0.72583999999999993</v>
      </c>
      <c r="H107" s="22">
        <f>(C107/C276)*H11</f>
        <v>2.7288900907943572E-2</v>
      </c>
      <c r="I107" s="26">
        <f t="shared" si="5"/>
        <v>0.75312890090794349</v>
      </c>
      <c r="J107" s="107"/>
      <c r="K107" s="113"/>
      <c r="L107" s="109"/>
      <c r="M107" s="56"/>
      <c r="N107" s="57"/>
      <c r="O107" s="196"/>
      <c r="P107" s="203"/>
      <c r="Q107" s="201"/>
      <c r="R107" s="204"/>
      <c r="S107" s="192"/>
      <c r="T107" s="192"/>
      <c r="U107" s="192"/>
      <c r="V107" s="193"/>
      <c r="W107" s="194"/>
      <c r="X107" s="195"/>
      <c r="Y107" s="49"/>
      <c r="Z107" s="50"/>
      <c r="AA107" s="51"/>
      <c r="AB107" s="54"/>
    </row>
    <row r="108" spans="1:28" x14ac:dyDescent="0.25">
      <c r="A108" s="12">
        <v>104</v>
      </c>
      <c r="B108" s="11">
        <v>17715383</v>
      </c>
      <c r="C108" s="10">
        <v>52.8</v>
      </c>
      <c r="D108" s="11">
        <v>2873</v>
      </c>
      <c r="E108" s="11">
        <v>4436</v>
      </c>
      <c r="F108" s="11">
        <f t="shared" si="4"/>
        <v>1563</v>
      </c>
      <c r="G108" s="22">
        <f t="shared" si="6"/>
        <v>1.3441799999999999</v>
      </c>
      <c r="H108" s="22">
        <f>(C108/C276)*H11</f>
        <v>3.1597674735513608E-2</v>
      </c>
      <c r="I108" s="26">
        <f t="shared" si="5"/>
        <v>1.3757776747355135</v>
      </c>
      <c r="J108" s="107"/>
      <c r="K108" s="113"/>
      <c r="L108" s="109"/>
      <c r="M108" s="56"/>
      <c r="N108" s="57"/>
      <c r="O108" s="196"/>
      <c r="P108" s="203"/>
      <c r="Q108" s="201"/>
      <c r="R108" s="204"/>
      <c r="S108" s="201"/>
      <c r="T108" s="201"/>
      <c r="U108" s="192"/>
      <c r="V108" s="193"/>
      <c r="W108" s="194"/>
      <c r="X108" s="195"/>
      <c r="Y108" s="49"/>
      <c r="Z108" s="50"/>
      <c r="AA108" s="51"/>
      <c r="AB108" s="54"/>
    </row>
    <row r="109" spans="1:28" x14ac:dyDescent="0.25">
      <c r="A109" s="12">
        <v>105</v>
      </c>
      <c r="B109" s="11">
        <v>17715287</v>
      </c>
      <c r="C109" s="10">
        <v>48</v>
      </c>
      <c r="D109" s="11">
        <v>2689</v>
      </c>
      <c r="E109" s="11">
        <v>4017</v>
      </c>
      <c r="F109" s="11">
        <f t="shared" si="4"/>
        <v>1328</v>
      </c>
      <c r="G109" s="22">
        <f t="shared" si="6"/>
        <v>1.14208</v>
      </c>
      <c r="H109" s="22">
        <f>(C109/C276)*H11</f>
        <v>2.872515885046692E-2</v>
      </c>
      <c r="I109" s="26">
        <f t="shared" si="5"/>
        <v>1.1708051588504669</v>
      </c>
      <c r="J109" s="107"/>
      <c r="K109" s="113"/>
      <c r="L109" s="109"/>
      <c r="M109" s="56"/>
      <c r="N109" s="57"/>
      <c r="O109" s="196"/>
      <c r="P109" s="203"/>
      <c r="Q109" s="201"/>
      <c r="R109" s="204"/>
      <c r="S109" s="201"/>
      <c r="T109" s="201"/>
      <c r="U109" s="192"/>
      <c r="V109" s="193"/>
      <c r="W109" s="194"/>
      <c r="X109" s="195"/>
      <c r="Y109" s="49"/>
      <c r="Z109" s="50"/>
      <c r="AA109" s="51"/>
      <c r="AB109" s="54"/>
    </row>
    <row r="110" spans="1:28" x14ac:dyDescent="0.25">
      <c r="A110" s="12">
        <v>106</v>
      </c>
      <c r="B110" s="11">
        <v>17715373</v>
      </c>
      <c r="C110" s="10">
        <v>58.5</v>
      </c>
      <c r="D110" s="11">
        <v>2843</v>
      </c>
      <c r="E110" s="11">
        <v>3470</v>
      </c>
      <c r="F110" s="11">
        <f t="shared" si="4"/>
        <v>627</v>
      </c>
      <c r="G110" s="22">
        <f t="shared" si="6"/>
        <v>0.53922000000000003</v>
      </c>
      <c r="H110" s="22">
        <f>(C110/C276)*H11</f>
        <v>3.5008787349006559E-2</v>
      </c>
      <c r="I110" s="26">
        <f t="shared" si="5"/>
        <v>0.57422878734900662</v>
      </c>
      <c r="J110" s="107"/>
      <c r="K110" s="113"/>
      <c r="L110" s="109"/>
      <c r="M110" s="56"/>
      <c r="N110" s="57"/>
      <c r="O110" s="196"/>
      <c r="P110" s="203"/>
      <c r="Q110" s="201"/>
      <c r="R110" s="204"/>
      <c r="S110" s="192"/>
      <c r="T110" s="192"/>
      <c r="U110" s="192"/>
      <c r="V110" s="193"/>
      <c r="W110" s="194"/>
      <c r="X110" s="195"/>
      <c r="Y110" s="49"/>
      <c r="Z110" s="50"/>
      <c r="AA110" s="51"/>
      <c r="AB110" s="54"/>
    </row>
    <row r="111" spans="1:28" x14ac:dyDescent="0.25">
      <c r="A111" s="12">
        <v>107</v>
      </c>
      <c r="B111" s="11">
        <v>17715058</v>
      </c>
      <c r="C111" s="10">
        <v>91.8</v>
      </c>
      <c r="D111" s="11">
        <v>3740</v>
      </c>
      <c r="E111" s="11">
        <v>4368</v>
      </c>
      <c r="F111" s="11">
        <f t="shared" si="4"/>
        <v>628</v>
      </c>
      <c r="G111" s="22">
        <f t="shared" si="6"/>
        <v>0.54008</v>
      </c>
      <c r="H111" s="22">
        <f>(C111/C276)*H11</f>
        <v>5.4936866301517978E-2</v>
      </c>
      <c r="I111" s="26">
        <f t="shared" si="5"/>
        <v>0.59501686630151795</v>
      </c>
      <c r="J111" s="107"/>
      <c r="K111" s="113"/>
      <c r="L111" s="109"/>
      <c r="M111" s="56"/>
      <c r="N111" s="57"/>
      <c r="O111" s="190"/>
      <c r="P111" s="203"/>
      <c r="Q111" s="201"/>
      <c r="R111" s="204"/>
      <c r="S111" s="192"/>
      <c r="T111" s="192"/>
      <c r="U111" s="192"/>
      <c r="V111" s="193"/>
      <c r="W111" s="194"/>
      <c r="X111" s="195"/>
      <c r="Y111" s="49"/>
      <c r="Z111" s="50"/>
      <c r="AA111" s="51"/>
      <c r="AB111" s="54"/>
    </row>
    <row r="112" spans="1:28" x14ac:dyDescent="0.25">
      <c r="A112" s="12">
        <v>108</v>
      </c>
      <c r="B112" s="11">
        <v>17715273</v>
      </c>
      <c r="C112" s="10">
        <v>54.6</v>
      </c>
      <c r="D112" s="11">
        <v>2312</v>
      </c>
      <c r="E112" s="11">
        <v>2633</v>
      </c>
      <c r="F112" s="11">
        <f t="shared" si="4"/>
        <v>321</v>
      </c>
      <c r="G112" s="22">
        <f t="shared" si="6"/>
        <v>0.27605999999999997</v>
      </c>
      <c r="H112" s="22">
        <f>(C112/C276)*H11</f>
        <v>3.2674868192406115E-2</v>
      </c>
      <c r="I112" s="26">
        <f t="shared" si="5"/>
        <v>0.30873486819240609</v>
      </c>
      <c r="J112" s="107"/>
      <c r="K112" s="113"/>
      <c r="L112" s="109"/>
      <c r="M112" s="56"/>
      <c r="N112" s="57"/>
      <c r="O112" s="196"/>
      <c r="P112" s="197"/>
      <c r="Q112" s="192"/>
      <c r="R112" s="126"/>
      <c r="S112" s="192"/>
      <c r="T112" s="192"/>
      <c r="U112" s="192"/>
      <c r="V112" s="193"/>
      <c r="W112" s="194"/>
      <c r="X112" s="195"/>
      <c r="Y112" s="49"/>
      <c r="Z112" s="50"/>
      <c r="AA112" s="51"/>
      <c r="AB112" s="54"/>
    </row>
    <row r="113" spans="1:28" x14ac:dyDescent="0.25">
      <c r="A113" s="12">
        <v>109</v>
      </c>
      <c r="B113" s="11">
        <v>17715501</v>
      </c>
      <c r="C113" s="10">
        <v>51.9</v>
      </c>
      <c r="D113" s="11">
        <v>1982</v>
      </c>
      <c r="E113" s="11">
        <v>3145</v>
      </c>
      <c r="F113" s="11">
        <f t="shared" si="4"/>
        <v>1163</v>
      </c>
      <c r="G113" s="22">
        <f t="shared" si="6"/>
        <v>1.0001800000000001</v>
      </c>
      <c r="H113" s="22">
        <f>(C113/C276)*H11</f>
        <v>3.1059078007067357E-2</v>
      </c>
      <c r="I113" s="26">
        <f t="shared" si="5"/>
        <v>1.0312390780070675</v>
      </c>
      <c r="J113" s="107"/>
      <c r="K113" s="113"/>
      <c r="L113" s="109"/>
      <c r="M113" s="56"/>
      <c r="N113" s="57"/>
      <c r="O113" s="190"/>
      <c r="P113" s="197"/>
      <c r="Q113" s="192"/>
      <c r="R113" s="126"/>
      <c r="S113" s="192"/>
      <c r="T113" s="192"/>
      <c r="U113" s="192"/>
      <c r="V113" s="193"/>
      <c r="W113" s="194"/>
      <c r="X113" s="195"/>
      <c r="Y113" s="49"/>
      <c r="Z113" s="50"/>
      <c r="AA113" s="51"/>
      <c r="AB113" s="54"/>
    </row>
    <row r="114" spans="1:28" x14ac:dyDescent="0.25">
      <c r="A114" s="12">
        <v>110</v>
      </c>
      <c r="B114" s="110">
        <v>17714962</v>
      </c>
      <c r="C114" s="10">
        <v>47.9</v>
      </c>
      <c r="D114" s="11">
        <v>2284</v>
      </c>
      <c r="E114" s="11">
        <v>2829</v>
      </c>
      <c r="F114" s="11">
        <f t="shared" si="4"/>
        <v>545</v>
      </c>
      <c r="G114" s="22">
        <f t="shared" si="6"/>
        <v>0.46870000000000001</v>
      </c>
      <c r="H114" s="22">
        <f>(C114/C276)*H11</f>
        <v>2.8665314769528445E-2</v>
      </c>
      <c r="I114" s="26">
        <f t="shared" si="5"/>
        <v>0.49736531476952844</v>
      </c>
      <c r="J114" s="107"/>
      <c r="K114" s="113"/>
      <c r="L114" s="109"/>
      <c r="M114" s="56"/>
      <c r="N114" s="57"/>
      <c r="O114" s="190"/>
      <c r="P114" s="197"/>
      <c r="Q114" s="198"/>
      <c r="R114" s="126"/>
      <c r="S114" s="192"/>
      <c r="T114" s="192"/>
      <c r="U114" s="192"/>
      <c r="V114" s="193"/>
      <c r="W114" s="194"/>
      <c r="X114" s="195"/>
      <c r="Y114" s="49"/>
      <c r="Z114" s="50"/>
      <c r="AA114" s="51"/>
      <c r="AB114" s="54"/>
    </row>
    <row r="115" spans="1:28" x14ac:dyDescent="0.25">
      <c r="A115" s="12">
        <v>111</v>
      </c>
      <c r="B115" s="11">
        <v>17715670</v>
      </c>
      <c r="C115" s="10">
        <v>49.1</v>
      </c>
      <c r="D115" s="11">
        <v>2498</v>
      </c>
      <c r="E115" s="11">
        <v>3746</v>
      </c>
      <c r="F115" s="11">
        <f t="shared" si="4"/>
        <v>1248</v>
      </c>
      <c r="G115" s="22">
        <f t="shared" si="6"/>
        <v>1.07328</v>
      </c>
      <c r="H115" s="22">
        <f>(C115/C276)*H11</f>
        <v>2.9383443740790119E-2</v>
      </c>
      <c r="I115" s="26">
        <f t="shared" si="5"/>
        <v>1.1026634437407901</v>
      </c>
      <c r="J115" s="107"/>
      <c r="K115" s="113"/>
      <c r="L115" s="109"/>
      <c r="M115" s="56"/>
      <c r="N115" s="57"/>
      <c r="O115" s="196"/>
      <c r="P115" s="191"/>
      <c r="Q115" s="192"/>
      <c r="R115" s="126"/>
      <c r="S115" s="192"/>
      <c r="T115" s="192"/>
      <c r="U115" s="192"/>
      <c r="V115" s="193"/>
      <c r="W115" s="194"/>
      <c r="X115" s="195"/>
      <c r="Y115" s="49"/>
      <c r="Z115" s="50"/>
      <c r="AA115" s="51"/>
      <c r="AB115" s="54"/>
    </row>
    <row r="116" spans="1:28" x14ac:dyDescent="0.25">
      <c r="A116" s="12">
        <v>112</v>
      </c>
      <c r="B116" s="11">
        <v>17715079</v>
      </c>
      <c r="C116" s="10">
        <v>68</v>
      </c>
      <c r="D116" s="11">
        <v>3693</v>
      </c>
      <c r="E116" s="11">
        <v>6037</v>
      </c>
      <c r="F116" s="11">
        <f t="shared" si="4"/>
        <v>2344</v>
      </c>
      <c r="G116" s="22">
        <f t="shared" si="6"/>
        <v>2.0158399999999999</v>
      </c>
      <c r="H116" s="22">
        <f>(C116/C276)*H11</f>
        <v>4.0693975038161467E-2</v>
      </c>
      <c r="I116" s="26">
        <f t="shared" si="5"/>
        <v>2.0565339750381613</v>
      </c>
      <c r="J116" s="107"/>
      <c r="K116" s="113"/>
      <c r="L116" s="109"/>
      <c r="M116" s="56"/>
      <c r="N116" s="57"/>
      <c r="O116" s="196"/>
      <c r="P116" s="197"/>
      <c r="Q116" s="192"/>
      <c r="R116" s="126"/>
      <c r="S116" s="192"/>
      <c r="T116" s="192"/>
      <c r="U116" s="192"/>
      <c r="V116" s="193"/>
      <c r="W116" s="194"/>
      <c r="X116" s="195"/>
      <c r="Y116" s="49"/>
      <c r="Z116" s="50"/>
      <c r="AA116" s="51"/>
      <c r="AB116" s="54"/>
    </row>
    <row r="117" spans="1:28" x14ac:dyDescent="0.25">
      <c r="A117" s="12">
        <v>113</v>
      </c>
      <c r="B117" s="11">
        <v>17715190</v>
      </c>
      <c r="C117" s="10">
        <v>35.700000000000003</v>
      </c>
      <c r="D117" s="11">
        <v>2493</v>
      </c>
      <c r="E117" s="11">
        <v>2815</v>
      </c>
      <c r="F117" s="11">
        <f t="shared" si="4"/>
        <v>322</v>
      </c>
      <c r="G117" s="22">
        <f t="shared" si="6"/>
        <v>0.27692</v>
      </c>
      <c r="H117" s="22">
        <f>(C117/C276)*H11</f>
        <v>2.136433689503477E-2</v>
      </c>
      <c r="I117" s="26">
        <f t="shared" si="5"/>
        <v>0.29828433689503475</v>
      </c>
      <c r="J117" s="107"/>
      <c r="K117" s="113"/>
      <c r="L117" s="109"/>
      <c r="M117" s="56"/>
      <c r="N117" s="57"/>
      <c r="O117" s="196"/>
      <c r="P117" s="191"/>
      <c r="Q117" s="192"/>
      <c r="R117" s="126"/>
      <c r="S117" s="192"/>
      <c r="T117" s="192"/>
      <c r="U117" s="192"/>
      <c r="V117" s="193"/>
      <c r="W117" s="194"/>
      <c r="X117" s="195"/>
      <c r="Y117" s="49"/>
      <c r="Z117" s="50"/>
      <c r="AA117" s="51"/>
      <c r="AB117" s="54"/>
    </row>
    <row r="118" spans="1:28" x14ac:dyDescent="0.25">
      <c r="A118" s="12">
        <v>114</v>
      </c>
      <c r="B118" s="11">
        <v>17715256</v>
      </c>
      <c r="C118" s="10">
        <v>64.8</v>
      </c>
      <c r="D118" s="11">
        <v>2223</v>
      </c>
      <c r="E118" s="11">
        <v>2624</v>
      </c>
      <c r="F118" s="11">
        <f t="shared" si="4"/>
        <v>401</v>
      </c>
      <c r="G118" s="22">
        <f t="shared" si="6"/>
        <v>0.34486</v>
      </c>
      <c r="H118" s="22">
        <f>(C118/C276)*H11</f>
        <v>3.8778964448130337E-2</v>
      </c>
      <c r="I118" s="26">
        <f t="shared" si="5"/>
        <v>0.38363896444813034</v>
      </c>
      <c r="J118" s="107"/>
      <c r="K118" s="113"/>
      <c r="L118" s="109"/>
      <c r="M118" s="56"/>
      <c r="N118" s="57"/>
      <c r="O118" s="190"/>
      <c r="P118" s="191"/>
      <c r="Q118" s="192"/>
      <c r="R118" s="126"/>
      <c r="S118" s="192"/>
      <c r="T118" s="192"/>
      <c r="U118" s="192"/>
      <c r="V118" s="193"/>
      <c r="W118" s="194"/>
      <c r="X118" s="195"/>
      <c r="Y118" s="49"/>
      <c r="Z118" s="50"/>
      <c r="AA118" s="51"/>
      <c r="AB118" s="54"/>
    </row>
    <row r="119" spans="1:28" x14ac:dyDescent="0.25">
      <c r="A119" s="12">
        <v>115</v>
      </c>
      <c r="B119" s="11">
        <v>17715576</v>
      </c>
      <c r="C119" s="10">
        <v>45.4</v>
      </c>
      <c r="D119" s="11">
        <v>1350</v>
      </c>
      <c r="E119" s="11">
        <v>1350</v>
      </c>
      <c r="F119" s="11">
        <f t="shared" si="4"/>
        <v>0</v>
      </c>
      <c r="G119" s="22">
        <f t="shared" si="6"/>
        <v>0</v>
      </c>
      <c r="H119" s="22">
        <f>(C119/C276)*H11</f>
        <v>2.7169212746066623E-2</v>
      </c>
      <c r="I119" s="26">
        <f t="shared" si="5"/>
        <v>2.7169212746066623E-2</v>
      </c>
      <c r="J119" s="107"/>
      <c r="K119" s="113"/>
      <c r="L119" s="109"/>
      <c r="M119" s="56"/>
      <c r="N119" s="57"/>
      <c r="O119" s="190"/>
      <c r="P119" s="197"/>
      <c r="Q119" s="192"/>
      <c r="R119" s="126"/>
      <c r="S119" s="192"/>
      <c r="T119" s="192"/>
      <c r="U119" s="192"/>
      <c r="V119" s="193"/>
      <c r="W119" s="194"/>
      <c r="X119" s="195"/>
      <c r="Y119" s="49"/>
      <c r="Z119" s="50"/>
      <c r="AA119" s="51"/>
      <c r="AB119" s="54"/>
    </row>
    <row r="120" spans="1:28" x14ac:dyDescent="0.25">
      <c r="A120" s="12">
        <v>116</v>
      </c>
      <c r="B120" s="11">
        <v>17219088</v>
      </c>
      <c r="C120" s="10">
        <v>52.6</v>
      </c>
      <c r="D120" s="11">
        <v>3320</v>
      </c>
      <c r="E120" s="11">
        <v>5408</v>
      </c>
      <c r="F120" s="11">
        <f t="shared" si="4"/>
        <v>2088</v>
      </c>
      <c r="G120" s="22">
        <f t="shared" si="6"/>
        <v>1.7956799999999999</v>
      </c>
      <c r="H120" s="22">
        <f>(C120/C276)*H11</f>
        <v>3.1477986573636665E-2</v>
      </c>
      <c r="I120" s="26">
        <f t="shared" si="5"/>
        <v>1.8271579865736367</v>
      </c>
      <c r="J120" s="107"/>
      <c r="K120" s="113"/>
      <c r="L120" s="109"/>
      <c r="M120" s="56"/>
      <c r="N120" s="57"/>
      <c r="O120" s="196"/>
      <c r="P120" s="197"/>
      <c r="Q120" s="192"/>
      <c r="R120" s="126"/>
      <c r="S120" s="192"/>
      <c r="T120" s="192"/>
      <c r="U120" s="192"/>
      <c r="V120" s="193"/>
      <c r="W120" s="194"/>
      <c r="X120" s="195"/>
      <c r="Y120" s="49"/>
      <c r="Z120" s="50"/>
      <c r="AA120" s="51"/>
      <c r="AB120" s="54"/>
    </row>
    <row r="121" spans="1:28" x14ac:dyDescent="0.25">
      <c r="A121" s="12">
        <v>117</v>
      </c>
      <c r="B121" s="11">
        <v>17218692</v>
      </c>
      <c r="C121" s="10">
        <v>48.1</v>
      </c>
      <c r="D121" s="11">
        <v>2444</v>
      </c>
      <c r="E121" s="11">
        <v>3341</v>
      </c>
      <c r="F121" s="11">
        <f t="shared" si="4"/>
        <v>897</v>
      </c>
      <c r="G121" s="22">
        <f t="shared" si="6"/>
        <v>0.77141999999999999</v>
      </c>
      <c r="H121" s="22">
        <f>(C121/C276)*H11</f>
        <v>2.8785002931405391E-2</v>
      </c>
      <c r="I121" s="26">
        <f t="shared" si="5"/>
        <v>0.8002050029314054</v>
      </c>
      <c r="J121" s="107"/>
      <c r="K121" s="113"/>
      <c r="L121" s="109"/>
      <c r="M121" s="56"/>
      <c r="N121" s="57"/>
      <c r="O121" s="196"/>
      <c r="P121" s="197"/>
      <c r="Q121" s="192"/>
      <c r="R121" s="126"/>
      <c r="S121" s="192"/>
      <c r="T121" s="192"/>
      <c r="U121" s="192"/>
      <c r="V121" s="193"/>
      <c r="W121" s="194"/>
      <c r="X121" s="195"/>
      <c r="Y121" s="49"/>
      <c r="Z121" s="50"/>
      <c r="AA121" s="51"/>
      <c r="AB121" s="54"/>
    </row>
    <row r="122" spans="1:28" x14ac:dyDescent="0.25">
      <c r="A122" s="12">
        <v>118</v>
      </c>
      <c r="B122" s="11">
        <v>17218709</v>
      </c>
      <c r="C122" s="10">
        <v>57</v>
      </c>
      <c r="D122" s="11">
        <v>3150</v>
      </c>
      <c r="E122" s="11">
        <v>4492</v>
      </c>
      <c r="F122" s="11">
        <f t="shared" si="4"/>
        <v>1342</v>
      </c>
      <c r="G122" s="22">
        <f t="shared" si="6"/>
        <v>1.15412</v>
      </c>
      <c r="H122" s="22">
        <f>(C122/C276)*H11</f>
        <v>3.4111126134929469E-2</v>
      </c>
      <c r="I122" s="26">
        <f t="shared" si="5"/>
        <v>1.1882311261349294</v>
      </c>
      <c r="J122" s="107"/>
      <c r="K122" s="113"/>
      <c r="L122" s="109"/>
      <c r="M122" s="56"/>
      <c r="N122" s="57"/>
      <c r="O122" s="196"/>
      <c r="P122" s="191"/>
      <c r="Q122" s="192"/>
      <c r="R122" s="126"/>
      <c r="S122" s="192"/>
      <c r="T122" s="192"/>
      <c r="U122" s="192"/>
      <c r="V122" s="193"/>
      <c r="W122" s="194"/>
      <c r="X122" s="195"/>
      <c r="Y122" s="49"/>
      <c r="Z122" s="50"/>
      <c r="AA122" s="51"/>
      <c r="AB122" s="54"/>
    </row>
    <row r="123" spans="1:28" x14ac:dyDescent="0.25">
      <c r="A123" s="12">
        <v>119</v>
      </c>
      <c r="B123" s="11">
        <v>17218991</v>
      </c>
      <c r="C123" s="10">
        <v>91.3</v>
      </c>
      <c r="D123" s="11">
        <v>3686</v>
      </c>
      <c r="E123" s="11">
        <v>4330</v>
      </c>
      <c r="F123" s="11">
        <f t="shared" si="4"/>
        <v>644</v>
      </c>
      <c r="G123" s="22">
        <f t="shared" si="6"/>
        <v>0.55384</v>
      </c>
      <c r="H123" s="22">
        <f>(C123/C276)*H11</f>
        <v>5.4637645896825619E-2</v>
      </c>
      <c r="I123" s="26">
        <f t="shared" si="5"/>
        <v>0.60847764589682563</v>
      </c>
      <c r="J123" s="107"/>
      <c r="K123" s="113"/>
      <c r="L123" s="109"/>
      <c r="M123" s="56"/>
      <c r="N123" s="57"/>
      <c r="O123" s="196"/>
      <c r="P123" s="191"/>
      <c r="Q123" s="192"/>
      <c r="R123" s="126"/>
      <c r="S123" s="192"/>
      <c r="T123" s="192"/>
      <c r="U123" s="192"/>
      <c r="V123" s="193"/>
      <c r="W123" s="194"/>
      <c r="X123" s="195"/>
      <c r="Y123" s="49"/>
      <c r="Z123" s="50"/>
      <c r="AA123" s="51"/>
      <c r="AB123" s="54"/>
    </row>
    <row r="124" spans="1:28" x14ac:dyDescent="0.25">
      <c r="A124" s="12">
        <v>120</v>
      </c>
      <c r="B124" s="11">
        <v>17218957</v>
      </c>
      <c r="C124" s="10">
        <v>54.9</v>
      </c>
      <c r="D124" s="11">
        <v>1082.4000000000001</v>
      </c>
      <c r="E124" s="11">
        <v>1082.4000000000001</v>
      </c>
      <c r="F124" s="11">
        <f t="shared" si="4"/>
        <v>0</v>
      </c>
      <c r="G124" s="22">
        <f t="shared" si="6"/>
        <v>0</v>
      </c>
      <c r="H124" s="22">
        <f>(C124/C276)*H11</f>
        <v>3.2854400435221538E-2</v>
      </c>
      <c r="I124" s="26">
        <f t="shared" si="5"/>
        <v>3.2854400435221538E-2</v>
      </c>
      <c r="J124" s="107"/>
      <c r="K124" s="113"/>
      <c r="L124" s="109"/>
      <c r="M124" s="56"/>
      <c r="N124" s="57"/>
      <c r="O124" s="190"/>
      <c r="P124" s="197"/>
      <c r="Q124" s="192"/>
      <c r="R124" s="126"/>
      <c r="S124" s="192"/>
      <c r="T124" s="192"/>
      <c r="U124" s="192"/>
      <c r="V124" s="193"/>
      <c r="W124" s="194"/>
      <c r="X124" s="195"/>
      <c r="Y124" s="49"/>
      <c r="Z124" s="50"/>
      <c r="AA124" s="51"/>
      <c r="AB124" s="54"/>
    </row>
    <row r="125" spans="1:28" x14ac:dyDescent="0.25">
      <c r="A125" s="12">
        <v>121</v>
      </c>
      <c r="B125" s="11">
        <v>17218674</v>
      </c>
      <c r="C125" s="10">
        <v>52.2</v>
      </c>
      <c r="D125" s="11">
        <v>2202</v>
      </c>
      <c r="E125" s="11">
        <v>3364</v>
      </c>
      <c r="F125" s="11">
        <f t="shared" si="4"/>
        <v>1162</v>
      </c>
      <c r="G125" s="22">
        <f t="shared" si="6"/>
        <v>0.99931999999999999</v>
      </c>
      <c r="H125" s="22">
        <f>(C125/C276)*H11</f>
        <v>3.1238610249882774E-2</v>
      </c>
      <c r="I125" s="26">
        <f t="shared" si="5"/>
        <v>1.0305586102498827</v>
      </c>
      <c r="J125" s="107"/>
      <c r="K125" s="113"/>
      <c r="L125" s="109"/>
      <c r="M125" s="56"/>
      <c r="N125" s="57"/>
      <c r="O125" s="196"/>
      <c r="P125" s="197"/>
      <c r="Q125" s="192"/>
      <c r="R125" s="126"/>
      <c r="S125" s="192"/>
      <c r="T125" s="192"/>
      <c r="U125" s="192"/>
      <c r="V125" s="193"/>
      <c r="W125" s="194"/>
      <c r="X125" s="195"/>
      <c r="Y125" s="49"/>
      <c r="Z125" s="50"/>
      <c r="AA125" s="51"/>
      <c r="AB125" s="54"/>
    </row>
    <row r="126" spans="1:28" x14ac:dyDescent="0.25">
      <c r="A126" s="12">
        <v>122</v>
      </c>
      <c r="B126" s="11">
        <v>17218876</v>
      </c>
      <c r="C126" s="10">
        <v>47.9</v>
      </c>
      <c r="D126" s="11">
        <v>1566</v>
      </c>
      <c r="E126" s="11">
        <v>1730</v>
      </c>
      <c r="F126" s="11">
        <f t="shared" si="4"/>
        <v>164</v>
      </c>
      <c r="G126" s="22">
        <f t="shared" si="6"/>
        <v>0.14104</v>
      </c>
      <c r="H126" s="22">
        <f>(C126/C276)*H11</f>
        <v>2.8665314769528445E-2</v>
      </c>
      <c r="I126" s="26">
        <f t="shared" si="5"/>
        <v>0.16970531476952844</v>
      </c>
      <c r="J126" s="107"/>
      <c r="K126" s="113"/>
      <c r="L126" s="109"/>
      <c r="M126" s="56"/>
      <c r="N126" s="57"/>
      <c r="O126" s="196"/>
      <c r="P126" s="197"/>
      <c r="Q126" s="192"/>
      <c r="R126" s="126"/>
      <c r="S126" s="192"/>
      <c r="T126" s="192"/>
      <c r="U126" s="192"/>
      <c r="V126" s="193"/>
      <c r="W126" s="194"/>
      <c r="X126" s="195"/>
      <c r="Y126" s="49"/>
      <c r="Z126" s="50"/>
      <c r="AA126" s="51"/>
      <c r="AB126" s="54"/>
    </row>
    <row r="127" spans="1:28" x14ac:dyDescent="0.25">
      <c r="A127" s="12">
        <v>123</v>
      </c>
      <c r="B127" s="11">
        <v>17219120</v>
      </c>
      <c r="C127" s="10">
        <v>49.3</v>
      </c>
      <c r="D127" s="11">
        <v>2024</v>
      </c>
      <c r="E127" s="11">
        <v>2024</v>
      </c>
      <c r="F127" s="11">
        <f t="shared" si="4"/>
        <v>0</v>
      </c>
      <c r="G127" s="22">
        <f t="shared" si="6"/>
        <v>0</v>
      </c>
      <c r="H127" s="22">
        <f>(C127/C276)*H11</f>
        <v>2.9503131902667061E-2</v>
      </c>
      <c r="I127" s="26">
        <f t="shared" si="5"/>
        <v>2.9503131902667061E-2</v>
      </c>
      <c r="J127" s="107"/>
      <c r="K127" s="113"/>
      <c r="L127" s="109"/>
      <c r="M127" s="56"/>
      <c r="N127" s="57"/>
      <c r="O127" s="190"/>
      <c r="P127" s="197"/>
      <c r="Q127" s="192"/>
      <c r="R127" s="126"/>
      <c r="S127" s="192"/>
      <c r="T127" s="192"/>
      <c r="U127" s="192"/>
      <c r="V127" s="193"/>
      <c r="W127" s="194"/>
      <c r="X127" s="195"/>
      <c r="Y127" s="49"/>
      <c r="Z127" s="50"/>
      <c r="AA127" s="51"/>
      <c r="AB127" s="54"/>
    </row>
    <row r="128" spans="1:28" x14ac:dyDescent="0.25">
      <c r="A128" s="12">
        <v>124</v>
      </c>
      <c r="B128" s="11">
        <v>17219061</v>
      </c>
      <c r="C128" s="10">
        <v>66.7</v>
      </c>
      <c r="D128" s="11">
        <v>3614</v>
      </c>
      <c r="E128" s="11">
        <v>4920</v>
      </c>
      <c r="F128" s="11">
        <f t="shared" si="4"/>
        <v>1306</v>
      </c>
      <c r="G128" s="22">
        <f t="shared" si="6"/>
        <v>1.1231599999999999</v>
      </c>
      <c r="H128" s="22">
        <f>(C128/C276)*H11</f>
        <v>3.9916001985961319E-2</v>
      </c>
      <c r="I128" s="26">
        <f t="shared" si="5"/>
        <v>1.1630760019859612</v>
      </c>
      <c r="J128" s="107"/>
      <c r="K128" s="113"/>
      <c r="L128" s="109"/>
      <c r="M128" s="56"/>
      <c r="N128" s="57"/>
      <c r="O128" s="196"/>
      <c r="P128" s="191"/>
      <c r="Q128" s="192"/>
      <c r="R128" s="126"/>
      <c r="S128" s="192"/>
      <c r="T128" s="192"/>
      <c r="U128" s="192"/>
      <c r="V128" s="193"/>
      <c r="W128" s="194"/>
      <c r="X128" s="195"/>
      <c r="Y128" s="49"/>
      <c r="Z128" s="50"/>
      <c r="AA128" s="51"/>
      <c r="AB128" s="54"/>
    </row>
    <row r="129" spans="1:28" x14ac:dyDescent="0.25">
      <c r="A129" s="12">
        <v>125</v>
      </c>
      <c r="B129" s="11">
        <v>17219041</v>
      </c>
      <c r="C129" s="10">
        <v>35.700000000000003</v>
      </c>
      <c r="D129" s="11">
        <v>2630</v>
      </c>
      <c r="E129" s="11">
        <v>3709</v>
      </c>
      <c r="F129" s="11">
        <f t="shared" si="4"/>
        <v>1079</v>
      </c>
      <c r="G129" s="22">
        <f t="shared" si="6"/>
        <v>0.92793999999999999</v>
      </c>
      <c r="H129" s="22">
        <f>(C129/C276)*H11</f>
        <v>2.136433689503477E-2</v>
      </c>
      <c r="I129" s="26">
        <f t="shared" si="5"/>
        <v>0.94930433689503479</v>
      </c>
      <c r="J129" s="107"/>
      <c r="K129" s="113"/>
      <c r="L129" s="109"/>
      <c r="M129" s="56"/>
      <c r="N129" s="57"/>
      <c r="O129" s="196"/>
      <c r="P129" s="197"/>
      <c r="Q129" s="192"/>
      <c r="R129" s="126"/>
      <c r="S129" s="192"/>
      <c r="T129" s="192"/>
      <c r="U129" s="192"/>
      <c r="V129" s="193"/>
      <c r="W129" s="194"/>
      <c r="X129" s="195"/>
      <c r="Y129" s="49"/>
      <c r="Z129" s="50"/>
      <c r="AA129" s="51"/>
      <c r="AB129" s="54"/>
    </row>
    <row r="130" spans="1:28" x14ac:dyDescent="0.25">
      <c r="A130" s="12">
        <v>126</v>
      </c>
      <c r="B130" s="11">
        <v>17218815</v>
      </c>
      <c r="C130" s="10">
        <v>64.599999999999994</v>
      </c>
      <c r="D130" s="11">
        <v>3200</v>
      </c>
      <c r="E130" s="11">
        <v>4928</v>
      </c>
      <c r="F130" s="11">
        <f t="shared" si="4"/>
        <v>1728</v>
      </c>
      <c r="G130" s="22">
        <f t="shared" si="6"/>
        <v>1.4860800000000001</v>
      </c>
      <c r="H130" s="22">
        <f>(C130/C276)*H11</f>
        <v>3.8659276286253388E-2</v>
      </c>
      <c r="I130" s="26">
        <f t="shared" si="5"/>
        <v>1.5247392762862535</v>
      </c>
      <c r="J130" s="107"/>
      <c r="K130" s="113"/>
      <c r="L130" s="109"/>
      <c r="M130" s="56"/>
      <c r="N130" s="57"/>
      <c r="O130" s="196"/>
      <c r="P130" s="197"/>
      <c r="Q130" s="192"/>
      <c r="R130" s="126"/>
      <c r="S130" s="192"/>
      <c r="T130" s="192"/>
      <c r="U130" s="192"/>
      <c r="V130" s="193"/>
      <c r="W130" s="194"/>
      <c r="X130" s="195"/>
      <c r="Y130" s="49"/>
      <c r="Z130" s="50"/>
      <c r="AA130" s="51"/>
      <c r="AB130" s="54"/>
    </row>
    <row r="131" spans="1:28" x14ac:dyDescent="0.25">
      <c r="A131" s="12">
        <v>127</v>
      </c>
      <c r="B131" s="11">
        <v>17219069</v>
      </c>
      <c r="C131" s="10">
        <v>45.6</v>
      </c>
      <c r="D131" s="11">
        <v>1690</v>
      </c>
      <c r="E131" s="11">
        <v>2480</v>
      </c>
      <c r="F131" s="11">
        <f t="shared" si="4"/>
        <v>790</v>
      </c>
      <c r="G131" s="22">
        <f t="shared" si="6"/>
        <v>0.6794</v>
      </c>
      <c r="H131" s="22">
        <f>(C131/C276)*H11</f>
        <v>2.7288900907943572E-2</v>
      </c>
      <c r="I131" s="26">
        <f t="shared" si="5"/>
        <v>0.70668890090794356</v>
      </c>
      <c r="J131" s="107"/>
      <c r="K131" s="113"/>
      <c r="L131" s="109"/>
      <c r="M131" s="56"/>
      <c r="N131" s="57"/>
      <c r="O131" s="190"/>
      <c r="P131" s="191"/>
      <c r="Q131" s="192"/>
      <c r="R131" s="126"/>
      <c r="S131" s="192"/>
      <c r="T131" s="192"/>
      <c r="U131" s="192"/>
      <c r="V131" s="193"/>
      <c r="W131" s="194"/>
      <c r="X131" s="195"/>
      <c r="Y131" s="49"/>
      <c r="Z131" s="50"/>
      <c r="AA131" s="51"/>
      <c r="AB131" s="54"/>
    </row>
    <row r="132" spans="1:28" x14ac:dyDescent="0.25">
      <c r="A132" s="12">
        <v>128</v>
      </c>
      <c r="B132" s="11">
        <v>17219078</v>
      </c>
      <c r="C132" s="10">
        <v>53.1</v>
      </c>
      <c r="D132" s="11">
        <v>1100</v>
      </c>
      <c r="E132" s="11">
        <v>1456</v>
      </c>
      <c r="F132" s="11">
        <f t="shared" si="4"/>
        <v>356</v>
      </c>
      <c r="G132" s="22">
        <f t="shared" si="6"/>
        <v>0.30615999999999999</v>
      </c>
      <c r="H132" s="22">
        <f>(C132/C276)*H11</f>
        <v>3.1777206978329024E-2</v>
      </c>
      <c r="I132" s="26">
        <f t="shared" si="5"/>
        <v>0.33793720697832902</v>
      </c>
      <c r="J132" s="107"/>
      <c r="K132" s="113"/>
      <c r="L132" s="109"/>
      <c r="M132" s="56"/>
      <c r="N132" s="57"/>
      <c r="O132" s="190"/>
      <c r="P132" s="197"/>
      <c r="Q132" s="192"/>
      <c r="R132" s="126"/>
      <c r="S132" s="192"/>
      <c r="T132" s="192"/>
      <c r="U132" s="192"/>
      <c r="V132" s="193"/>
      <c r="W132" s="194"/>
      <c r="X132" s="195"/>
      <c r="Y132" s="49"/>
      <c r="Z132" s="50"/>
      <c r="AA132" s="51"/>
      <c r="AB132" s="54"/>
    </row>
    <row r="133" spans="1:28" x14ac:dyDescent="0.25">
      <c r="A133" s="12">
        <v>129</v>
      </c>
      <c r="B133" s="11">
        <v>17715201</v>
      </c>
      <c r="C133" s="10">
        <v>48.1</v>
      </c>
      <c r="D133" s="11">
        <v>2422</v>
      </c>
      <c r="E133" s="11">
        <v>3614</v>
      </c>
      <c r="F133" s="11">
        <f t="shared" si="4"/>
        <v>1192</v>
      </c>
      <c r="G133" s="22">
        <f t="shared" si="6"/>
        <v>1.02512</v>
      </c>
      <c r="H133" s="22">
        <f>(C133/C276)*H11</f>
        <v>2.8785002931405391E-2</v>
      </c>
      <c r="I133" s="26">
        <f t="shared" si="5"/>
        <v>1.0539050029314054</v>
      </c>
      <c r="J133" s="107"/>
      <c r="K133" s="113"/>
      <c r="L133" s="109"/>
      <c r="M133" s="56"/>
      <c r="N133" s="57"/>
      <c r="O133" s="190"/>
      <c r="P133" s="197"/>
      <c r="Q133" s="192"/>
      <c r="R133" s="126"/>
      <c r="S133" s="192"/>
      <c r="T133" s="192"/>
      <c r="U133" s="192"/>
      <c r="V133" s="193"/>
      <c r="W133" s="194"/>
      <c r="X133" s="195"/>
      <c r="Y133" s="49"/>
      <c r="Z133" s="50"/>
      <c r="AA133" s="51"/>
      <c r="AB133" s="54"/>
    </row>
    <row r="134" spans="1:28" x14ac:dyDescent="0.25">
      <c r="A134" s="112">
        <v>130</v>
      </c>
      <c r="B134" s="11">
        <v>17715347</v>
      </c>
      <c r="C134" s="10">
        <v>58.5</v>
      </c>
      <c r="D134" s="11">
        <v>2688</v>
      </c>
      <c r="E134" s="11">
        <v>3672</v>
      </c>
      <c r="F134" s="11">
        <f t="shared" si="4"/>
        <v>984</v>
      </c>
      <c r="G134" s="22">
        <f t="shared" si="6"/>
        <v>0.84623999999999999</v>
      </c>
      <c r="H134" s="22">
        <f>(C134/C276)*H11</f>
        <v>3.5008787349006559E-2</v>
      </c>
      <c r="I134" s="26">
        <f t="shared" si="5"/>
        <v>0.88124878734900658</v>
      </c>
      <c r="J134" s="107"/>
      <c r="K134" s="113"/>
      <c r="L134" s="109"/>
      <c r="M134" s="56"/>
      <c r="N134" s="57"/>
      <c r="O134" s="205"/>
      <c r="P134" s="197"/>
      <c r="Q134" s="192"/>
      <c r="R134" s="126"/>
      <c r="S134" s="192"/>
      <c r="T134" s="192"/>
      <c r="U134" s="192"/>
      <c r="V134" s="193"/>
      <c r="W134" s="194"/>
      <c r="X134" s="195"/>
      <c r="Y134" s="49"/>
      <c r="Z134" s="50"/>
      <c r="AA134" s="51"/>
      <c r="AB134" s="54"/>
    </row>
    <row r="135" spans="1:28" x14ac:dyDescent="0.25">
      <c r="A135" s="12">
        <v>131</v>
      </c>
      <c r="B135" s="11">
        <v>17218633</v>
      </c>
      <c r="C135" s="10">
        <v>91.2</v>
      </c>
      <c r="D135" s="11">
        <v>3391</v>
      </c>
      <c r="E135" s="11">
        <v>5104</v>
      </c>
      <c r="F135" s="11">
        <f t="shared" si="4"/>
        <v>1713</v>
      </c>
      <c r="G135" s="22">
        <f t="shared" si="6"/>
        <v>1.4731799999999999</v>
      </c>
      <c r="H135" s="22">
        <f>(C135/C276)*H11</f>
        <v>5.4577801815887145E-2</v>
      </c>
      <c r="I135" s="26">
        <f t="shared" si="5"/>
        <v>1.5277578018158871</v>
      </c>
      <c r="J135" s="107"/>
      <c r="K135" s="113"/>
      <c r="L135" s="109"/>
      <c r="M135" s="56"/>
      <c r="N135" s="57"/>
      <c r="O135" s="196"/>
      <c r="P135" s="197"/>
      <c r="Q135" s="192"/>
      <c r="R135" s="126"/>
      <c r="S135" s="192"/>
      <c r="T135" s="192"/>
      <c r="U135" s="192"/>
      <c r="V135" s="193"/>
      <c r="W135" s="194"/>
      <c r="X135" s="195"/>
      <c r="Y135" s="49"/>
      <c r="Z135" s="50"/>
      <c r="AA135" s="51"/>
      <c r="AB135" s="54"/>
    </row>
    <row r="136" spans="1:28" x14ac:dyDescent="0.25">
      <c r="A136" s="12">
        <v>132</v>
      </c>
      <c r="B136" s="11">
        <v>17218649</v>
      </c>
      <c r="C136" s="10">
        <v>54.6</v>
      </c>
      <c r="D136" s="11">
        <v>910.2</v>
      </c>
      <c r="E136" s="11">
        <v>910.2</v>
      </c>
      <c r="F136" s="11">
        <f t="shared" si="4"/>
        <v>0</v>
      </c>
      <c r="G136" s="22">
        <f t="shared" si="6"/>
        <v>0</v>
      </c>
      <c r="H136" s="22">
        <f>(C136/C276)*H11</f>
        <v>3.2674868192406115E-2</v>
      </c>
      <c r="I136" s="26">
        <f t="shared" si="5"/>
        <v>3.2674868192406115E-2</v>
      </c>
      <c r="J136" s="107"/>
      <c r="K136" s="113"/>
      <c r="L136" s="109"/>
      <c r="M136" s="56"/>
      <c r="N136" s="57"/>
      <c r="O136" s="190"/>
      <c r="P136" s="197"/>
      <c r="Q136" s="192"/>
      <c r="R136" s="126"/>
      <c r="S136" s="192"/>
      <c r="T136" s="192"/>
      <c r="U136" s="192"/>
      <c r="V136" s="193"/>
      <c r="W136" s="194"/>
      <c r="X136" s="195"/>
      <c r="Y136" s="49"/>
      <c r="Z136" s="50"/>
      <c r="AA136" s="51"/>
      <c r="AB136" s="54"/>
    </row>
    <row r="137" spans="1:28" x14ac:dyDescent="0.25">
      <c r="A137" s="12">
        <v>133</v>
      </c>
      <c r="B137" s="11">
        <v>17219241</v>
      </c>
      <c r="C137" s="10">
        <v>52.2</v>
      </c>
      <c r="D137" s="11">
        <v>1210</v>
      </c>
      <c r="E137" s="11">
        <v>1502</v>
      </c>
      <c r="F137" s="11">
        <f t="shared" si="4"/>
        <v>292</v>
      </c>
      <c r="G137" s="22">
        <f t="shared" si="6"/>
        <v>0.25112000000000001</v>
      </c>
      <c r="H137" s="22">
        <f>(C137/C276)*H11</f>
        <v>3.1238610249882774E-2</v>
      </c>
      <c r="I137" s="26">
        <f t="shared" si="5"/>
        <v>0.28235861024988279</v>
      </c>
      <c r="J137" s="107"/>
      <c r="K137" s="113"/>
      <c r="L137" s="109"/>
      <c r="M137" s="56"/>
      <c r="N137" s="57"/>
      <c r="O137" s="190"/>
      <c r="P137" s="197"/>
      <c r="Q137" s="192"/>
      <c r="R137" s="126"/>
      <c r="S137" s="192"/>
      <c r="T137" s="192"/>
      <c r="U137" s="192"/>
      <c r="V137" s="193"/>
      <c r="W137" s="194"/>
      <c r="X137" s="195"/>
      <c r="Y137" s="49"/>
      <c r="Z137" s="50"/>
      <c r="AA137" s="51"/>
      <c r="AB137" s="54"/>
    </row>
    <row r="138" spans="1:28" x14ac:dyDescent="0.25">
      <c r="A138" s="12">
        <v>134</v>
      </c>
      <c r="B138" s="11">
        <v>17218645</v>
      </c>
      <c r="C138" s="10">
        <v>48.2</v>
      </c>
      <c r="D138" s="11">
        <v>1071</v>
      </c>
      <c r="E138" s="11">
        <v>1814</v>
      </c>
      <c r="F138" s="11">
        <f t="shared" si="4"/>
        <v>743</v>
      </c>
      <c r="G138" s="22">
        <f t="shared" si="6"/>
        <v>0.63897999999999999</v>
      </c>
      <c r="H138" s="22">
        <f>(C138/C276)*H11</f>
        <v>2.8844847012343865E-2</v>
      </c>
      <c r="I138" s="26">
        <f t="shared" si="5"/>
        <v>0.6678248470123439</v>
      </c>
      <c r="J138" s="107"/>
      <c r="K138" s="113"/>
      <c r="L138" s="109"/>
      <c r="M138" s="56"/>
      <c r="N138" s="57"/>
      <c r="O138" s="190"/>
      <c r="P138" s="197"/>
      <c r="Q138" s="192"/>
      <c r="R138" s="126"/>
      <c r="S138" s="192"/>
      <c r="T138" s="192"/>
      <c r="U138" s="192"/>
      <c r="V138" s="193"/>
      <c r="W138" s="194"/>
      <c r="X138" s="195"/>
      <c r="Y138" s="49"/>
      <c r="Z138" s="50"/>
      <c r="AA138" s="51"/>
      <c r="AB138" s="54"/>
    </row>
    <row r="139" spans="1:28" x14ac:dyDescent="0.25">
      <c r="A139" s="12">
        <v>135</v>
      </c>
      <c r="B139" s="11">
        <v>17218661</v>
      </c>
      <c r="C139" s="10">
        <v>49.4</v>
      </c>
      <c r="D139" s="11">
        <v>447</v>
      </c>
      <c r="E139" s="11">
        <v>467</v>
      </c>
      <c r="F139" s="11">
        <f t="shared" si="4"/>
        <v>20</v>
      </c>
      <c r="G139" s="22">
        <f t="shared" si="6"/>
        <v>1.72E-2</v>
      </c>
      <c r="H139" s="22">
        <f>(C139/C276)*H11</f>
        <v>2.9562975983605536E-2</v>
      </c>
      <c r="I139" s="26">
        <f t="shared" si="5"/>
        <v>4.6762975983605536E-2</v>
      </c>
      <c r="J139" s="107"/>
      <c r="K139" s="113"/>
      <c r="L139" s="109"/>
      <c r="M139" s="56"/>
      <c r="N139" s="57"/>
      <c r="O139" s="190"/>
      <c r="P139" s="197"/>
      <c r="Q139" s="192"/>
      <c r="R139" s="126"/>
      <c r="S139" s="192"/>
      <c r="T139" s="192"/>
      <c r="U139" s="192"/>
      <c r="V139" s="193"/>
      <c r="W139" s="194"/>
      <c r="X139" s="195"/>
      <c r="Y139" s="49"/>
      <c r="Z139" s="50"/>
      <c r="AA139" s="51"/>
      <c r="AB139" s="54"/>
    </row>
    <row r="140" spans="1:28" x14ac:dyDescent="0.25">
      <c r="A140" s="12">
        <v>136</v>
      </c>
      <c r="B140" s="11">
        <v>17218979</v>
      </c>
      <c r="C140" s="10">
        <v>66.900000000000006</v>
      </c>
      <c r="D140" s="11">
        <v>3419</v>
      </c>
      <c r="E140" s="11">
        <v>4911</v>
      </c>
      <c r="F140" s="11">
        <f t="shared" si="4"/>
        <v>1492</v>
      </c>
      <c r="G140" s="22">
        <f t="shared" si="6"/>
        <v>1.28312</v>
      </c>
      <c r="H140" s="22">
        <f>(C140/C276)*H11</f>
        <v>4.0035690147838268E-2</v>
      </c>
      <c r="I140" s="26">
        <f t="shared" si="5"/>
        <v>1.3231556901478383</v>
      </c>
      <c r="J140" s="107"/>
      <c r="K140" s="113"/>
      <c r="L140" s="109"/>
      <c r="M140" s="56"/>
      <c r="N140" s="57"/>
      <c r="O140" s="190"/>
      <c r="P140" s="197"/>
      <c r="Q140" s="192"/>
      <c r="R140" s="126"/>
      <c r="S140" s="192"/>
      <c r="T140" s="192"/>
      <c r="U140" s="192"/>
      <c r="V140" s="193"/>
      <c r="W140" s="194"/>
      <c r="X140" s="195"/>
      <c r="Y140" s="49"/>
      <c r="Z140" s="50"/>
      <c r="AA140" s="51"/>
      <c r="AB140" s="54"/>
    </row>
    <row r="141" spans="1:28" x14ac:dyDescent="0.25">
      <c r="A141" s="12">
        <v>137</v>
      </c>
      <c r="B141" s="11">
        <v>17219076</v>
      </c>
      <c r="C141" s="10">
        <v>36.200000000000003</v>
      </c>
      <c r="D141" s="11">
        <v>2147</v>
      </c>
      <c r="E141" s="11">
        <v>2662</v>
      </c>
      <c r="F141" s="11">
        <f t="shared" si="4"/>
        <v>515</v>
      </c>
      <c r="G141" s="22">
        <f>F141*0.00086</f>
        <v>0.44290000000000002</v>
      </c>
      <c r="H141" s="22">
        <f>(C141/C276)*H11</f>
        <v>2.1663557299727135E-2</v>
      </c>
      <c r="I141" s="26">
        <f t="shared" si="5"/>
        <v>0.46456355729972715</v>
      </c>
      <c r="J141" s="107"/>
      <c r="K141" s="113"/>
      <c r="L141" s="109"/>
      <c r="M141" s="56"/>
      <c r="N141" s="57"/>
      <c r="O141" s="190"/>
      <c r="P141" s="206"/>
      <c r="Q141" s="192"/>
      <c r="R141" s="126"/>
      <c r="S141" s="192"/>
      <c r="T141" s="192"/>
      <c r="U141" s="192"/>
      <c r="V141" s="193"/>
      <c r="W141" s="194"/>
      <c r="X141" s="195"/>
      <c r="Y141" s="49"/>
      <c r="Z141" s="50"/>
      <c r="AA141" s="51"/>
      <c r="AB141" s="54"/>
    </row>
    <row r="142" spans="1:28" x14ac:dyDescent="0.25">
      <c r="A142" s="12">
        <v>138</v>
      </c>
      <c r="B142" s="11">
        <v>17219193</v>
      </c>
      <c r="C142" s="10">
        <v>64.5</v>
      </c>
      <c r="D142" s="11">
        <v>3170</v>
      </c>
      <c r="E142" s="11">
        <v>5187</v>
      </c>
      <c r="F142" s="11">
        <f t="shared" si="4"/>
        <v>2017</v>
      </c>
      <c r="G142" s="22">
        <f t="shared" ref="G142:G207" si="7">F142*0.00086</f>
        <v>1.7346200000000001</v>
      </c>
      <c r="H142" s="22">
        <f>(C142/C276)*H11</f>
        <v>3.8599432205314921E-2</v>
      </c>
      <c r="I142" s="26">
        <f t="shared" si="5"/>
        <v>1.773219432205315</v>
      </c>
      <c r="J142" s="107"/>
      <c r="K142" s="113"/>
      <c r="L142" s="109"/>
      <c r="M142" s="56"/>
      <c r="N142" s="57"/>
      <c r="O142" s="190"/>
      <c r="P142" s="206"/>
      <c r="Q142" s="192"/>
      <c r="R142" s="126"/>
      <c r="S142" s="192"/>
      <c r="T142" s="192"/>
      <c r="U142" s="192"/>
      <c r="V142" s="193"/>
      <c r="W142" s="194"/>
      <c r="X142" s="195"/>
      <c r="Y142" s="49"/>
      <c r="Z142" s="50"/>
      <c r="AA142" s="51"/>
      <c r="AB142" s="54"/>
    </row>
    <row r="143" spans="1:28" x14ac:dyDescent="0.25">
      <c r="A143" s="12">
        <v>139</v>
      </c>
      <c r="B143" s="11">
        <v>17219253</v>
      </c>
      <c r="C143" s="10">
        <v>45.5</v>
      </c>
      <c r="D143" s="11">
        <v>1802</v>
      </c>
      <c r="E143" s="11">
        <v>1802</v>
      </c>
      <c r="F143" s="11">
        <f t="shared" si="4"/>
        <v>0</v>
      </c>
      <c r="G143" s="22">
        <f t="shared" si="7"/>
        <v>0</v>
      </c>
      <c r="H143" s="22">
        <f>(C143/C276)*H11</f>
        <v>2.7229056827005098E-2</v>
      </c>
      <c r="I143" s="26">
        <f t="shared" si="5"/>
        <v>2.7229056827005098E-2</v>
      </c>
      <c r="J143" s="107"/>
      <c r="K143" s="113"/>
      <c r="L143" s="109"/>
      <c r="M143" s="56"/>
      <c r="N143" s="57"/>
      <c r="O143" s="190"/>
      <c r="P143" s="206"/>
      <c r="Q143" s="192"/>
      <c r="R143" s="126"/>
      <c r="S143" s="192"/>
      <c r="T143" s="192"/>
      <c r="U143" s="192"/>
      <c r="V143" s="193"/>
      <c r="W143" s="194"/>
      <c r="X143" s="195"/>
      <c r="Y143" s="49"/>
      <c r="Z143" s="50"/>
      <c r="AA143" s="51"/>
      <c r="AB143" s="54"/>
    </row>
    <row r="144" spans="1:28" x14ac:dyDescent="0.25">
      <c r="A144" s="12">
        <v>140</v>
      </c>
      <c r="B144" s="11">
        <v>17715466</v>
      </c>
      <c r="C144" s="10">
        <v>52.8</v>
      </c>
      <c r="D144" s="11">
        <v>2421</v>
      </c>
      <c r="E144" s="11">
        <v>4120</v>
      </c>
      <c r="F144" s="11">
        <f t="shared" ref="F144:F208" si="8">E144-D144</f>
        <v>1699</v>
      </c>
      <c r="G144" s="22">
        <f t="shared" si="7"/>
        <v>1.4611399999999999</v>
      </c>
      <c r="H144" s="22">
        <f>(C144/C276)*H11</f>
        <v>3.1597674735513608E-2</v>
      </c>
      <c r="I144" s="26">
        <f t="shared" ref="I144:I208" si="9">G144+H144</f>
        <v>1.4927376747355134</v>
      </c>
      <c r="J144" s="107"/>
      <c r="K144" s="113"/>
      <c r="L144" s="109"/>
      <c r="M144" s="56"/>
      <c r="N144" s="57"/>
      <c r="O144" s="190"/>
      <c r="P144" s="206"/>
      <c r="Q144" s="192"/>
      <c r="R144" s="126"/>
      <c r="S144" s="192"/>
      <c r="T144" s="192"/>
      <c r="U144" s="192"/>
      <c r="V144" s="193"/>
      <c r="W144" s="194"/>
      <c r="X144" s="195"/>
      <c r="Y144" s="49"/>
      <c r="Z144" s="50"/>
      <c r="AA144" s="51"/>
      <c r="AB144" s="54"/>
    </row>
    <row r="145" spans="1:28" x14ac:dyDescent="0.25">
      <c r="A145" s="12">
        <v>141</v>
      </c>
      <c r="B145" s="11">
        <v>17218746</v>
      </c>
      <c r="C145" s="10">
        <v>47.9</v>
      </c>
      <c r="D145" s="11">
        <v>2781</v>
      </c>
      <c r="E145" s="11">
        <v>4220</v>
      </c>
      <c r="F145" s="11">
        <f t="shared" si="8"/>
        <v>1439</v>
      </c>
      <c r="G145" s="22">
        <f t="shared" si="7"/>
        <v>1.2375399999999999</v>
      </c>
      <c r="H145" s="22">
        <f>(C145/C276)*H11</f>
        <v>2.8665314769528445E-2</v>
      </c>
      <c r="I145" s="26">
        <f t="shared" si="9"/>
        <v>1.2662053147695282</v>
      </c>
      <c r="J145" s="107"/>
      <c r="K145" s="113"/>
      <c r="L145" s="109"/>
      <c r="M145" s="56"/>
      <c r="N145" s="57"/>
      <c r="O145" s="190"/>
      <c r="P145" s="206"/>
      <c r="Q145" s="192"/>
      <c r="R145" s="126"/>
      <c r="S145" s="192"/>
      <c r="T145" s="192"/>
      <c r="U145" s="192"/>
      <c r="V145" s="193"/>
      <c r="W145" s="194"/>
      <c r="X145" s="195"/>
      <c r="Y145" s="49"/>
      <c r="Z145" s="50"/>
      <c r="AA145" s="51"/>
      <c r="AB145" s="54"/>
    </row>
    <row r="146" spans="1:28" x14ac:dyDescent="0.25">
      <c r="A146" s="12">
        <v>142</v>
      </c>
      <c r="B146" s="11">
        <v>17219244</v>
      </c>
      <c r="C146" s="10">
        <v>59.4</v>
      </c>
      <c r="D146" s="11">
        <v>2681</v>
      </c>
      <c r="E146" s="11">
        <v>3846</v>
      </c>
      <c r="F146" s="11">
        <f t="shared" si="8"/>
        <v>1165</v>
      </c>
      <c r="G146" s="22">
        <f t="shared" si="7"/>
        <v>1.0019</v>
      </c>
      <c r="H146" s="22">
        <f>(C146/C276)*H11</f>
        <v>3.5547384077452809E-2</v>
      </c>
      <c r="I146" s="26">
        <f t="shared" si="9"/>
        <v>1.0374473840774527</v>
      </c>
      <c r="J146" s="107"/>
      <c r="K146" s="113"/>
      <c r="L146" s="109"/>
      <c r="M146" s="56"/>
      <c r="N146" s="57"/>
      <c r="O146" s="190"/>
      <c r="P146" s="206"/>
      <c r="Q146" s="192"/>
      <c r="R146" s="126"/>
      <c r="S146" s="192"/>
      <c r="T146" s="192"/>
      <c r="U146" s="192"/>
      <c r="V146" s="193"/>
      <c r="W146" s="194"/>
      <c r="X146" s="195"/>
      <c r="Y146" s="49"/>
      <c r="Z146" s="50"/>
      <c r="AA146" s="51"/>
      <c r="AB146" s="54"/>
    </row>
    <row r="147" spans="1:28" x14ac:dyDescent="0.25">
      <c r="A147" s="12">
        <v>143</v>
      </c>
      <c r="B147" s="11">
        <v>17219230</v>
      </c>
      <c r="C147" s="10">
        <v>100.7</v>
      </c>
      <c r="D147" s="11">
        <v>3892</v>
      </c>
      <c r="E147" s="11">
        <v>4610</v>
      </c>
      <c r="F147" s="11">
        <f t="shared" si="8"/>
        <v>718</v>
      </c>
      <c r="G147" s="22">
        <f t="shared" si="7"/>
        <v>0.61748000000000003</v>
      </c>
      <c r="H147" s="22">
        <f>(C147/C276)*H11</f>
        <v>6.026298950504206E-2</v>
      </c>
      <c r="I147" s="26">
        <f t="shared" si="9"/>
        <v>0.67774298950504208</v>
      </c>
      <c r="J147" s="107"/>
      <c r="K147" s="113"/>
      <c r="L147" s="109"/>
      <c r="M147" s="56"/>
      <c r="N147" s="57"/>
      <c r="O147" s="190"/>
      <c r="P147" s="206"/>
      <c r="Q147" s="192"/>
      <c r="R147" s="126"/>
      <c r="S147" s="192"/>
      <c r="T147" s="192"/>
      <c r="U147" s="192"/>
      <c r="V147" s="193"/>
      <c r="W147" s="194"/>
      <c r="X147" s="195"/>
      <c r="Y147" s="49"/>
      <c r="Z147" s="50"/>
      <c r="AA147" s="51"/>
      <c r="AB147" s="54"/>
    </row>
    <row r="148" spans="1:28" x14ac:dyDescent="0.25">
      <c r="A148" s="12">
        <v>144</v>
      </c>
      <c r="B148" s="11">
        <v>17218835</v>
      </c>
      <c r="C148" s="10">
        <v>54.6</v>
      </c>
      <c r="D148" s="11">
        <v>926.5</v>
      </c>
      <c r="E148" s="11">
        <v>926.5</v>
      </c>
      <c r="F148" s="11">
        <f t="shared" si="8"/>
        <v>0</v>
      </c>
      <c r="G148" s="22">
        <f t="shared" si="7"/>
        <v>0</v>
      </c>
      <c r="H148" s="22">
        <f>(C148/C276)*H11</f>
        <v>3.2674868192406115E-2</v>
      </c>
      <c r="I148" s="26">
        <f t="shared" si="9"/>
        <v>3.2674868192406115E-2</v>
      </c>
      <c r="J148" s="107"/>
      <c r="K148" s="113"/>
      <c r="L148" s="109"/>
      <c r="M148" s="56"/>
      <c r="N148" s="57"/>
      <c r="O148" s="190"/>
      <c r="P148" s="206"/>
      <c r="Q148" s="192"/>
      <c r="R148" s="126"/>
      <c r="S148" s="192"/>
      <c r="T148" s="192"/>
      <c r="U148" s="192"/>
      <c r="V148" s="193"/>
      <c r="W148" s="194"/>
      <c r="X148" s="195"/>
      <c r="Y148" s="49"/>
      <c r="Z148" s="50"/>
      <c r="AA148" s="51"/>
      <c r="AB148" s="54"/>
    </row>
    <row r="149" spans="1:28" x14ac:dyDescent="0.25">
      <c r="A149" s="12">
        <v>145</v>
      </c>
      <c r="B149" s="11">
        <v>17715622</v>
      </c>
      <c r="C149" s="10">
        <v>51.9</v>
      </c>
      <c r="D149" s="11">
        <v>1607</v>
      </c>
      <c r="E149" s="11">
        <v>2032</v>
      </c>
      <c r="F149" s="11">
        <f t="shared" si="8"/>
        <v>425</v>
      </c>
      <c r="G149" s="22">
        <f t="shared" si="7"/>
        <v>0.36549999999999999</v>
      </c>
      <c r="H149" s="22">
        <f>(C149/C276)*H11</f>
        <v>3.1059078007067357E-2</v>
      </c>
      <c r="I149" s="26">
        <f t="shared" si="9"/>
        <v>0.39655907800706736</v>
      </c>
      <c r="J149" s="107"/>
      <c r="K149" s="113"/>
      <c r="L149" s="109"/>
      <c r="M149" s="56"/>
      <c r="N149" s="57"/>
      <c r="O149" s="190"/>
      <c r="P149" s="206"/>
      <c r="Q149" s="192"/>
      <c r="R149" s="126"/>
      <c r="S149" s="192"/>
      <c r="T149" s="192"/>
      <c r="U149" s="192"/>
      <c r="V149" s="193"/>
      <c r="W149" s="194"/>
      <c r="X149" s="195"/>
      <c r="Y149" s="49"/>
      <c r="Z149" s="50"/>
      <c r="AA149" s="51"/>
      <c r="AB149" s="54"/>
    </row>
    <row r="150" spans="1:28" x14ac:dyDescent="0.25">
      <c r="A150" s="12">
        <v>146</v>
      </c>
      <c r="B150" s="11">
        <v>17715284</v>
      </c>
      <c r="C150" s="10">
        <v>48.1</v>
      </c>
      <c r="D150" s="11">
        <v>1817</v>
      </c>
      <c r="E150" s="11">
        <v>2468</v>
      </c>
      <c r="F150" s="11">
        <f t="shared" si="8"/>
        <v>651</v>
      </c>
      <c r="G150" s="22">
        <f t="shared" si="7"/>
        <v>0.55986000000000002</v>
      </c>
      <c r="H150" s="22">
        <f>(C150/C276)*H11</f>
        <v>2.8785002931405391E-2</v>
      </c>
      <c r="I150" s="26">
        <f t="shared" si="9"/>
        <v>0.58864500293140543</v>
      </c>
      <c r="J150" s="107"/>
      <c r="K150" s="113"/>
      <c r="L150" s="109"/>
      <c r="M150" s="56"/>
      <c r="N150" s="57"/>
      <c r="O150" s="196"/>
      <c r="P150" s="206"/>
      <c r="Q150" s="192"/>
      <c r="R150" s="126"/>
      <c r="S150" s="192"/>
      <c r="T150" s="192"/>
      <c r="U150" s="192"/>
      <c r="V150" s="193"/>
      <c r="W150" s="194"/>
      <c r="X150" s="195"/>
      <c r="Y150" s="49"/>
      <c r="Z150" s="50"/>
      <c r="AA150" s="51"/>
      <c r="AB150" s="54"/>
    </row>
    <row r="151" spans="1:28" x14ac:dyDescent="0.25">
      <c r="A151" s="12">
        <v>147</v>
      </c>
      <c r="B151" s="11">
        <v>17219093</v>
      </c>
      <c r="C151" s="10">
        <v>49.2</v>
      </c>
      <c r="D151" s="11">
        <v>1770</v>
      </c>
      <c r="E151" s="11">
        <v>2919</v>
      </c>
      <c r="F151" s="11">
        <f t="shared" si="8"/>
        <v>1149</v>
      </c>
      <c r="G151" s="22">
        <f t="shared" si="7"/>
        <v>0.98814000000000002</v>
      </c>
      <c r="H151" s="22">
        <f>(C151/C276)*H11</f>
        <v>2.9443287821728593E-2</v>
      </c>
      <c r="I151" s="26">
        <f t="shared" si="9"/>
        <v>1.0175832878217286</v>
      </c>
      <c r="J151" s="107"/>
      <c r="K151" s="113"/>
      <c r="L151" s="109"/>
      <c r="M151" s="56"/>
      <c r="N151" s="57"/>
      <c r="O151" s="196"/>
      <c r="P151" s="206"/>
      <c r="Q151" s="192"/>
      <c r="R151" s="126"/>
      <c r="S151" s="192"/>
      <c r="T151" s="192"/>
      <c r="U151" s="192"/>
      <c r="V151" s="193"/>
      <c r="W151" s="194"/>
      <c r="X151" s="195"/>
      <c r="Y151" s="49"/>
      <c r="Z151" s="50"/>
      <c r="AA151" s="51"/>
      <c r="AB151" s="54"/>
    </row>
    <row r="152" spans="1:28" x14ac:dyDescent="0.25">
      <c r="A152" s="12">
        <v>148</v>
      </c>
      <c r="B152" s="11">
        <v>17219086</v>
      </c>
      <c r="C152" s="10">
        <v>69.2</v>
      </c>
      <c r="D152" s="11">
        <v>3650</v>
      </c>
      <c r="E152" s="11">
        <v>5173</v>
      </c>
      <c r="F152" s="11">
        <f t="shared" si="8"/>
        <v>1523</v>
      </c>
      <c r="G152" s="22">
        <f t="shared" si="7"/>
        <v>1.3097799999999999</v>
      </c>
      <c r="H152" s="22">
        <f>(C152/C276)*H11</f>
        <v>4.1412104009423141E-2</v>
      </c>
      <c r="I152" s="26">
        <f t="shared" si="9"/>
        <v>1.351192104009423</v>
      </c>
      <c r="J152" s="107"/>
      <c r="K152" s="113"/>
      <c r="L152" s="109"/>
      <c r="M152" s="56"/>
      <c r="N152" s="57"/>
      <c r="O152" s="196"/>
      <c r="P152" s="206"/>
      <c r="Q152" s="192"/>
      <c r="R152" s="126"/>
      <c r="S152" s="192"/>
      <c r="T152" s="192"/>
      <c r="U152" s="192"/>
      <c r="V152" s="193"/>
      <c r="W152" s="194"/>
      <c r="X152" s="195"/>
      <c r="Y152" s="49"/>
      <c r="Z152" s="50"/>
      <c r="AA152" s="51"/>
      <c r="AB152" s="54"/>
    </row>
    <row r="153" spans="1:28" x14ac:dyDescent="0.25">
      <c r="A153" s="12">
        <v>149</v>
      </c>
      <c r="B153" s="11">
        <v>17715559</v>
      </c>
      <c r="C153" s="10">
        <v>42.5</v>
      </c>
      <c r="D153" s="11">
        <v>2332</v>
      </c>
      <c r="E153" s="11">
        <v>3189</v>
      </c>
      <c r="F153" s="11">
        <f t="shared" si="8"/>
        <v>857</v>
      </c>
      <c r="G153" s="22">
        <f t="shared" si="7"/>
        <v>0.73702000000000001</v>
      </c>
      <c r="H153" s="22">
        <f>(C153/C276)*H11</f>
        <v>2.5433734398850917E-2</v>
      </c>
      <c r="I153" s="26">
        <f t="shared" si="9"/>
        <v>0.76245373439885089</v>
      </c>
      <c r="J153" s="107"/>
      <c r="K153" s="113"/>
      <c r="L153" s="109"/>
      <c r="M153" s="56"/>
      <c r="N153" s="57"/>
      <c r="O153" s="196"/>
      <c r="P153" s="206"/>
      <c r="Q153" s="192"/>
      <c r="R153" s="126"/>
      <c r="S153" s="192"/>
      <c r="T153" s="192"/>
      <c r="U153" s="192"/>
      <c r="V153" s="193"/>
      <c r="W153" s="194"/>
      <c r="X153" s="195"/>
      <c r="Y153" s="49"/>
      <c r="Z153" s="50"/>
      <c r="AA153" s="51"/>
      <c r="AB153" s="54"/>
    </row>
    <row r="154" spans="1:28" x14ac:dyDescent="0.25">
      <c r="A154" s="12">
        <v>150</v>
      </c>
      <c r="B154" s="11">
        <v>17219165</v>
      </c>
      <c r="C154" s="10">
        <v>67.2</v>
      </c>
      <c r="D154" s="11">
        <v>3003</v>
      </c>
      <c r="E154" s="11">
        <v>4385</v>
      </c>
      <c r="F154" s="11">
        <f t="shared" si="8"/>
        <v>1382</v>
      </c>
      <c r="G154" s="22">
        <f t="shared" si="7"/>
        <v>1.18852</v>
      </c>
      <c r="H154" s="22">
        <f>(C154/C276)*H11</f>
        <v>4.0215222390653692E-2</v>
      </c>
      <c r="I154" s="26">
        <f t="shared" si="9"/>
        <v>1.2287352223906538</v>
      </c>
      <c r="J154" s="107"/>
      <c r="K154" s="113"/>
      <c r="L154" s="109"/>
      <c r="M154" s="56"/>
      <c r="N154" s="57"/>
      <c r="O154" s="196"/>
      <c r="P154" s="206"/>
      <c r="Q154" s="192"/>
      <c r="R154" s="126"/>
      <c r="S154" s="192"/>
      <c r="T154" s="192"/>
      <c r="U154" s="192"/>
      <c r="V154" s="193"/>
      <c r="W154" s="194"/>
      <c r="X154" s="195"/>
      <c r="Y154" s="49"/>
      <c r="Z154" s="50"/>
      <c r="AA154" s="51"/>
      <c r="AB154" s="54"/>
    </row>
    <row r="155" spans="1:28" x14ac:dyDescent="0.25">
      <c r="A155" s="12">
        <v>151</v>
      </c>
      <c r="B155" s="11">
        <v>17219146</v>
      </c>
      <c r="C155" s="10">
        <v>45.4</v>
      </c>
      <c r="D155" s="11">
        <v>1902</v>
      </c>
      <c r="E155" s="11">
        <v>2366</v>
      </c>
      <c r="F155" s="11">
        <f t="shared" si="8"/>
        <v>464</v>
      </c>
      <c r="G155" s="22">
        <f t="shared" si="7"/>
        <v>0.39904000000000001</v>
      </c>
      <c r="H155" s="22">
        <f>(C155/C276)*H11</f>
        <v>2.7169212746066623E-2</v>
      </c>
      <c r="I155" s="26">
        <f t="shared" si="9"/>
        <v>0.4262092127460666</v>
      </c>
      <c r="J155" s="107"/>
      <c r="K155" s="113"/>
      <c r="L155" s="109"/>
      <c r="M155" s="56"/>
      <c r="N155" s="57"/>
      <c r="O155" s="196"/>
      <c r="P155" s="206"/>
      <c r="Q155" s="192"/>
      <c r="R155" s="126"/>
      <c r="S155" s="192"/>
      <c r="T155" s="192"/>
      <c r="U155" s="192"/>
      <c r="V155" s="193"/>
      <c r="W155" s="194"/>
      <c r="X155" s="195"/>
      <c r="Y155" s="49"/>
      <c r="Z155" s="50"/>
      <c r="AA155" s="51"/>
      <c r="AB155" s="54"/>
    </row>
    <row r="156" spans="1:28" x14ac:dyDescent="0.25">
      <c r="A156" s="12">
        <v>152</v>
      </c>
      <c r="B156" s="111">
        <v>17218597</v>
      </c>
      <c r="C156" s="10">
        <v>52.9</v>
      </c>
      <c r="D156" s="11">
        <v>2743</v>
      </c>
      <c r="E156" s="11">
        <v>4236</v>
      </c>
      <c r="F156" s="11">
        <f t="shared" si="8"/>
        <v>1493</v>
      </c>
      <c r="G156" s="22">
        <f t="shared" si="7"/>
        <v>1.2839799999999999</v>
      </c>
      <c r="H156" s="22">
        <f>(C156/C276)*H11</f>
        <v>3.1657518816452082E-2</v>
      </c>
      <c r="I156" s="26">
        <f t="shared" si="9"/>
        <v>1.315637518816452</v>
      </c>
      <c r="J156" s="107"/>
      <c r="K156" s="113"/>
      <c r="L156" s="109"/>
      <c r="M156" s="56"/>
      <c r="N156" s="57"/>
      <c r="O156" s="196"/>
      <c r="P156" s="206"/>
      <c r="Q156" s="200"/>
      <c r="R156" s="126"/>
      <c r="S156" s="192"/>
      <c r="T156" s="192"/>
      <c r="U156" s="192"/>
      <c r="V156" s="193"/>
      <c r="W156" s="194"/>
      <c r="X156" s="195"/>
      <c r="Y156" s="49"/>
      <c r="Z156" s="50"/>
      <c r="AA156" s="51"/>
      <c r="AB156" s="54"/>
    </row>
    <row r="157" spans="1:28" x14ac:dyDescent="0.25">
      <c r="A157" s="12">
        <v>153</v>
      </c>
      <c r="B157" s="111">
        <v>17218707</v>
      </c>
      <c r="C157" s="10">
        <v>48.1</v>
      </c>
      <c r="D157" s="11">
        <v>1230</v>
      </c>
      <c r="E157" s="11">
        <v>1983</v>
      </c>
      <c r="F157" s="11">
        <f t="shared" si="8"/>
        <v>753</v>
      </c>
      <c r="G157" s="22">
        <f t="shared" si="7"/>
        <v>0.64757999999999993</v>
      </c>
      <c r="H157" s="22">
        <f>(C157/C276)*H11</f>
        <v>2.8785002931405391E-2</v>
      </c>
      <c r="I157" s="26">
        <f t="shared" si="9"/>
        <v>0.67636500293140533</v>
      </c>
      <c r="J157" s="107"/>
      <c r="K157" s="113"/>
      <c r="L157" s="109"/>
      <c r="M157" s="56"/>
      <c r="N157" s="57"/>
      <c r="O157" s="196"/>
      <c r="P157" s="206"/>
      <c r="Q157" s="200"/>
      <c r="R157" s="126"/>
      <c r="S157" s="192"/>
      <c r="T157" s="192"/>
      <c r="U157" s="192"/>
      <c r="V157" s="193"/>
      <c r="W157" s="194"/>
      <c r="X157" s="195"/>
      <c r="Y157" s="49"/>
      <c r="Z157" s="50"/>
      <c r="AA157" s="51"/>
      <c r="AB157" s="54"/>
    </row>
    <row r="158" spans="1:28" x14ac:dyDescent="0.25">
      <c r="A158" s="12">
        <v>154</v>
      </c>
      <c r="B158" s="111">
        <v>17219111</v>
      </c>
      <c r="C158" s="10">
        <v>60.3</v>
      </c>
      <c r="D158" s="11">
        <v>1973</v>
      </c>
      <c r="E158" s="11">
        <v>3281</v>
      </c>
      <c r="F158" s="11">
        <f t="shared" si="8"/>
        <v>1308</v>
      </c>
      <c r="G158" s="22">
        <f t="shared" si="7"/>
        <v>1.1248799999999999</v>
      </c>
      <c r="H158" s="22">
        <f>(C158/C276)*H11</f>
        <v>3.6085980805899059E-2</v>
      </c>
      <c r="I158" s="26">
        <f t="shared" si="9"/>
        <v>1.160965980805899</v>
      </c>
      <c r="J158" s="107"/>
      <c r="K158" s="113"/>
      <c r="L158" s="109"/>
      <c r="M158" s="56"/>
      <c r="N158" s="57"/>
      <c r="O158" s="196"/>
      <c r="P158" s="206"/>
      <c r="Q158" s="200"/>
      <c r="R158" s="126"/>
      <c r="S158" s="192"/>
      <c r="T158" s="192"/>
      <c r="U158" s="192"/>
      <c r="V158" s="193"/>
      <c r="W158" s="194"/>
      <c r="X158" s="195"/>
      <c r="Y158" s="49"/>
      <c r="Z158" s="50"/>
      <c r="AA158" s="51"/>
      <c r="AB158" s="54"/>
    </row>
    <row r="159" spans="1:28" x14ac:dyDescent="0.25">
      <c r="A159" s="12">
        <v>155</v>
      </c>
      <c r="B159" s="111">
        <v>17219320</v>
      </c>
      <c r="C159" s="10">
        <v>101.4</v>
      </c>
      <c r="D159" s="11">
        <v>2919</v>
      </c>
      <c r="E159" s="11">
        <v>3872</v>
      </c>
      <c r="F159" s="11">
        <f t="shared" si="8"/>
        <v>953</v>
      </c>
      <c r="G159" s="22">
        <f t="shared" si="7"/>
        <v>0.81957999999999998</v>
      </c>
      <c r="H159" s="22">
        <f>(C159/C276)*H11</f>
        <v>6.0681898071611368E-2</v>
      </c>
      <c r="I159" s="26">
        <f t="shared" si="9"/>
        <v>0.88026189807161137</v>
      </c>
      <c r="J159" s="107"/>
      <c r="K159" s="113"/>
      <c r="L159" s="109"/>
      <c r="M159" s="56"/>
      <c r="N159" s="57"/>
      <c r="O159" s="196"/>
      <c r="P159" s="206"/>
      <c r="Q159" s="200"/>
      <c r="R159" s="126"/>
      <c r="S159" s="192"/>
      <c r="T159" s="192"/>
      <c r="U159" s="192"/>
      <c r="V159" s="193"/>
      <c r="W159" s="194"/>
      <c r="X159" s="195"/>
      <c r="Y159" s="49"/>
      <c r="Z159" s="50"/>
      <c r="AA159" s="51"/>
      <c r="AB159" s="54"/>
    </row>
    <row r="160" spans="1:28" x14ac:dyDescent="0.25">
      <c r="A160" s="12">
        <v>156</v>
      </c>
      <c r="B160" s="111">
        <v>17218751</v>
      </c>
      <c r="C160" s="10">
        <v>54.5</v>
      </c>
      <c r="D160" s="11">
        <v>3694</v>
      </c>
      <c r="E160" s="11">
        <v>6111</v>
      </c>
      <c r="F160" s="11">
        <f t="shared" si="8"/>
        <v>2417</v>
      </c>
      <c r="G160" s="22">
        <f t="shared" si="7"/>
        <v>2.0786199999999999</v>
      </c>
      <c r="H160" s="22">
        <f>(C160/C276)*H11</f>
        <v>3.2615024111467647E-2</v>
      </c>
      <c r="I160" s="26">
        <f t="shared" si="9"/>
        <v>2.1112350241114677</v>
      </c>
      <c r="J160" s="107"/>
      <c r="K160" s="113"/>
      <c r="L160" s="109"/>
      <c r="M160" s="56"/>
      <c r="N160" s="57"/>
      <c r="O160" s="196"/>
      <c r="P160" s="206"/>
      <c r="Q160" s="200"/>
      <c r="R160" s="126"/>
      <c r="S160" s="192"/>
      <c r="T160" s="192"/>
      <c r="U160" s="192"/>
      <c r="V160" s="193"/>
      <c r="W160" s="194"/>
      <c r="X160" s="195"/>
      <c r="Y160" s="49"/>
      <c r="Z160" s="50"/>
      <c r="AA160" s="51"/>
      <c r="AB160" s="54"/>
    </row>
    <row r="161" spans="1:28" x14ac:dyDescent="0.25">
      <c r="A161" s="12">
        <v>157</v>
      </c>
      <c r="B161" s="111">
        <v>17218602</v>
      </c>
      <c r="C161" s="10">
        <v>52</v>
      </c>
      <c r="D161" s="11">
        <v>2048</v>
      </c>
      <c r="E161" s="11">
        <v>2500</v>
      </c>
      <c r="F161" s="11">
        <f t="shared" si="8"/>
        <v>452</v>
      </c>
      <c r="G161" s="22">
        <f t="shared" si="7"/>
        <v>0.38872000000000001</v>
      </c>
      <c r="H161" s="22">
        <f>(C161/C276)*H11</f>
        <v>3.1118922088005825E-2</v>
      </c>
      <c r="I161" s="26">
        <f t="shared" si="9"/>
        <v>0.41983892208800583</v>
      </c>
      <c r="J161" s="107"/>
      <c r="K161" s="113"/>
      <c r="L161" s="109"/>
      <c r="M161" s="56"/>
      <c r="N161" s="57"/>
      <c r="O161" s="196"/>
      <c r="P161" s="206"/>
      <c r="Q161" s="200"/>
      <c r="R161" s="126"/>
      <c r="S161" s="192"/>
      <c r="T161" s="192"/>
      <c r="U161" s="192"/>
      <c r="V161" s="193"/>
      <c r="W161" s="194"/>
      <c r="X161" s="195"/>
      <c r="Y161" s="49"/>
      <c r="Z161" s="50"/>
      <c r="AA161" s="51"/>
      <c r="AB161" s="54"/>
    </row>
    <row r="162" spans="1:28" x14ac:dyDescent="0.25">
      <c r="A162" s="12">
        <v>158</v>
      </c>
      <c r="B162" s="11">
        <v>17219255</v>
      </c>
      <c r="C162" s="10">
        <v>48.1</v>
      </c>
      <c r="D162" s="11">
        <v>2233</v>
      </c>
      <c r="E162" s="11">
        <v>2615</v>
      </c>
      <c r="F162" s="11">
        <f t="shared" si="8"/>
        <v>382</v>
      </c>
      <c r="G162" s="22">
        <f t="shared" si="7"/>
        <v>0.32851999999999998</v>
      </c>
      <c r="H162" s="22">
        <f>(C162/C276)*H11</f>
        <v>2.8785002931405391E-2</v>
      </c>
      <c r="I162" s="26">
        <f t="shared" si="9"/>
        <v>0.35730500293140538</v>
      </c>
      <c r="J162" s="107"/>
      <c r="K162" s="113"/>
      <c r="L162" s="109"/>
      <c r="M162" s="56"/>
      <c r="N162" s="57"/>
      <c r="O162" s="196"/>
      <c r="P162" s="206"/>
      <c r="Q162" s="192"/>
      <c r="R162" s="126"/>
      <c r="S162" s="192"/>
      <c r="T162" s="192"/>
      <c r="U162" s="192"/>
      <c r="V162" s="193"/>
      <c r="W162" s="194"/>
      <c r="X162" s="195"/>
      <c r="Y162" s="49"/>
      <c r="Z162" s="50"/>
      <c r="AA162" s="51"/>
      <c r="AB162" s="54"/>
    </row>
    <row r="163" spans="1:28" x14ac:dyDescent="0.25">
      <c r="A163" s="12">
        <v>159</v>
      </c>
      <c r="B163" s="11">
        <v>17219227</v>
      </c>
      <c r="C163" s="10">
        <v>49.4</v>
      </c>
      <c r="D163" s="11">
        <v>2299</v>
      </c>
      <c r="E163" s="11">
        <v>3478</v>
      </c>
      <c r="F163" s="11">
        <f t="shared" si="8"/>
        <v>1179</v>
      </c>
      <c r="G163" s="22">
        <f t="shared" si="7"/>
        <v>1.0139400000000001</v>
      </c>
      <c r="H163" s="22">
        <f>(C163/C276)*H11</f>
        <v>2.9562975983605536E-2</v>
      </c>
      <c r="I163" s="26">
        <f t="shared" si="9"/>
        <v>1.0435029759836056</v>
      </c>
      <c r="J163" s="107"/>
      <c r="K163" s="113"/>
      <c r="L163" s="109"/>
      <c r="M163" s="56"/>
      <c r="N163" s="57"/>
      <c r="O163" s="196"/>
      <c r="P163" s="206"/>
      <c r="Q163" s="192"/>
      <c r="R163" s="126"/>
      <c r="S163" s="192"/>
      <c r="T163" s="192"/>
      <c r="U163" s="192"/>
      <c r="V163" s="193"/>
      <c r="W163" s="194"/>
      <c r="X163" s="195"/>
      <c r="Y163" s="49"/>
      <c r="Z163" s="50"/>
      <c r="AA163" s="51"/>
      <c r="AB163" s="54"/>
    </row>
    <row r="164" spans="1:28" x14ac:dyDescent="0.25">
      <c r="A164" s="12">
        <v>160</v>
      </c>
      <c r="B164" s="11">
        <v>17218599</v>
      </c>
      <c r="C164" s="10">
        <v>69.8</v>
      </c>
      <c r="D164" s="11">
        <v>3445</v>
      </c>
      <c r="E164" s="11">
        <v>5298</v>
      </c>
      <c r="F164" s="11">
        <f t="shared" si="8"/>
        <v>1853</v>
      </c>
      <c r="G164" s="22">
        <f t="shared" si="7"/>
        <v>1.59358</v>
      </c>
      <c r="H164" s="22">
        <f>(C164/C276)*H11</f>
        <v>4.1771168495053974E-2</v>
      </c>
      <c r="I164" s="26">
        <f t="shared" si="9"/>
        <v>1.6353511684950539</v>
      </c>
      <c r="J164" s="107"/>
      <c r="K164" s="113"/>
      <c r="L164" s="109"/>
      <c r="M164" s="56"/>
      <c r="N164" s="57"/>
      <c r="O164" s="196"/>
      <c r="P164" s="206"/>
      <c r="Q164" s="192"/>
      <c r="R164" s="126"/>
      <c r="S164" s="192"/>
      <c r="T164" s="192"/>
      <c r="U164" s="192"/>
      <c r="V164" s="193"/>
      <c r="W164" s="194"/>
      <c r="X164" s="195"/>
      <c r="Y164" s="49"/>
      <c r="Z164" s="50"/>
      <c r="AA164" s="51"/>
      <c r="AB164" s="54"/>
    </row>
    <row r="165" spans="1:28" x14ac:dyDescent="0.25">
      <c r="A165" s="12">
        <v>161</v>
      </c>
      <c r="B165" s="11">
        <v>17219107</v>
      </c>
      <c r="C165" s="10">
        <v>43</v>
      </c>
      <c r="D165" s="11">
        <v>1872</v>
      </c>
      <c r="E165" s="11">
        <v>1872</v>
      </c>
      <c r="F165" s="11">
        <f t="shared" si="8"/>
        <v>0</v>
      </c>
      <c r="G165" s="22">
        <f t="shared" si="7"/>
        <v>0</v>
      </c>
      <c r="H165" s="22">
        <f>(C165/C276)*H11</f>
        <v>2.5732954803543283E-2</v>
      </c>
      <c r="I165" s="26">
        <f t="shared" si="9"/>
        <v>2.5732954803543283E-2</v>
      </c>
      <c r="J165" s="107"/>
      <c r="K165" s="113"/>
      <c r="L165" s="109"/>
      <c r="M165" s="56"/>
      <c r="N165" s="57"/>
      <c r="O165" s="196"/>
      <c r="P165" s="206"/>
      <c r="Q165" s="192"/>
      <c r="R165" s="126"/>
      <c r="S165" s="192"/>
      <c r="T165" s="192"/>
      <c r="U165" s="192"/>
      <c r="V165" s="193"/>
      <c r="W165" s="194"/>
      <c r="X165" s="195"/>
      <c r="Y165" s="49"/>
      <c r="Z165" s="50"/>
      <c r="AA165" s="51"/>
      <c r="AB165" s="54"/>
    </row>
    <row r="166" spans="1:28" x14ac:dyDescent="0.25">
      <c r="A166" s="12">
        <v>162</v>
      </c>
      <c r="B166" s="11">
        <v>17218736</v>
      </c>
      <c r="C166" s="10">
        <v>68.3</v>
      </c>
      <c r="D166" s="11">
        <v>3255</v>
      </c>
      <c r="E166" s="11">
        <v>5066</v>
      </c>
      <c r="F166" s="11">
        <f t="shared" si="8"/>
        <v>1811</v>
      </c>
      <c r="G166" s="22">
        <f t="shared" si="7"/>
        <v>1.5574600000000001</v>
      </c>
      <c r="H166" s="22">
        <f>(C166/C276)*H11</f>
        <v>4.0873507280976884E-2</v>
      </c>
      <c r="I166" s="26">
        <f t="shared" si="9"/>
        <v>1.598333507280977</v>
      </c>
      <c r="J166" s="107"/>
      <c r="K166" s="113"/>
      <c r="L166" s="109"/>
      <c r="M166" s="56"/>
      <c r="N166" s="57"/>
      <c r="O166" s="196"/>
      <c r="P166" s="206"/>
      <c r="Q166" s="192"/>
      <c r="R166" s="126"/>
      <c r="S166" s="192"/>
      <c r="T166" s="192"/>
      <c r="U166" s="192"/>
      <c r="V166" s="193"/>
      <c r="W166" s="194"/>
      <c r="X166" s="195"/>
      <c r="Y166" s="49"/>
      <c r="Z166" s="50"/>
      <c r="AA166" s="51"/>
      <c r="AB166" s="54"/>
    </row>
    <row r="167" spans="1:28" x14ac:dyDescent="0.25">
      <c r="A167" s="12">
        <v>163</v>
      </c>
      <c r="B167" s="11">
        <v>17218735</v>
      </c>
      <c r="C167" s="10">
        <v>45.3</v>
      </c>
      <c r="D167" s="11">
        <v>1882</v>
      </c>
      <c r="E167" s="11">
        <v>2605</v>
      </c>
      <c r="F167" s="11">
        <f t="shared" si="8"/>
        <v>723</v>
      </c>
      <c r="G167" s="22">
        <f t="shared" si="7"/>
        <v>0.62178</v>
      </c>
      <c r="H167" s="22">
        <f>(C167/C276)*H11</f>
        <v>2.7109368665128156E-2</v>
      </c>
      <c r="I167" s="26">
        <f t="shared" si="9"/>
        <v>0.64888936866512814</v>
      </c>
      <c r="J167" s="107"/>
      <c r="K167" s="113"/>
      <c r="L167" s="109"/>
      <c r="M167" s="56"/>
      <c r="N167" s="57"/>
      <c r="O167" s="196"/>
      <c r="P167" s="206"/>
      <c r="Q167" s="192"/>
      <c r="R167" s="126"/>
      <c r="S167" s="192"/>
      <c r="T167" s="192"/>
      <c r="U167" s="192"/>
      <c r="V167" s="193"/>
      <c r="W167" s="194"/>
      <c r="X167" s="195"/>
      <c r="Y167" s="49"/>
      <c r="Z167" s="50"/>
      <c r="AA167" s="51"/>
      <c r="AB167" s="54"/>
    </row>
    <row r="168" spans="1:28" x14ac:dyDescent="0.25">
      <c r="A168" s="12">
        <v>164</v>
      </c>
      <c r="B168" s="11">
        <v>17218779</v>
      </c>
      <c r="C168" s="10">
        <v>53</v>
      </c>
      <c r="D168" s="11">
        <v>2599</v>
      </c>
      <c r="E168" s="11">
        <v>3831</v>
      </c>
      <c r="F168" s="11">
        <f t="shared" si="8"/>
        <v>1232</v>
      </c>
      <c r="G168" s="22">
        <f t="shared" si="7"/>
        <v>1.05952</v>
      </c>
      <c r="H168" s="22">
        <f>(C168/C276)*H11</f>
        <v>3.1717362897390557E-2</v>
      </c>
      <c r="I168" s="26">
        <f t="shared" si="9"/>
        <v>1.0912373628973906</v>
      </c>
      <c r="J168" s="107"/>
      <c r="K168" s="113"/>
      <c r="L168" s="109"/>
      <c r="M168" s="56"/>
      <c r="N168" s="57"/>
      <c r="O168" s="196"/>
      <c r="P168" s="206"/>
      <c r="Q168" s="192"/>
      <c r="R168" s="126"/>
      <c r="S168" s="192"/>
      <c r="T168" s="192"/>
      <c r="U168" s="192"/>
      <c r="V168" s="193"/>
      <c r="W168" s="194"/>
      <c r="X168" s="195"/>
      <c r="Y168" s="49"/>
      <c r="Z168" s="50"/>
      <c r="AA168" s="51"/>
      <c r="AB168" s="54"/>
    </row>
    <row r="169" spans="1:28" x14ac:dyDescent="0.25">
      <c r="A169" s="12">
        <v>165</v>
      </c>
      <c r="B169" s="11">
        <v>17219095</v>
      </c>
      <c r="C169" s="10">
        <v>47.9</v>
      </c>
      <c r="D169" s="11">
        <v>2986</v>
      </c>
      <c r="E169" s="11">
        <v>3812</v>
      </c>
      <c r="F169" s="11">
        <f t="shared" si="8"/>
        <v>826</v>
      </c>
      <c r="G169" s="22">
        <f t="shared" si="7"/>
        <v>0.71035999999999999</v>
      </c>
      <c r="H169" s="22">
        <f>(C169/C276)*H11</f>
        <v>2.8665314769528445E-2</v>
      </c>
      <c r="I169" s="26">
        <f t="shared" si="9"/>
        <v>0.73902531476952849</v>
      </c>
      <c r="J169" s="107"/>
      <c r="K169" s="113"/>
      <c r="L169" s="109"/>
      <c r="M169" s="56"/>
      <c r="N169" s="57"/>
      <c r="O169" s="196"/>
      <c r="P169" s="206"/>
      <c r="Q169" s="192"/>
      <c r="R169" s="126"/>
      <c r="S169" s="192"/>
      <c r="T169" s="192"/>
      <c r="U169" s="192"/>
      <c r="V169" s="193"/>
      <c r="W169" s="194"/>
      <c r="X169" s="195"/>
      <c r="Y169" s="49"/>
      <c r="Z169" s="50"/>
      <c r="AA169" s="51"/>
      <c r="AB169" s="54"/>
    </row>
    <row r="170" spans="1:28" x14ac:dyDescent="0.25">
      <c r="A170" s="12">
        <v>166</v>
      </c>
      <c r="B170" s="11">
        <v>17219066</v>
      </c>
      <c r="C170" s="10">
        <v>60.3</v>
      </c>
      <c r="D170" s="11">
        <v>2618</v>
      </c>
      <c r="E170" s="11">
        <v>2835</v>
      </c>
      <c r="F170" s="11">
        <f t="shared" si="8"/>
        <v>217</v>
      </c>
      <c r="G170" s="22">
        <f t="shared" si="7"/>
        <v>0.18662000000000001</v>
      </c>
      <c r="H170" s="22">
        <f>(C170/C276)*H11</f>
        <v>3.6085980805899059E-2</v>
      </c>
      <c r="I170" s="26">
        <f t="shared" si="9"/>
        <v>0.22270598080589907</v>
      </c>
      <c r="J170" s="107"/>
      <c r="K170" s="113"/>
      <c r="L170" s="109"/>
      <c r="M170" s="56"/>
      <c r="N170" s="57"/>
      <c r="O170" s="196"/>
      <c r="P170" s="206"/>
      <c r="Q170" s="192"/>
      <c r="R170" s="126"/>
      <c r="S170" s="192"/>
      <c r="T170" s="192"/>
      <c r="U170" s="192"/>
      <c r="V170" s="193"/>
      <c r="W170" s="194"/>
      <c r="X170" s="195"/>
      <c r="Y170" s="49"/>
      <c r="Z170" s="50"/>
      <c r="AA170" s="51"/>
      <c r="AB170" s="54"/>
    </row>
    <row r="171" spans="1:28" x14ac:dyDescent="0.25">
      <c r="A171" s="12">
        <v>167</v>
      </c>
      <c r="B171" s="11">
        <v>17218904</v>
      </c>
      <c r="C171" s="10">
        <v>100.9</v>
      </c>
      <c r="D171" s="11">
        <v>3730</v>
      </c>
      <c r="E171" s="11">
        <v>4878</v>
      </c>
      <c r="F171" s="11">
        <f t="shared" si="8"/>
        <v>1148</v>
      </c>
      <c r="G171" s="22">
        <f t="shared" si="7"/>
        <v>0.98727999999999994</v>
      </c>
      <c r="H171" s="22">
        <f>(C171/C276)*H11</f>
        <v>6.0382677666919002E-2</v>
      </c>
      <c r="I171" s="26">
        <f t="shared" si="9"/>
        <v>1.0476626776669189</v>
      </c>
      <c r="J171" s="107"/>
      <c r="K171" s="113"/>
      <c r="L171" s="109"/>
      <c r="M171" s="56"/>
      <c r="N171" s="57"/>
      <c r="O171" s="196"/>
      <c r="P171" s="206"/>
      <c r="Q171" s="192"/>
      <c r="R171" s="126"/>
      <c r="S171" s="192"/>
      <c r="T171" s="192"/>
      <c r="U171" s="192"/>
      <c r="V171" s="193"/>
      <c r="W171" s="194"/>
      <c r="X171" s="195"/>
      <c r="Y171" s="49"/>
      <c r="Z171" s="50"/>
      <c r="AA171" s="51"/>
      <c r="AB171" s="54"/>
    </row>
    <row r="172" spans="1:28" x14ac:dyDescent="0.25">
      <c r="A172" s="12">
        <v>168</v>
      </c>
      <c r="B172" s="11">
        <v>17219114</v>
      </c>
      <c r="C172" s="10">
        <v>54.7</v>
      </c>
      <c r="D172" s="11">
        <v>2069</v>
      </c>
      <c r="E172" s="11">
        <v>3137</v>
      </c>
      <c r="F172" s="11">
        <f t="shared" si="8"/>
        <v>1068</v>
      </c>
      <c r="G172" s="22">
        <f t="shared" si="7"/>
        <v>0.91847999999999996</v>
      </c>
      <c r="H172" s="22">
        <f>(C172/C276)*H11</f>
        <v>3.2734712273344596E-2</v>
      </c>
      <c r="I172" s="26">
        <f t="shared" si="9"/>
        <v>0.95121471227334453</v>
      </c>
      <c r="J172" s="107"/>
      <c r="K172" s="113"/>
      <c r="L172" s="109"/>
      <c r="M172" s="56"/>
      <c r="N172" s="57"/>
      <c r="O172" s="196"/>
      <c r="P172" s="206"/>
      <c r="Q172" s="192"/>
      <c r="R172" s="126"/>
      <c r="S172" s="192"/>
      <c r="T172" s="192"/>
      <c r="U172" s="192"/>
      <c r="V172" s="193"/>
      <c r="W172" s="194"/>
      <c r="X172" s="195"/>
      <c r="Y172" s="49"/>
      <c r="Z172" s="50"/>
      <c r="AA172" s="51"/>
      <c r="AB172" s="54"/>
    </row>
    <row r="173" spans="1:28" x14ac:dyDescent="0.25">
      <c r="A173" s="12">
        <v>169</v>
      </c>
      <c r="B173" s="11">
        <v>17219283</v>
      </c>
      <c r="C173" s="10">
        <v>52</v>
      </c>
      <c r="D173" s="11">
        <v>1904</v>
      </c>
      <c r="E173" s="11">
        <v>2198</v>
      </c>
      <c r="F173" s="11">
        <f t="shared" si="8"/>
        <v>294</v>
      </c>
      <c r="G173" s="22">
        <f t="shared" si="7"/>
        <v>0.25284000000000001</v>
      </c>
      <c r="H173" s="22">
        <f>(C173/C276)*H11</f>
        <v>3.1118922088005825E-2</v>
      </c>
      <c r="I173" s="26">
        <f t="shared" si="9"/>
        <v>0.28395892208800583</v>
      </c>
      <c r="J173" s="107"/>
      <c r="K173" s="113"/>
      <c r="L173" s="109"/>
      <c r="M173" s="56"/>
      <c r="N173" s="57"/>
      <c r="O173" s="196"/>
      <c r="P173" s="206"/>
      <c r="Q173" s="192"/>
      <c r="R173" s="126"/>
      <c r="S173" s="192"/>
      <c r="T173" s="192"/>
      <c r="U173" s="192"/>
      <c r="V173" s="193"/>
      <c r="W173" s="194"/>
      <c r="X173" s="195"/>
      <c r="Y173" s="49"/>
      <c r="Z173" s="50"/>
      <c r="AA173" s="51"/>
      <c r="AB173" s="54"/>
    </row>
    <row r="174" spans="1:28" x14ac:dyDescent="0.25">
      <c r="A174" s="12">
        <v>170</v>
      </c>
      <c r="B174" s="11">
        <v>17219054</v>
      </c>
      <c r="C174" s="10">
        <v>47.7</v>
      </c>
      <c r="D174" s="11">
        <v>1519</v>
      </c>
      <c r="E174" s="11">
        <v>2558</v>
      </c>
      <c r="F174" s="11">
        <f t="shared" si="8"/>
        <v>1039</v>
      </c>
      <c r="G174" s="22">
        <f t="shared" si="7"/>
        <v>0.89354</v>
      </c>
      <c r="H174" s="22">
        <f>(C174/C276)*H11</f>
        <v>2.8545626607651503E-2</v>
      </c>
      <c r="I174" s="26">
        <f t="shared" si="9"/>
        <v>0.92208562660765148</v>
      </c>
      <c r="J174" s="107"/>
      <c r="K174" s="113"/>
      <c r="L174" s="109"/>
      <c r="M174" s="56"/>
      <c r="N174" s="57"/>
      <c r="O174" s="196"/>
      <c r="P174" s="206"/>
      <c r="Q174" s="192"/>
      <c r="R174" s="126"/>
      <c r="S174" s="192"/>
      <c r="T174" s="192"/>
      <c r="U174" s="192"/>
      <c r="V174" s="193"/>
      <c r="W174" s="194"/>
      <c r="X174" s="195"/>
      <c r="Y174" s="49"/>
      <c r="Z174" s="50"/>
      <c r="AA174" s="51"/>
      <c r="AB174" s="54"/>
    </row>
    <row r="175" spans="1:28" x14ac:dyDescent="0.25">
      <c r="A175" s="12">
        <v>171</v>
      </c>
      <c r="B175" s="11">
        <v>17219077</v>
      </c>
      <c r="C175" s="10">
        <v>49.7</v>
      </c>
      <c r="D175" s="11">
        <v>2247</v>
      </c>
      <c r="E175" s="11">
        <v>3161</v>
      </c>
      <c r="F175" s="11">
        <f t="shared" si="8"/>
        <v>914</v>
      </c>
      <c r="G175" s="22">
        <f t="shared" si="7"/>
        <v>0.78603999999999996</v>
      </c>
      <c r="H175" s="22">
        <f>(C175/C276)*H11</f>
        <v>2.9742508226420956E-2</v>
      </c>
      <c r="I175" s="26">
        <f t="shared" si="9"/>
        <v>0.81578250822642095</v>
      </c>
      <c r="J175" s="107"/>
      <c r="K175" s="113"/>
      <c r="L175" s="109"/>
      <c r="M175" s="56"/>
      <c r="N175" s="57"/>
      <c r="O175" s="196"/>
      <c r="P175" s="206"/>
      <c r="Q175" s="192"/>
      <c r="R175" s="126"/>
      <c r="S175" s="192"/>
      <c r="T175" s="192"/>
      <c r="U175" s="192"/>
      <c r="V175" s="193"/>
      <c r="W175" s="194"/>
      <c r="X175" s="195"/>
      <c r="Y175" s="49"/>
      <c r="Z175" s="50"/>
      <c r="AA175" s="51"/>
      <c r="AB175" s="54"/>
    </row>
    <row r="176" spans="1:28" x14ac:dyDescent="0.25">
      <c r="A176" s="12">
        <v>172</v>
      </c>
      <c r="B176" s="11">
        <v>17219296</v>
      </c>
      <c r="C176" s="10">
        <v>68.8</v>
      </c>
      <c r="D176" s="11">
        <v>2871</v>
      </c>
      <c r="E176" s="11">
        <v>3129</v>
      </c>
      <c r="F176" s="11">
        <f t="shared" si="8"/>
        <v>258</v>
      </c>
      <c r="G176" s="22">
        <f t="shared" si="7"/>
        <v>0.22187999999999999</v>
      </c>
      <c r="H176" s="22">
        <f>(C176/C276)*H11</f>
        <v>4.117272768566925E-2</v>
      </c>
      <c r="I176" s="26">
        <f t="shared" si="9"/>
        <v>0.26305272768566923</v>
      </c>
      <c r="J176" s="107"/>
      <c r="K176" s="113"/>
      <c r="L176" s="109"/>
      <c r="M176" s="56"/>
      <c r="N176" s="57"/>
      <c r="O176" s="196"/>
      <c r="P176" s="206"/>
      <c r="Q176" s="192"/>
      <c r="R176" s="126"/>
      <c r="S176" s="192"/>
      <c r="T176" s="192"/>
      <c r="U176" s="192"/>
      <c r="V176" s="193"/>
      <c r="W176" s="194"/>
      <c r="X176" s="195"/>
      <c r="Y176" s="49"/>
      <c r="Z176" s="50"/>
      <c r="AA176" s="51"/>
      <c r="AB176" s="54"/>
    </row>
    <row r="177" spans="1:28" x14ac:dyDescent="0.25">
      <c r="A177" s="12">
        <v>173</v>
      </c>
      <c r="B177" s="11">
        <v>17218838</v>
      </c>
      <c r="C177" s="10">
        <v>42.5</v>
      </c>
      <c r="D177" s="11">
        <v>1873</v>
      </c>
      <c r="E177" s="11">
        <v>2185</v>
      </c>
      <c r="F177" s="11">
        <f t="shared" si="8"/>
        <v>312</v>
      </c>
      <c r="G177" s="22">
        <f t="shared" si="7"/>
        <v>0.26832</v>
      </c>
      <c r="H177" s="22">
        <f>(C177/C276)*H11</f>
        <v>2.5433734398850917E-2</v>
      </c>
      <c r="I177" s="26">
        <f t="shared" si="9"/>
        <v>0.29375373439885094</v>
      </c>
      <c r="J177" s="107"/>
      <c r="K177" s="113"/>
      <c r="L177" s="109"/>
      <c r="M177" s="56"/>
      <c r="N177" s="57"/>
      <c r="O177" s="196"/>
      <c r="P177" s="206"/>
      <c r="Q177" s="192"/>
      <c r="R177" s="126"/>
      <c r="S177" s="192"/>
      <c r="T177" s="192"/>
      <c r="U177" s="192"/>
      <c r="V177" s="193"/>
      <c r="W177" s="194"/>
      <c r="X177" s="195"/>
      <c r="Y177" s="49"/>
      <c r="Z177" s="50"/>
      <c r="AA177" s="51"/>
      <c r="AB177" s="54"/>
    </row>
    <row r="178" spans="1:28" x14ac:dyDescent="0.25">
      <c r="A178" s="12">
        <v>174</v>
      </c>
      <c r="B178" s="11">
        <v>17218967</v>
      </c>
      <c r="C178" s="10">
        <v>67</v>
      </c>
      <c r="D178" s="11">
        <v>3006</v>
      </c>
      <c r="E178" s="11">
        <v>3803</v>
      </c>
      <c r="F178" s="11">
        <f t="shared" si="8"/>
        <v>797</v>
      </c>
      <c r="G178" s="22">
        <f t="shared" si="7"/>
        <v>0.68542000000000003</v>
      </c>
      <c r="H178" s="22">
        <f>(C178/C276)*H11</f>
        <v>4.0095534228776743E-2</v>
      </c>
      <c r="I178" s="26">
        <f t="shared" si="9"/>
        <v>0.72551553422877679</v>
      </c>
      <c r="J178" s="107"/>
      <c r="K178" s="113"/>
      <c r="L178" s="109"/>
      <c r="M178" s="56"/>
      <c r="N178" s="57"/>
      <c r="O178" s="196"/>
      <c r="P178" s="206"/>
      <c r="Q178" s="192"/>
      <c r="R178" s="126"/>
      <c r="S178" s="192"/>
      <c r="T178" s="192"/>
      <c r="U178" s="192"/>
      <c r="V178" s="193"/>
      <c r="W178" s="194"/>
      <c r="X178" s="195"/>
      <c r="Y178" s="49"/>
      <c r="Z178" s="50"/>
      <c r="AA178" s="51"/>
      <c r="AB178" s="54"/>
    </row>
    <row r="179" spans="1:28" x14ac:dyDescent="0.25">
      <c r="A179" s="12">
        <v>175</v>
      </c>
      <c r="B179" s="11">
        <v>17218925</v>
      </c>
      <c r="C179" s="10">
        <v>45.4</v>
      </c>
      <c r="D179" s="11">
        <v>1820</v>
      </c>
      <c r="E179" s="11">
        <v>2311</v>
      </c>
      <c r="F179" s="11">
        <f t="shared" si="8"/>
        <v>491</v>
      </c>
      <c r="G179" s="22">
        <f t="shared" si="7"/>
        <v>0.42225999999999997</v>
      </c>
      <c r="H179" s="22">
        <f>(C179/C276)*H11</f>
        <v>2.7169212746066623E-2</v>
      </c>
      <c r="I179" s="26">
        <f t="shared" si="9"/>
        <v>0.44942921274606662</v>
      </c>
      <c r="J179" s="107"/>
      <c r="K179" s="113"/>
      <c r="L179" s="109"/>
      <c r="M179" s="56"/>
      <c r="N179" s="57"/>
      <c r="O179" s="196"/>
      <c r="P179" s="206"/>
      <c r="Q179" s="192"/>
      <c r="R179" s="126"/>
      <c r="S179" s="192"/>
      <c r="T179" s="192"/>
      <c r="U179" s="192"/>
      <c r="V179" s="193"/>
      <c r="W179" s="194"/>
      <c r="X179" s="195"/>
      <c r="Y179" s="49"/>
      <c r="Z179" s="50"/>
      <c r="AA179" s="51"/>
      <c r="AB179" s="54"/>
    </row>
    <row r="180" spans="1:28" x14ac:dyDescent="0.25">
      <c r="A180" s="12">
        <v>176</v>
      </c>
      <c r="B180" s="11">
        <v>17218755</v>
      </c>
      <c r="C180" s="10">
        <v>53</v>
      </c>
      <c r="D180" s="11">
        <v>2185</v>
      </c>
      <c r="E180" s="11">
        <v>2750</v>
      </c>
      <c r="F180" s="11">
        <f t="shared" si="8"/>
        <v>565</v>
      </c>
      <c r="G180" s="22">
        <f t="shared" si="7"/>
        <v>0.4859</v>
      </c>
      <c r="H180" s="22">
        <f>(C180/C276)*H11</f>
        <v>3.1717362897390557E-2</v>
      </c>
      <c r="I180" s="26">
        <f t="shared" si="9"/>
        <v>0.51761736289739058</v>
      </c>
      <c r="J180" s="107"/>
      <c r="K180" s="113"/>
      <c r="L180" s="109"/>
      <c r="M180" s="56"/>
      <c r="N180" s="57"/>
      <c r="O180" s="196"/>
      <c r="P180" s="206"/>
      <c r="Q180" s="192"/>
      <c r="R180" s="126"/>
      <c r="S180" s="192"/>
      <c r="T180" s="192"/>
      <c r="U180" s="192"/>
      <c r="V180" s="193"/>
      <c r="W180" s="194"/>
      <c r="X180" s="195"/>
      <c r="Y180" s="49"/>
      <c r="Z180" s="50"/>
      <c r="AA180" s="51"/>
      <c r="AB180" s="54"/>
    </row>
    <row r="181" spans="1:28" x14ac:dyDescent="0.25">
      <c r="A181" s="12">
        <v>177</v>
      </c>
      <c r="B181" s="11">
        <v>17219023</v>
      </c>
      <c r="C181" s="10">
        <v>48</v>
      </c>
      <c r="D181" s="11">
        <v>2509</v>
      </c>
      <c r="E181" s="11">
        <v>3606</v>
      </c>
      <c r="F181" s="11">
        <f t="shared" si="8"/>
        <v>1097</v>
      </c>
      <c r="G181" s="22">
        <f t="shared" si="7"/>
        <v>0.94341999999999993</v>
      </c>
      <c r="H181" s="22">
        <f>(C181/C276)*H11</f>
        <v>2.872515885046692E-2</v>
      </c>
      <c r="I181" s="26">
        <f t="shared" si="9"/>
        <v>0.97214515885046682</v>
      </c>
      <c r="J181" s="107"/>
      <c r="K181" s="113"/>
      <c r="L181" s="109"/>
      <c r="M181" s="56"/>
      <c r="N181" s="57"/>
      <c r="O181" s="196"/>
      <c r="P181" s="206"/>
      <c r="Q181" s="192"/>
      <c r="R181" s="126"/>
      <c r="S181" s="192"/>
      <c r="T181" s="192"/>
      <c r="U181" s="192"/>
      <c r="V181" s="193"/>
      <c r="W181" s="194"/>
      <c r="X181" s="195"/>
      <c r="Y181" s="49"/>
      <c r="Z181" s="50"/>
      <c r="AA181" s="51"/>
      <c r="AB181" s="54"/>
    </row>
    <row r="182" spans="1:28" x14ac:dyDescent="0.25">
      <c r="A182" s="12">
        <v>178</v>
      </c>
      <c r="B182" s="11">
        <v>17219307</v>
      </c>
      <c r="C182" s="10">
        <v>59.8</v>
      </c>
      <c r="D182" s="11">
        <v>2676</v>
      </c>
      <c r="E182" s="11">
        <v>3785</v>
      </c>
      <c r="F182" s="11">
        <f t="shared" si="8"/>
        <v>1109</v>
      </c>
      <c r="G182" s="22">
        <f t="shared" si="7"/>
        <v>0.95373999999999992</v>
      </c>
      <c r="H182" s="22">
        <f>(C182/C276)*H11</f>
        <v>3.5786760401206701E-2</v>
      </c>
      <c r="I182" s="26">
        <f t="shared" si="9"/>
        <v>0.98952676040120657</v>
      </c>
      <c r="J182" s="107"/>
      <c r="K182" s="113"/>
      <c r="L182" s="109"/>
      <c r="M182" s="56"/>
      <c r="N182" s="57"/>
      <c r="O182" s="196"/>
      <c r="P182" s="206"/>
      <c r="Q182" s="192"/>
      <c r="R182" s="126"/>
      <c r="S182" s="192"/>
      <c r="T182" s="192"/>
      <c r="U182" s="192"/>
      <c r="V182" s="193"/>
      <c r="W182" s="194"/>
      <c r="X182" s="195"/>
      <c r="Y182" s="49"/>
      <c r="Z182" s="50"/>
      <c r="AA182" s="51"/>
      <c r="AB182" s="54"/>
    </row>
    <row r="183" spans="1:28" x14ac:dyDescent="0.25">
      <c r="A183" s="12">
        <v>179</v>
      </c>
      <c r="B183" s="11">
        <v>17219225</v>
      </c>
      <c r="C183" s="10">
        <v>101.5</v>
      </c>
      <c r="D183" s="11">
        <v>4078</v>
      </c>
      <c r="E183" s="11">
        <v>6448</v>
      </c>
      <c r="F183" s="11">
        <f t="shared" si="8"/>
        <v>2370</v>
      </c>
      <c r="G183" s="22">
        <f t="shared" si="7"/>
        <v>2.0381999999999998</v>
      </c>
      <c r="H183" s="22">
        <f>(C183/C276)*H11</f>
        <v>6.0741742152549842E-2</v>
      </c>
      <c r="I183" s="26">
        <f t="shared" si="9"/>
        <v>2.0989417421525496</v>
      </c>
      <c r="J183" s="107"/>
      <c r="K183" s="113"/>
      <c r="L183" s="109"/>
      <c r="M183" s="56"/>
      <c r="N183" s="57"/>
      <c r="O183" s="196"/>
      <c r="P183" s="206"/>
      <c r="Q183" s="192"/>
      <c r="R183" s="126"/>
      <c r="S183" s="192"/>
      <c r="T183" s="192"/>
      <c r="U183" s="192"/>
      <c r="V183" s="193"/>
      <c r="W183" s="194"/>
      <c r="X183" s="195"/>
      <c r="Y183" s="49"/>
      <c r="Z183" s="50"/>
      <c r="AA183" s="51"/>
      <c r="AB183" s="54"/>
    </row>
    <row r="184" spans="1:28" x14ac:dyDescent="0.25">
      <c r="A184" s="12">
        <v>180</v>
      </c>
      <c r="B184" s="11">
        <v>17219131</v>
      </c>
      <c r="C184" s="10">
        <v>54.7</v>
      </c>
      <c r="D184" s="11">
        <v>2104</v>
      </c>
      <c r="E184" s="11">
        <v>2666</v>
      </c>
      <c r="F184" s="11">
        <f t="shared" si="8"/>
        <v>562</v>
      </c>
      <c r="G184" s="22">
        <f t="shared" si="7"/>
        <v>0.48331999999999997</v>
      </c>
      <c r="H184" s="22">
        <f>(C184/C276)*H11</f>
        <v>3.2734712273344596E-2</v>
      </c>
      <c r="I184" s="26">
        <f t="shared" si="9"/>
        <v>0.51605471227334454</v>
      </c>
      <c r="J184" s="107"/>
      <c r="K184" s="113"/>
      <c r="L184" s="109"/>
      <c r="M184" s="56"/>
      <c r="N184" s="57"/>
      <c r="O184" s="196"/>
      <c r="P184" s="206"/>
      <c r="Q184" s="192"/>
      <c r="R184" s="126"/>
      <c r="S184" s="192"/>
      <c r="T184" s="192"/>
      <c r="U184" s="192"/>
      <c r="V184" s="193"/>
      <c r="W184" s="194"/>
      <c r="X184" s="195"/>
      <c r="Y184" s="49"/>
      <c r="Z184" s="50"/>
      <c r="AA184" s="51"/>
      <c r="AB184" s="54"/>
    </row>
    <row r="185" spans="1:28" x14ac:dyDescent="0.25">
      <c r="A185" s="12">
        <v>181</v>
      </c>
      <c r="B185" s="11">
        <v>17218604</v>
      </c>
      <c r="C185" s="10">
        <v>51.8</v>
      </c>
      <c r="D185" s="11">
        <v>1919</v>
      </c>
      <c r="E185" s="11">
        <v>2912</v>
      </c>
      <c r="F185" s="11">
        <f t="shared" si="8"/>
        <v>993</v>
      </c>
      <c r="G185" s="22">
        <f t="shared" si="7"/>
        <v>0.85397999999999996</v>
      </c>
      <c r="H185" s="22">
        <f>(C185/C276)*H11</f>
        <v>3.0999233926128883E-2</v>
      </c>
      <c r="I185" s="26">
        <f t="shared" si="9"/>
        <v>0.88497923392612887</v>
      </c>
      <c r="J185" s="107"/>
      <c r="K185" s="113"/>
      <c r="L185" s="109"/>
      <c r="M185" s="56"/>
      <c r="N185" s="57"/>
      <c r="O185" s="196"/>
      <c r="P185" s="206"/>
      <c r="Q185" s="192"/>
      <c r="R185" s="126"/>
      <c r="S185" s="192"/>
      <c r="T185" s="192"/>
      <c r="U185" s="192"/>
      <c r="V185" s="193"/>
      <c r="W185" s="194"/>
      <c r="X185" s="195"/>
      <c r="Y185" s="49"/>
      <c r="Z185" s="50"/>
      <c r="AA185" s="51"/>
      <c r="AB185" s="54"/>
    </row>
    <row r="186" spans="1:28" x14ac:dyDescent="0.25">
      <c r="A186" s="12">
        <v>182</v>
      </c>
      <c r="B186" s="11">
        <v>17219333</v>
      </c>
      <c r="C186" s="10">
        <v>47.5</v>
      </c>
      <c r="D186" s="11">
        <v>1915</v>
      </c>
      <c r="E186" s="11">
        <v>2244</v>
      </c>
      <c r="F186" s="11">
        <f t="shared" si="8"/>
        <v>329</v>
      </c>
      <c r="G186" s="22">
        <f t="shared" si="7"/>
        <v>0.28293999999999997</v>
      </c>
      <c r="H186" s="22">
        <f>(C186/C276)*H11</f>
        <v>2.8425938445774554E-2</v>
      </c>
      <c r="I186" s="26">
        <f t="shared" si="9"/>
        <v>0.31136593844577454</v>
      </c>
      <c r="J186" s="107"/>
      <c r="K186" s="113"/>
      <c r="L186" s="109"/>
      <c r="M186" s="56"/>
      <c r="N186" s="57"/>
      <c r="O186" s="196"/>
      <c r="P186" s="206"/>
      <c r="Q186" s="192"/>
      <c r="R186" s="126"/>
      <c r="S186" s="192"/>
      <c r="T186" s="192"/>
      <c r="U186" s="192"/>
      <c r="V186" s="193"/>
      <c r="W186" s="194"/>
      <c r="X186" s="195"/>
      <c r="Y186" s="49"/>
      <c r="Z186" s="50"/>
      <c r="AA186" s="51"/>
      <c r="AB186" s="54"/>
    </row>
    <row r="187" spans="1:28" x14ac:dyDescent="0.25">
      <c r="A187" s="12">
        <v>183</v>
      </c>
      <c r="B187" s="11">
        <v>17218947</v>
      </c>
      <c r="C187" s="10">
        <v>49.9</v>
      </c>
      <c r="D187" s="11">
        <v>2280</v>
      </c>
      <c r="E187" s="11">
        <v>2745</v>
      </c>
      <c r="F187" s="11">
        <f t="shared" si="8"/>
        <v>465</v>
      </c>
      <c r="G187" s="22">
        <f t="shared" si="7"/>
        <v>0.39989999999999998</v>
      </c>
      <c r="H187" s="22">
        <f>(C187/C276)*H11</f>
        <v>2.9862196388297901E-2</v>
      </c>
      <c r="I187" s="26">
        <f t="shared" si="9"/>
        <v>0.42976219638829788</v>
      </c>
      <c r="J187" s="107"/>
      <c r="K187" s="113"/>
      <c r="L187" s="109"/>
      <c r="M187" s="56"/>
      <c r="N187" s="57"/>
      <c r="O187" s="196"/>
      <c r="P187" s="206"/>
      <c r="Q187" s="192"/>
      <c r="R187" s="126"/>
      <c r="S187" s="192"/>
      <c r="T187" s="192"/>
      <c r="U187" s="192"/>
      <c r="V187" s="193"/>
      <c r="W187" s="194"/>
      <c r="X187" s="195"/>
      <c r="Y187" s="49"/>
      <c r="Z187" s="50"/>
      <c r="AA187" s="51"/>
      <c r="AB187" s="54"/>
    </row>
    <row r="188" spans="1:28" x14ac:dyDescent="0.25">
      <c r="A188" s="12">
        <v>184</v>
      </c>
      <c r="B188" s="11">
        <v>17218785</v>
      </c>
      <c r="C188" s="10">
        <v>69.599999999999994</v>
      </c>
      <c r="D188" s="11">
        <v>3185</v>
      </c>
      <c r="E188" s="11">
        <v>5112</v>
      </c>
      <c r="F188" s="11">
        <f t="shared" si="8"/>
        <v>1927</v>
      </c>
      <c r="G188" s="22">
        <f t="shared" si="7"/>
        <v>1.6572199999999999</v>
      </c>
      <c r="H188" s="22">
        <f>(C188/C276)*H11</f>
        <v>4.1651480333177032E-2</v>
      </c>
      <c r="I188" s="26">
        <f t="shared" si="9"/>
        <v>1.698871480333177</v>
      </c>
      <c r="J188" s="107"/>
      <c r="K188" s="113"/>
      <c r="L188" s="109"/>
      <c r="M188" s="56"/>
      <c r="N188" s="57"/>
      <c r="O188" s="196"/>
      <c r="P188" s="206"/>
      <c r="Q188" s="192"/>
      <c r="R188" s="126"/>
      <c r="S188" s="192"/>
      <c r="T188" s="192"/>
      <c r="U188" s="192"/>
      <c r="V188" s="193"/>
      <c r="W188" s="194"/>
      <c r="X188" s="195"/>
      <c r="Y188" s="49"/>
      <c r="Z188" s="50"/>
      <c r="AA188" s="51"/>
      <c r="AB188" s="54"/>
    </row>
    <row r="189" spans="1:28" x14ac:dyDescent="0.25">
      <c r="A189" s="12">
        <v>185</v>
      </c>
      <c r="B189" s="11">
        <v>17219281</v>
      </c>
      <c r="C189" s="10">
        <v>42.8</v>
      </c>
      <c r="D189" s="11">
        <v>1968</v>
      </c>
      <c r="E189" s="11">
        <v>2859</v>
      </c>
      <c r="F189" s="11">
        <f t="shared" si="8"/>
        <v>891</v>
      </c>
      <c r="G189" s="22">
        <f t="shared" si="7"/>
        <v>0.76625999999999994</v>
      </c>
      <c r="H189" s="22">
        <f>(C189/C276)*H11</f>
        <v>2.5613266641666334E-2</v>
      </c>
      <c r="I189" s="26">
        <f t="shared" si="9"/>
        <v>0.79187326664166624</v>
      </c>
      <c r="J189" s="107"/>
      <c r="K189" s="113"/>
      <c r="L189" s="109"/>
      <c r="M189" s="56"/>
      <c r="N189" s="57"/>
      <c r="O189" s="196"/>
      <c r="P189" s="206"/>
      <c r="Q189" s="192"/>
      <c r="R189" s="126"/>
      <c r="S189" s="192"/>
      <c r="T189" s="192"/>
      <c r="U189" s="192"/>
      <c r="V189" s="193"/>
      <c r="W189" s="194"/>
      <c r="X189" s="195"/>
      <c r="Y189" s="49"/>
      <c r="Z189" s="50"/>
      <c r="AA189" s="51"/>
      <c r="AB189" s="54"/>
    </row>
    <row r="190" spans="1:28" x14ac:dyDescent="0.25">
      <c r="A190" s="12">
        <v>186</v>
      </c>
      <c r="B190" s="11">
        <v>17218970</v>
      </c>
      <c r="C190" s="10">
        <v>67.099999999999994</v>
      </c>
      <c r="D190" s="11">
        <v>4167</v>
      </c>
      <c r="E190" s="11">
        <v>6227</v>
      </c>
      <c r="F190" s="11">
        <f t="shared" si="8"/>
        <v>2060</v>
      </c>
      <c r="G190" s="22">
        <f t="shared" si="7"/>
        <v>1.7716000000000001</v>
      </c>
      <c r="H190" s="22">
        <f>(C190/C276)*H11</f>
        <v>4.015537830971521E-2</v>
      </c>
      <c r="I190" s="26">
        <f t="shared" si="9"/>
        <v>1.8117553783097153</v>
      </c>
      <c r="J190" s="107"/>
      <c r="K190" s="113"/>
      <c r="L190" s="109"/>
      <c r="M190" s="56"/>
      <c r="N190" s="57"/>
      <c r="O190" s="196"/>
      <c r="P190" s="206"/>
      <c r="Q190" s="192"/>
      <c r="R190" s="126"/>
      <c r="S190" s="192"/>
      <c r="T190" s="192"/>
      <c r="U190" s="192"/>
      <c r="V190" s="193"/>
      <c r="W190" s="194"/>
      <c r="X190" s="195"/>
      <c r="Y190" s="49"/>
      <c r="Z190" s="50"/>
      <c r="AA190" s="51"/>
      <c r="AB190" s="54"/>
    </row>
    <row r="191" spans="1:28" x14ac:dyDescent="0.25">
      <c r="A191" s="12">
        <v>187</v>
      </c>
      <c r="B191" s="11">
        <v>17219154</v>
      </c>
      <c r="C191" s="10">
        <v>45.5</v>
      </c>
      <c r="D191" s="11">
        <v>1784</v>
      </c>
      <c r="E191" s="11">
        <v>2292</v>
      </c>
      <c r="F191" s="11">
        <f t="shared" si="8"/>
        <v>508</v>
      </c>
      <c r="G191" s="22">
        <f t="shared" si="7"/>
        <v>0.43687999999999999</v>
      </c>
      <c r="H191" s="22">
        <f>(C191/C276)*H11</f>
        <v>2.7229056827005098E-2</v>
      </c>
      <c r="I191" s="26">
        <f t="shared" si="9"/>
        <v>0.4641090568270051</v>
      </c>
      <c r="J191" s="107"/>
      <c r="K191" s="113"/>
      <c r="L191" s="109"/>
      <c r="M191" s="56"/>
      <c r="N191" s="57"/>
      <c r="O191" s="196"/>
      <c r="P191" s="206"/>
      <c r="Q191" s="192"/>
      <c r="R191" s="126"/>
      <c r="S191" s="192"/>
      <c r="T191" s="192"/>
      <c r="U191" s="192"/>
      <c r="V191" s="193"/>
      <c r="W191" s="194"/>
      <c r="X191" s="195"/>
      <c r="Y191" s="49"/>
      <c r="Z191" s="50"/>
      <c r="AA191" s="51"/>
      <c r="AB191" s="54"/>
    </row>
    <row r="192" spans="1:28" x14ac:dyDescent="0.25">
      <c r="A192" s="12">
        <v>188</v>
      </c>
      <c r="B192" s="11">
        <v>17218653</v>
      </c>
      <c r="C192" s="10">
        <v>54.6</v>
      </c>
      <c r="D192" s="11">
        <v>2462</v>
      </c>
      <c r="E192" s="11">
        <v>3125</v>
      </c>
      <c r="F192" s="11">
        <f t="shared" si="8"/>
        <v>663</v>
      </c>
      <c r="G192" s="22">
        <f t="shared" si="7"/>
        <v>0.57018000000000002</v>
      </c>
      <c r="H192" s="22">
        <f>(C192/C276)*H11</f>
        <v>3.2674868192406115E-2</v>
      </c>
      <c r="I192" s="26">
        <f t="shared" si="9"/>
        <v>0.60285486819240619</v>
      </c>
      <c r="J192" s="107"/>
      <c r="K192" s="113"/>
      <c r="L192" s="109"/>
      <c r="M192" s="56"/>
      <c r="N192" s="57"/>
      <c r="O192" s="196"/>
      <c r="P192" s="206"/>
      <c r="Q192" s="192"/>
      <c r="R192" s="126"/>
      <c r="S192" s="192"/>
      <c r="T192" s="192"/>
      <c r="U192" s="192"/>
      <c r="V192" s="193"/>
      <c r="W192" s="194"/>
      <c r="X192" s="195"/>
      <c r="Y192" s="49"/>
      <c r="Z192" s="50"/>
      <c r="AA192" s="51"/>
      <c r="AB192" s="54"/>
    </row>
    <row r="193" spans="1:28" x14ac:dyDescent="0.25">
      <c r="A193" s="12">
        <v>189</v>
      </c>
      <c r="B193" s="11">
        <v>17218867</v>
      </c>
      <c r="C193" s="10">
        <v>49.5</v>
      </c>
      <c r="D193" s="11">
        <v>1574</v>
      </c>
      <c r="E193" s="11">
        <v>2567</v>
      </c>
      <c r="F193" s="11">
        <f t="shared" si="8"/>
        <v>993</v>
      </c>
      <c r="G193" s="22">
        <f t="shared" si="7"/>
        <v>0.85397999999999996</v>
      </c>
      <c r="H193" s="22">
        <f>(C193/C276)*H11</f>
        <v>2.962282006454401E-2</v>
      </c>
      <c r="I193" s="26">
        <f t="shared" si="9"/>
        <v>0.88360282006454394</v>
      </c>
      <c r="J193" s="107"/>
      <c r="K193" s="113"/>
      <c r="L193" s="109"/>
      <c r="M193" s="56"/>
      <c r="N193" s="57"/>
      <c r="O193" s="196"/>
      <c r="P193" s="206"/>
      <c r="Q193" s="192"/>
      <c r="R193" s="126"/>
      <c r="S193" s="192"/>
      <c r="T193" s="192"/>
      <c r="U193" s="192"/>
      <c r="V193" s="193"/>
      <c r="W193" s="194"/>
      <c r="X193" s="195"/>
      <c r="Y193" s="49"/>
      <c r="Z193" s="50"/>
      <c r="AA193" s="51"/>
      <c r="AB193" s="54"/>
    </row>
    <row r="194" spans="1:28" x14ac:dyDescent="0.25">
      <c r="A194" s="12">
        <v>190</v>
      </c>
      <c r="B194" s="11">
        <v>17219278</v>
      </c>
      <c r="C194" s="10">
        <v>61.7</v>
      </c>
      <c r="D194" s="11">
        <v>2380</v>
      </c>
      <c r="E194" s="11">
        <v>3738</v>
      </c>
      <c r="F194" s="11">
        <f t="shared" si="8"/>
        <v>1358</v>
      </c>
      <c r="G194" s="22">
        <f t="shared" si="7"/>
        <v>1.16788</v>
      </c>
      <c r="H194" s="22">
        <f>(C194/C276)*H11</f>
        <v>3.6923797939037689E-2</v>
      </c>
      <c r="I194" s="26">
        <f t="shared" si="9"/>
        <v>1.2048037979390378</v>
      </c>
      <c r="J194" s="107"/>
      <c r="K194" s="113"/>
      <c r="L194" s="109"/>
      <c r="M194" s="56"/>
      <c r="N194" s="57"/>
      <c r="O194" s="196"/>
      <c r="P194" s="206"/>
      <c r="Q194" s="192"/>
      <c r="R194" s="126"/>
      <c r="S194" s="192"/>
      <c r="T194" s="192"/>
      <c r="U194" s="192"/>
      <c r="V194" s="193"/>
      <c r="W194" s="194"/>
      <c r="X194" s="195"/>
      <c r="Y194" s="49"/>
      <c r="Z194" s="50"/>
      <c r="AA194" s="51"/>
      <c r="AB194" s="54"/>
    </row>
    <row r="195" spans="1:28" x14ac:dyDescent="0.25">
      <c r="A195" s="12">
        <v>191</v>
      </c>
      <c r="B195" s="11">
        <v>17218929</v>
      </c>
      <c r="C195" s="10">
        <v>102</v>
      </c>
      <c r="D195" s="11">
        <v>3392</v>
      </c>
      <c r="E195" s="11">
        <v>4959</v>
      </c>
      <c r="F195" s="11">
        <f t="shared" si="8"/>
        <v>1567</v>
      </c>
      <c r="G195" s="22">
        <f t="shared" si="7"/>
        <v>1.34762</v>
      </c>
      <c r="H195" s="22">
        <f>(C195/C276)*H11</f>
        <v>6.1040962557242201E-2</v>
      </c>
      <c r="I195" s="26">
        <f t="shared" si="9"/>
        <v>1.4086609625572422</v>
      </c>
      <c r="J195" s="107"/>
      <c r="K195" s="113"/>
      <c r="L195" s="109"/>
      <c r="M195" s="56"/>
      <c r="N195" s="57"/>
      <c r="O195" s="196"/>
      <c r="P195" s="206"/>
      <c r="Q195" s="192"/>
      <c r="R195" s="126"/>
      <c r="S195" s="192"/>
      <c r="T195" s="192"/>
      <c r="U195" s="192"/>
      <c r="V195" s="193"/>
      <c r="W195" s="194"/>
      <c r="X195" s="195"/>
      <c r="Y195" s="49"/>
      <c r="Z195" s="50"/>
      <c r="AA195" s="51"/>
      <c r="AB195" s="54"/>
    </row>
    <row r="196" spans="1:28" x14ac:dyDescent="0.25">
      <c r="A196" s="12">
        <v>192</v>
      </c>
      <c r="B196" s="11">
        <v>17219100</v>
      </c>
      <c r="C196" s="10">
        <v>54.7</v>
      </c>
      <c r="D196" s="11">
        <v>2407</v>
      </c>
      <c r="E196" s="11">
        <v>3381</v>
      </c>
      <c r="F196" s="11">
        <f t="shared" si="8"/>
        <v>974</v>
      </c>
      <c r="G196" s="22">
        <f t="shared" si="7"/>
        <v>0.83763999999999994</v>
      </c>
      <c r="H196" s="22">
        <f>(C196/C276)*H11</f>
        <v>3.2734712273344596E-2</v>
      </c>
      <c r="I196" s="26">
        <f t="shared" si="9"/>
        <v>0.87037471227334451</v>
      </c>
      <c r="J196" s="107"/>
      <c r="K196" s="113"/>
      <c r="L196" s="109"/>
      <c r="M196" s="56"/>
      <c r="N196" s="57"/>
      <c r="O196" s="196"/>
      <c r="P196" s="206"/>
      <c r="Q196" s="192"/>
      <c r="R196" s="126"/>
      <c r="S196" s="192"/>
      <c r="T196" s="192"/>
      <c r="U196" s="192"/>
      <c r="V196" s="193"/>
      <c r="W196" s="194"/>
      <c r="X196" s="195"/>
      <c r="Y196" s="49"/>
      <c r="Z196" s="50"/>
      <c r="AA196" s="51"/>
      <c r="AB196" s="54"/>
    </row>
    <row r="197" spans="1:28" x14ac:dyDescent="0.25">
      <c r="A197" s="12">
        <v>193</v>
      </c>
      <c r="B197" s="11">
        <v>17219181</v>
      </c>
      <c r="C197" s="10">
        <v>52.3</v>
      </c>
      <c r="D197" s="11">
        <v>2160</v>
      </c>
      <c r="E197" s="11">
        <v>2768</v>
      </c>
      <c r="F197" s="11">
        <f t="shared" si="8"/>
        <v>608</v>
      </c>
      <c r="G197" s="22">
        <f t="shared" si="7"/>
        <v>0.52288000000000001</v>
      </c>
      <c r="H197" s="22">
        <f>(C197/C276)*H11</f>
        <v>3.1298454330821249E-2</v>
      </c>
      <c r="I197" s="26">
        <f t="shared" si="9"/>
        <v>0.55417845433082125</v>
      </c>
      <c r="J197" s="107"/>
      <c r="K197" s="113"/>
      <c r="L197" s="109"/>
      <c r="M197" s="56"/>
      <c r="N197" s="57"/>
      <c r="O197" s="196"/>
      <c r="P197" s="206"/>
      <c r="Q197" s="192"/>
      <c r="R197" s="126"/>
      <c r="S197" s="192"/>
      <c r="T197" s="192"/>
      <c r="U197" s="192"/>
      <c r="V197" s="193"/>
      <c r="W197" s="194"/>
      <c r="X197" s="195"/>
      <c r="Y197" s="49"/>
      <c r="Z197" s="50"/>
      <c r="AA197" s="51"/>
      <c r="AB197" s="54"/>
    </row>
    <row r="198" spans="1:28" x14ac:dyDescent="0.25">
      <c r="A198" s="12">
        <v>194</v>
      </c>
      <c r="B198" s="11">
        <v>17715616</v>
      </c>
      <c r="C198" s="10">
        <v>48</v>
      </c>
      <c r="D198" s="11">
        <v>2409</v>
      </c>
      <c r="E198" s="11">
        <v>2946</v>
      </c>
      <c r="F198" s="11">
        <f t="shared" si="8"/>
        <v>537</v>
      </c>
      <c r="G198" s="22">
        <f t="shared" si="7"/>
        <v>0.46182000000000001</v>
      </c>
      <c r="H198" s="22">
        <f>(C198/C276)*H11</f>
        <v>2.872515885046692E-2</v>
      </c>
      <c r="I198" s="26">
        <f t="shared" si="9"/>
        <v>0.4905451588504669</v>
      </c>
      <c r="J198" s="107"/>
      <c r="K198" s="113"/>
      <c r="L198" s="109"/>
      <c r="M198" s="56"/>
      <c r="N198" s="57"/>
      <c r="O198" s="196"/>
      <c r="P198" s="206"/>
      <c r="Q198" s="192"/>
      <c r="R198" s="126"/>
      <c r="S198" s="192"/>
      <c r="T198" s="192"/>
      <c r="U198" s="192"/>
      <c r="V198" s="193"/>
      <c r="W198" s="194"/>
      <c r="X198" s="195"/>
      <c r="Y198" s="49"/>
      <c r="Z198" s="50"/>
      <c r="AA198" s="51"/>
      <c r="AB198" s="54"/>
    </row>
    <row r="199" spans="1:28" x14ac:dyDescent="0.25">
      <c r="A199" s="12">
        <v>195</v>
      </c>
      <c r="B199" s="11">
        <v>17218760</v>
      </c>
      <c r="C199" s="10">
        <v>49.4</v>
      </c>
      <c r="D199" s="11">
        <v>2410</v>
      </c>
      <c r="E199" s="11">
        <v>2932</v>
      </c>
      <c r="F199" s="11">
        <f t="shared" si="8"/>
        <v>522</v>
      </c>
      <c r="G199" s="22">
        <f t="shared" si="7"/>
        <v>0.44891999999999999</v>
      </c>
      <c r="H199" s="22">
        <f>(C199/C276)*H11</f>
        <v>2.9562975983605536E-2</v>
      </c>
      <c r="I199" s="26">
        <f t="shared" si="9"/>
        <v>0.47848297598360551</v>
      </c>
      <c r="J199" s="107"/>
      <c r="K199" s="113"/>
      <c r="L199" s="109"/>
      <c r="M199" s="56"/>
      <c r="N199" s="57"/>
      <c r="O199" s="196"/>
      <c r="P199" s="206"/>
      <c r="Q199" s="192"/>
      <c r="R199" s="126"/>
      <c r="S199" s="192"/>
      <c r="T199" s="192"/>
      <c r="U199" s="192"/>
      <c r="V199" s="193"/>
      <c r="W199" s="194"/>
      <c r="X199" s="195"/>
      <c r="Y199" s="49"/>
      <c r="Z199" s="50"/>
      <c r="AA199" s="51"/>
      <c r="AB199" s="54"/>
    </row>
    <row r="200" spans="1:28" x14ac:dyDescent="0.25">
      <c r="A200" s="12">
        <v>196</v>
      </c>
      <c r="B200" s="11">
        <v>17715092</v>
      </c>
      <c r="C200" s="10">
        <v>69.599999999999994</v>
      </c>
      <c r="D200" s="11">
        <v>3429</v>
      </c>
      <c r="E200" s="11">
        <v>4286</v>
      </c>
      <c r="F200" s="11">
        <f t="shared" si="8"/>
        <v>857</v>
      </c>
      <c r="G200" s="22">
        <f t="shared" si="7"/>
        <v>0.73702000000000001</v>
      </c>
      <c r="H200" s="22">
        <f>(C200/C276)*H11</f>
        <v>4.1651480333177032E-2</v>
      </c>
      <c r="I200" s="26">
        <f t="shared" si="9"/>
        <v>0.77867148033317701</v>
      </c>
      <c r="J200" s="107"/>
      <c r="K200" s="113"/>
      <c r="L200" s="109"/>
      <c r="M200" s="56"/>
      <c r="N200" s="57"/>
      <c r="O200" s="196"/>
      <c r="P200" s="206"/>
      <c r="Q200" s="192"/>
      <c r="R200" s="126"/>
      <c r="S200" s="192"/>
      <c r="T200" s="192"/>
      <c r="U200" s="192"/>
      <c r="V200" s="193"/>
      <c r="W200" s="194"/>
      <c r="X200" s="195"/>
      <c r="Y200" s="49"/>
      <c r="Z200" s="50"/>
      <c r="AA200" s="51"/>
      <c r="AB200" s="54"/>
    </row>
    <row r="201" spans="1:28" x14ac:dyDescent="0.25">
      <c r="A201" s="12">
        <v>197</v>
      </c>
      <c r="B201" s="11">
        <v>17715664</v>
      </c>
      <c r="C201" s="10">
        <v>42.6</v>
      </c>
      <c r="D201" s="11">
        <v>2671</v>
      </c>
      <c r="E201" s="11">
        <v>4067</v>
      </c>
      <c r="F201" s="11">
        <f t="shared" si="8"/>
        <v>1396</v>
      </c>
      <c r="G201" s="22">
        <f t="shared" si="7"/>
        <v>1.2005600000000001</v>
      </c>
      <c r="H201" s="22">
        <f>(C201/C276)*H11</f>
        <v>2.5493578479789392E-2</v>
      </c>
      <c r="I201" s="26">
        <f t="shared" si="9"/>
        <v>1.2260535784797895</v>
      </c>
      <c r="J201" s="107"/>
      <c r="K201" s="113"/>
      <c r="L201" s="109"/>
      <c r="M201" s="56"/>
      <c r="N201" s="57"/>
      <c r="O201" s="196"/>
      <c r="P201" s="197"/>
      <c r="Q201" s="192"/>
      <c r="R201" s="126"/>
      <c r="S201" s="192"/>
      <c r="T201" s="192"/>
      <c r="U201" s="192"/>
      <c r="V201" s="193"/>
      <c r="W201" s="194"/>
      <c r="X201" s="195"/>
      <c r="Y201" s="49"/>
      <c r="Z201" s="50"/>
      <c r="AA201" s="51"/>
      <c r="AB201" s="54"/>
    </row>
    <row r="202" spans="1:28" x14ac:dyDescent="0.25">
      <c r="A202" s="12">
        <v>198</v>
      </c>
      <c r="B202" s="11">
        <v>17218952</v>
      </c>
      <c r="C202" s="10">
        <v>67.400000000000006</v>
      </c>
      <c r="D202" s="11">
        <v>2795</v>
      </c>
      <c r="E202" s="11">
        <v>3976</v>
      </c>
      <c r="F202" s="11">
        <f t="shared" si="8"/>
        <v>1181</v>
      </c>
      <c r="G202" s="22">
        <f t="shared" si="7"/>
        <v>1.01566</v>
      </c>
      <c r="H202" s="22">
        <f>(C202/C276)*H11</f>
        <v>4.0334910552530634E-2</v>
      </c>
      <c r="I202" s="26">
        <f t="shared" si="9"/>
        <v>1.0559949105525306</v>
      </c>
      <c r="J202" s="107"/>
      <c r="K202" s="113"/>
      <c r="L202" s="109"/>
      <c r="M202" s="56"/>
      <c r="N202" s="57"/>
      <c r="O202" s="196"/>
      <c r="P202" s="197"/>
      <c r="Q202" s="192"/>
      <c r="R202" s="126"/>
      <c r="S202" s="192"/>
      <c r="T202" s="192"/>
      <c r="U202" s="192"/>
      <c r="V202" s="193"/>
      <c r="W202" s="194"/>
      <c r="X202" s="195"/>
      <c r="Y202" s="49"/>
      <c r="Z202" s="50"/>
      <c r="AA202" s="51"/>
      <c r="AB202" s="54"/>
    </row>
    <row r="203" spans="1:28" x14ac:dyDescent="0.25">
      <c r="A203" s="12">
        <v>199</v>
      </c>
      <c r="B203" s="11">
        <v>17715719</v>
      </c>
      <c r="C203" s="10">
        <v>45.5</v>
      </c>
      <c r="D203" s="11">
        <v>1145</v>
      </c>
      <c r="E203" s="11">
        <v>1193</v>
      </c>
      <c r="F203" s="11">
        <f t="shared" si="8"/>
        <v>48</v>
      </c>
      <c r="G203" s="22">
        <f t="shared" si="7"/>
        <v>4.1279999999999997E-2</v>
      </c>
      <c r="H203" s="22">
        <f>(C203/C276)*H11</f>
        <v>2.7229056827005098E-2</v>
      </c>
      <c r="I203" s="26">
        <f t="shared" si="9"/>
        <v>6.8509056827005088E-2</v>
      </c>
      <c r="J203" s="107"/>
      <c r="K203" s="113"/>
      <c r="L203" s="109"/>
      <c r="M203" s="56"/>
      <c r="N203" s="57"/>
      <c r="O203" s="196"/>
      <c r="P203" s="197"/>
      <c r="Q203" s="192"/>
      <c r="R203" s="126"/>
      <c r="S203" s="192"/>
      <c r="T203" s="192"/>
      <c r="U203" s="192"/>
      <c r="V203" s="193"/>
      <c r="W203" s="194"/>
      <c r="X203" s="195"/>
      <c r="Y203" s="49"/>
      <c r="Z203" s="156"/>
      <c r="AA203" s="51"/>
      <c r="AB203" s="54"/>
    </row>
    <row r="204" spans="1:28" x14ac:dyDescent="0.25">
      <c r="A204" s="114" t="s">
        <v>22</v>
      </c>
      <c r="B204" s="115"/>
      <c r="C204" s="12">
        <f>SUM(C15:C203)</f>
        <v>10645.799999999997</v>
      </c>
      <c r="D204" s="157">
        <f t="shared" ref="D204:I204" si="10">SUM(D15:D203)</f>
        <v>483245.30000000005</v>
      </c>
      <c r="E204" s="157">
        <f t="shared" si="10"/>
        <v>670239.30000000005</v>
      </c>
      <c r="F204" s="157">
        <f t="shared" si="10"/>
        <v>186994</v>
      </c>
      <c r="G204" s="116">
        <f t="shared" si="10"/>
        <v>160.81483999999989</v>
      </c>
      <c r="H204" s="116">
        <f>SUM(H15:H203)</f>
        <v>6.3708811685479354</v>
      </c>
      <c r="I204" s="116">
        <f t="shared" si="10"/>
        <v>167.18572116854787</v>
      </c>
      <c r="J204" s="107"/>
      <c r="K204" s="113"/>
      <c r="L204" s="109"/>
      <c r="M204" s="56"/>
      <c r="N204" s="57"/>
      <c r="O204" s="207"/>
      <c r="P204" s="208"/>
      <c r="Q204" s="208"/>
      <c r="R204" s="190"/>
      <c r="S204" s="209"/>
      <c r="T204" s="209"/>
      <c r="U204" s="209"/>
      <c r="V204" s="210"/>
      <c r="W204" s="210"/>
      <c r="X204" s="210"/>
      <c r="Y204" s="49"/>
      <c r="Z204" s="156"/>
      <c r="AA204" s="51"/>
      <c r="AB204" s="54"/>
    </row>
    <row r="205" spans="1:28" x14ac:dyDescent="0.25">
      <c r="A205" s="117" t="s">
        <v>156</v>
      </c>
      <c r="B205" s="39">
        <v>17715264</v>
      </c>
      <c r="C205" s="12">
        <v>50.1</v>
      </c>
      <c r="D205" s="39">
        <v>2000</v>
      </c>
      <c r="E205" s="11">
        <v>3589</v>
      </c>
      <c r="F205" s="11">
        <f t="shared" si="8"/>
        <v>1589</v>
      </c>
      <c r="G205" s="22">
        <f t="shared" si="7"/>
        <v>1.3665399999999999</v>
      </c>
      <c r="H205" s="22">
        <f>(C205/C276)*H11</f>
        <v>2.9981884550174847E-2</v>
      </c>
      <c r="I205" s="26">
        <f t="shared" si="9"/>
        <v>1.3965218845501748</v>
      </c>
      <c r="J205" s="118"/>
      <c r="K205" s="113"/>
      <c r="L205" s="109"/>
      <c r="M205" s="56"/>
      <c r="N205" s="57"/>
      <c r="O205" s="211"/>
      <c r="P205" s="212"/>
      <c r="Q205" s="213"/>
      <c r="R205" s="190"/>
      <c r="S205" s="213"/>
      <c r="T205" s="192"/>
      <c r="U205" s="192"/>
      <c r="V205" s="193"/>
      <c r="W205" s="194"/>
      <c r="X205" s="195"/>
      <c r="Y205" s="159"/>
      <c r="Z205" s="156"/>
      <c r="AA205" s="51"/>
      <c r="AB205" s="54"/>
    </row>
    <row r="206" spans="1:28" x14ac:dyDescent="0.25">
      <c r="A206" s="117" t="s">
        <v>157</v>
      </c>
      <c r="B206" s="39">
        <v>17715744</v>
      </c>
      <c r="C206" s="12">
        <v>38.700000000000003</v>
      </c>
      <c r="D206" s="39">
        <v>3</v>
      </c>
      <c r="E206" s="11">
        <v>3</v>
      </c>
      <c r="F206" s="11">
        <f t="shared" si="8"/>
        <v>0</v>
      </c>
      <c r="G206" s="22">
        <f t="shared" si="7"/>
        <v>0</v>
      </c>
      <c r="H206" s="22">
        <f>(C206/C276)*H11</f>
        <v>2.3159659323188957E-2</v>
      </c>
      <c r="I206" s="26">
        <f t="shared" si="9"/>
        <v>2.3159659323188957E-2</v>
      </c>
      <c r="J206" s="118"/>
      <c r="K206" s="113"/>
      <c r="L206" s="109"/>
      <c r="M206" s="56"/>
      <c r="N206" s="57"/>
      <c r="O206" s="211"/>
      <c r="P206" s="212"/>
      <c r="Q206" s="213"/>
      <c r="R206" s="190"/>
      <c r="S206" s="213"/>
      <c r="T206" s="192"/>
      <c r="U206" s="192"/>
      <c r="V206" s="193"/>
      <c r="W206" s="194"/>
      <c r="X206" s="195"/>
      <c r="Y206" s="159"/>
      <c r="Z206" s="156"/>
      <c r="AA206" s="51"/>
      <c r="AB206" s="54"/>
    </row>
    <row r="207" spans="1:28" x14ac:dyDescent="0.25">
      <c r="A207" s="117" t="s">
        <v>158</v>
      </c>
      <c r="B207" s="39">
        <v>17218887</v>
      </c>
      <c r="C207" s="12">
        <v>37.5</v>
      </c>
      <c r="D207" s="39">
        <v>2654</v>
      </c>
      <c r="E207" s="11">
        <f>D207+(C207*0.015*12/7)/0.00086</f>
        <v>3775.2624584717605</v>
      </c>
      <c r="F207" s="11">
        <f>E207-D207</f>
        <v>1121.2624584717605</v>
      </c>
      <c r="G207" s="22">
        <f t="shared" si="7"/>
        <v>0.96428571428571397</v>
      </c>
      <c r="H207" s="22">
        <f>(C207/C276)*H11</f>
        <v>2.244153035192728E-2</v>
      </c>
      <c r="I207" s="26">
        <f t="shared" si="9"/>
        <v>0.98672724463764128</v>
      </c>
      <c r="J207" s="118"/>
      <c r="K207" s="113"/>
      <c r="L207" s="109"/>
      <c r="M207" s="56"/>
      <c r="N207" s="57"/>
      <c r="O207" s="211"/>
      <c r="P207" s="212"/>
      <c r="Q207" s="213"/>
      <c r="R207" s="190"/>
      <c r="S207" s="213"/>
      <c r="T207" s="192"/>
      <c r="U207" s="192"/>
      <c r="V207" s="193"/>
      <c r="W207" s="194"/>
      <c r="X207" s="195"/>
      <c r="Y207" s="159"/>
      <c r="Z207" s="156"/>
      <c r="AA207" s="160"/>
      <c r="AB207" s="54"/>
    </row>
    <row r="208" spans="1:28" x14ac:dyDescent="0.25">
      <c r="A208" s="117" t="s">
        <v>159</v>
      </c>
      <c r="B208" s="39">
        <v>17219075</v>
      </c>
      <c r="C208" s="12">
        <v>33.4</v>
      </c>
      <c r="D208" s="39">
        <v>2791</v>
      </c>
      <c r="E208" s="11">
        <v>3822</v>
      </c>
      <c r="F208" s="11">
        <f t="shared" si="8"/>
        <v>1031</v>
      </c>
      <c r="G208" s="22">
        <f t="shared" ref="G208:G270" si="11">F208*0.00086</f>
        <v>0.88666</v>
      </c>
      <c r="H208" s="22">
        <f>(C208/C276)*H11</f>
        <v>1.9987923033449897E-2</v>
      </c>
      <c r="I208" s="26">
        <f t="shared" si="9"/>
        <v>0.90664792303344988</v>
      </c>
      <c r="J208" s="118"/>
      <c r="K208" s="113"/>
      <c r="L208" s="109"/>
      <c r="M208" s="56"/>
      <c r="N208" s="57"/>
      <c r="O208" s="211"/>
      <c r="P208" s="212"/>
      <c r="Q208" s="213"/>
      <c r="R208" s="190"/>
      <c r="S208" s="213"/>
      <c r="T208" s="192"/>
      <c r="U208" s="192"/>
      <c r="V208" s="193"/>
      <c r="W208" s="194"/>
      <c r="X208" s="195"/>
      <c r="Y208" s="159"/>
      <c r="Z208" s="156"/>
      <c r="AA208" s="51"/>
      <c r="AB208" s="54"/>
    </row>
    <row r="209" spans="1:28" x14ac:dyDescent="0.25">
      <c r="A209" s="117" t="s">
        <v>160</v>
      </c>
      <c r="B209" s="39">
        <v>17715017</v>
      </c>
      <c r="C209" s="12">
        <v>36.6</v>
      </c>
      <c r="D209" s="39">
        <v>1404</v>
      </c>
      <c r="E209" s="11">
        <v>3085</v>
      </c>
      <c r="F209" s="11">
        <f t="shared" ref="F209:F272" si="12">E209-D209</f>
        <v>1681</v>
      </c>
      <c r="G209" s="22">
        <f t="shared" si="11"/>
        <v>1.4456599999999999</v>
      </c>
      <c r="H209" s="22">
        <f>(C209/C276)*H11</f>
        <v>2.1902933623481027E-2</v>
      </c>
      <c r="I209" s="26">
        <f t="shared" ref="I209:I272" si="13">G209+H209</f>
        <v>1.467562933623481</v>
      </c>
      <c r="J209" s="118"/>
      <c r="K209" s="113"/>
      <c r="L209" s="109"/>
      <c r="M209" s="56"/>
      <c r="N209" s="57"/>
      <c r="O209" s="211"/>
      <c r="P209" s="212"/>
      <c r="Q209" s="213"/>
      <c r="R209" s="190"/>
      <c r="S209" s="213"/>
      <c r="T209" s="192"/>
      <c r="U209" s="192"/>
      <c r="V209" s="193"/>
      <c r="W209" s="194"/>
      <c r="X209" s="195"/>
      <c r="Y209" s="159"/>
      <c r="Z209" s="156"/>
      <c r="AA209" s="51"/>
      <c r="AB209" s="54"/>
    </row>
    <row r="210" spans="1:28" x14ac:dyDescent="0.25">
      <c r="A210" s="117" t="s">
        <v>161</v>
      </c>
      <c r="B210" s="39">
        <v>17219291</v>
      </c>
      <c r="C210" s="12">
        <v>34.4</v>
      </c>
      <c r="D210" s="39">
        <v>1399</v>
      </c>
      <c r="E210" s="11">
        <f>D210+(((C210*0.015)*12)/7)/0.00086</f>
        <v>2427.5714285714284</v>
      </c>
      <c r="F210" s="11">
        <f>E210-D210</f>
        <v>1028.5714285714284</v>
      </c>
      <c r="G210" s="22">
        <f>((0.015*C210)*12)/7</f>
        <v>0.88457142857142856</v>
      </c>
      <c r="H210" s="22">
        <f>(C210/C276)*H11</f>
        <v>2.0586363842834625E-2</v>
      </c>
      <c r="I210" s="26">
        <f t="shared" si="13"/>
        <v>0.9051577924142632</v>
      </c>
      <c r="J210" s="118"/>
      <c r="K210" s="113"/>
      <c r="L210" s="109"/>
      <c r="M210" s="56"/>
      <c r="N210" s="57"/>
      <c r="O210" s="211"/>
      <c r="P210" s="212"/>
      <c r="Q210" s="213"/>
      <c r="R210" s="190"/>
      <c r="S210" s="213"/>
      <c r="T210" s="192"/>
      <c r="U210" s="192"/>
      <c r="V210" s="193"/>
      <c r="W210" s="194"/>
      <c r="X210" s="195"/>
      <c r="Y210" s="159"/>
      <c r="Z210" s="156"/>
      <c r="AA210" s="160"/>
      <c r="AB210" s="54"/>
    </row>
    <row r="211" spans="1:28" x14ac:dyDescent="0.25">
      <c r="A211" s="117" t="s">
        <v>162</v>
      </c>
      <c r="B211" s="39">
        <v>17219021</v>
      </c>
      <c r="C211" s="12">
        <v>38.200000000000003</v>
      </c>
      <c r="D211" s="39">
        <v>3082</v>
      </c>
      <c r="E211" s="11">
        <f>D211+(((C211*0.015)*12)/7)/0.00086</f>
        <v>4224.1926910299007</v>
      </c>
      <c r="F211" s="11">
        <f t="shared" si="12"/>
        <v>1142.1926910299007</v>
      </c>
      <c r="G211" s="22">
        <f>((C211*0.015)*12)/7</f>
        <v>0.98228571428571443</v>
      </c>
      <c r="H211" s="22">
        <f>(C211/C276)*H11</f>
        <v>2.2860438918496592E-2</v>
      </c>
      <c r="I211" s="26">
        <f t="shared" si="13"/>
        <v>1.005146153204211</v>
      </c>
      <c r="J211" s="118"/>
      <c r="K211" s="113"/>
      <c r="L211" s="109"/>
      <c r="M211" s="56"/>
      <c r="N211" s="57"/>
      <c r="O211" s="211"/>
      <c r="P211" s="212"/>
      <c r="Q211" s="213"/>
      <c r="R211" s="190"/>
      <c r="S211" s="213"/>
      <c r="T211" s="192"/>
      <c r="U211" s="192"/>
      <c r="V211" s="193"/>
      <c r="W211" s="194"/>
      <c r="X211" s="195"/>
      <c r="Y211" s="159"/>
      <c r="Z211" s="156"/>
      <c r="AA211" s="160"/>
      <c r="AB211" s="54"/>
    </row>
    <row r="212" spans="1:28" x14ac:dyDescent="0.25">
      <c r="A212" s="117" t="s">
        <v>163</v>
      </c>
      <c r="B212" s="39">
        <v>17219123</v>
      </c>
      <c r="C212" s="12">
        <v>39.299999999999997</v>
      </c>
      <c r="D212" s="39">
        <v>3455</v>
      </c>
      <c r="E212" s="11">
        <f>D212+(((C212*0.015)*12)/7)/0.00086</f>
        <v>4630.0830564784055</v>
      </c>
      <c r="F212" s="11">
        <f t="shared" si="12"/>
        <v>1175.0830564784055</v>
      </c>
      <c r="G212" s="22">
        <f>((C212*0.015)*12)/7</f>
        <v>1.0105714285714285</v>
      </c>
      <c r="H212" s="22">
        <f>(C212/C276)*H11</f>
        <v>2.3518723808819787E-2</v>
      </c>
      <c r="I212" s="26">
        <f t="shared" si="13"/>
        <v>1.0340901523802482</v>
      </c>
      <c r="J212" s="118"/>
      <c r="K212" s="113"/>
      <c r="L212" s="109"/>
      <c r="M212" s="56"/>
      <c r="N212" s="57"/>
      <c r="O212" s="211"/>
      <c r="P212" s="212"/>
      <c r="Q212" s="213"/>
      <c r="R212" s="190"/>
      <c r="S212" s="213"/>
      <c r="T212" s="192"/>
      <c r="U212" s="192"/>
      <c r="V212" s="193"/>
      <c r="W212" s="194"/>
      <c r="X212" s="195"/>
      <c r="Y212" s="159"/>
      <c r="Z212" s="156"/>
      <c r="AA212" s="160"/>
      <c r="AB212" s="54"/>
    </row>
    <row r="213" spans="1:28" x14ac:dyDescent="0.25">
      <c r="A213" s="117" t="s">
        <v>164</v>
      </c>
      <c r="B213" s="39">
        <v>17219182</v>
      </c>
      <c r="C213" s="12">
        <v>43.3</v>
      </c>
      <c r="D213" s="39">
        <v>12321</v>
      </c>
      <c r="E213" s="11">
        <f>D213+(((C213*0.015)*12)/7)/0.00086</f>
        <v>13615.684385382059</v>
      </c>
      <c r="F213" s="11">
        <f t="shared" si="12"/>
        <v>1294.6843853820592</v>
      </c>
      <c r="G213" s="22">
        <f>((C213*0.015)*12)/7</f>
        <v>1.1134285714285714</v>
      </c>
      <c r="H213" s="22">
        <f>(C213/C276)*H11</f>
        <v>2.59124870463587E-2</v>
      </c>
      <c r="I213" s="26">
        <f t="shared" si="13"/>
        <v>1.1393410584749302</v>
      </c>
      <c r="J213" s="118"/>
      <c r="K213" s="113"/>
      <c r="L213" s="109"/>
      <c r="M213" s="56"/>
      <c r="N213" s="57"/>
      <c r="O213" s="211"/>
      <c r="P213" s="212"/>
      <c r="Q213" s="213"/>
      <c r="R213" s="190"/>
      <c r="S213" s="213"/>
      <c r="T213" s="192"/>
      <c r="U213" s="192"/>
      <c r="V213" s="193"/>
      <c r="W213" s="194"/>
      <c r="X213" s="195"/>
      <c r="Y213" s="159"/>
      <c r="Z213" s="156"/>
      <c r="AA213" s="160"/>
      <c r="AB213" s="54"/>
    </row>
    <row r="214" spans="1:28" x14ac:dyDescent="0.25">
      <c r="A214" s="117" t="s">
        <v>165</v>
      </c>
      <c r="B214" s="39">
        <v>17219330</v>
      </c>
      <c r="C214" s="12">
        <v>67.2</v>
      </c>
      <c r="D214" s="39">
        <v>8904</v>
      </c>
      <c r="E214" s="11">
        <v>16327</v>
      </c>
      <c r="F214" s="11">
        <f t="shared" si="12"/>
        <v>7423</v>
      </c>
      <c r="G214" s="22">
        <f t="shared" si="11"/>
        <v>6.3837799999999998</v>
      </c>
      <c r="H214" s="22">
        <f>(C214/C276)*H11</f>
        <v>4.0215222390653692E-2</v>
      </c>
      <c r="I214" s="26">
        <f t="shared" si="13"/>
        <v>6.4239952223906531</v>
      </c>
      <c r="J214" s="118"/>
      <c r="K214" s="113"/>
      <c r="L214" s="109"/>
      <c r="M214" s="56"/>
      <c r="N214" s="57"/>
      <c r="O214" s="211"/>
      <c r="P214" s="212"/>
      <c r="Q214" s="213"/>
      <c r="R214" s="190"/>
      <c r="S214" s="213"/>
      <c r="T214" s="192"/>
      <c r="U214" s="192"/>
      <c r="V214" s="193"/>
      <c r="W214" s="194"/>
      <c r="X214" s="195"/>
      <c r="Y214" s="159"/>
      <c r="Z214" s="156"/>
      <c r="AA214" s="51"/>
      <c r="AB214" s="54"/>
    </row>
    <row r="215" spans="1:28" x14ac:dyDescent="0.25">
      <c r="A215" s="117" t="s">
        <v>166</v>
      </c>
      <c r="B215" s="39">
        <v>17218801</v>
      </c>
      <c r="C215" s="12">
        <v>41.4</v>
      </c>
      <c r="D215" s="39">
        <v>3701</v>
      </c>
      <c r="E215" s="11">
        <v>3701</v>
      </c>
      <c r="F215" s="11">
        <f t="shared" si="12"/>
        <v>0</v>
      </c>
      <c r="G215" s="22">
        <f t="shared" si="11"/>
        <v>0</v>
      </c>
      <c r="H215" s="22">
        <f>(C215/C276)*H11</f>
        <v>2.4775449508527718E-2</v>
      </c>
      <c r="I215" s="26">
        <f t="shared" si="13"/>
        <v>2.4775449508527718E-2</v>
      </c>
      <c r="J215" s="118"/>
      <c r="K215" s="113"/>
      <c r="L215" s="109"/>
      <c r="M215" s="56"/>
      <c r="N215" s="57"/>
      <c r="O215" s="211"/>
      <c r="P215" s="212"/>
      <c r="Q215" s="213"/>
      <c r="R215" s="190"/>
      <c r="S215" s="213"/>
      <c r="T215" s="192"/>
      <c r="U215" s="192"/>
      <c r="V215" s="193"/>
      <c r="W215" s="194"/>
      <c r="X215" s="195"/>
      <c r="Y215" s="159"/>
      <c r="Z215" s="156"/>
      <c r="AA215" s="51"/>
      <c r="AB215" s="54"/>
    </row>
    <row r="216" spans="1:28" x14ac:dyDescent="0.25">
      <c r="A216" s="117" t="s">
        <v>167</v>
      </c>
      <c r="B216" s="39">
        <v>17219051</v>
      </c>
      <c r="C216" s="12">
        <v>77.5</v>
      </c>
      <c r="D216" s="39">
        <v>13933</v>
      </c>
      <c r="E216" s="11">
        <v>21566</v>
      </c>
      <c r="F216" s="11">
        <f t="shared" si="12"/>
        <v>7633</v>
      </c>
      <c r="G216" s="22">
        <f t="shared" si="11"/>
        <v>6.5643799999999999</v>
      </c>
      <c r="H216" s="22">
        <f>(C216/C276)*H11</f>
        <v>4.6379162727316375E-2</v>
      </c>
      <c r="I216" s="26">
        <f t="shared" si="13"/>
        <v>6.6107591627273159</v>
      </c>
      <c r="J216" s="118"/>
      <c r="K216" s="113"/>
      <c r="L216" s="109"/>
      <c r="M216" s="56"/>
      <c r="N216" s="57"/>
      <c r="O216" s="211"/>
      <c r="P216" s="212"/>
      <c r="Q216" s="213"/>
      <c r="R216" s="190"/>
      <c r="S216" s="213"/>
      <c r="T216" s="192"/>
      <c r="U216" s="192"/>
      <c r="V216" s="193"/>
      <c r="W216" s="194"/>
      <c r="X216" s="195"/>
      <c r="Y216" s="159"/>
      <c r="Z216" s="156"/>
      <c r="AA216" s="51"/>
      <c r="AB216" s="54"/>
    </row>
    <row r="217" spans="1:28" x14ac:dyDescent="0.25">
      <c r="A217" s="117" t="s">
        <v>168</v>
      </c>
      <c r="B217" s="39">
        <v>17219208</v>
      </c>
      <c r="C217" s="12">
        <v>102.9</v>
      </c>
      <c r="D217" s="39">
        <v>8198</v>
      </c>
      <c r="E217" s="11">
        <v>11626</v>
      </c>
      <c r="F217" s="11">
        <f t="shared" si="12"/>
        <v>3428</v>
      </c>
      <c r="G217" s="22">
        <f t="shared" si="11"/>
        <v>2.94808</v>
      </c>
      <c r="H217" s="22">
        <f>(C217/C276)*H11</f>
        <v>6.1579559285688458E-2</v>
      </c>
      <c r="I217" s="26">
        <f t="shared" si="13"/>
        <v>3.0096595592856885</v>
      </c>
      <c r="J217" s="118"/>
      <c r="K217" s="113"/>
      <c r="L217" s="109"/>
      <c r="M217" s="56"/>
      <c r="N217" s="57"/>
      <c r="O217" s="211"/>
      <c r="P217" s="212"/>
      <c r="Q217" s="213"/>
      <c r="R217" s="190"/>
      <c r="S217" s="213"/>
      <c r="T217" s="192"/>
      <c r="U217" s="192"/>
      <c r="V217" s="193"/>
      <c r="W217" s="194"/>
      <c r="X217" s="195"/>
      <c r="Y217" s="159"/>
      <c r="Z217" s="156"/>
      <c r="AA217" s="51"/>
      <c r="AB217" s="54"/>
    </row>
    <row r="218" spans="1:28" x14ac:dyDescent="0.25">
      <c r="A218" s="117" t="s">
        <v>169</v>
      </c>
      <c r="B218" s="39">
        <v>17218694</v>
      </c>
      <c r="C218" s="12">
        <v>95.8</v>
      </c>
      <c r="D218" s="39">
        <v>4826</v>
      </c>
      <c r="E218" s="11">
        <v>7755</v>
      </c>
      <c r="F218" s="11">
        <f t="shared" si="12"/>
        <v>2929</v>
      </c>
      <c r="G218" s="22">
        <f t="shared" si="11"/>
        <v>2.5189399999999997</v>
      </c>
      <c r="H218" s="22">
        <f>(C218/C276)*H11</f>
        <v>5.733062953905689E-2</v>
      </c>
      <c r="I218" s="26">
        <f t="shared" si="13"/>
        <v>2.5762706295390565</v>
      </c>
      <c r="J218" s="118"/>
      <c r="K218" s="113"/>
      <c r="L218" s="109"/>
      <c r="M218" s="56"/>
      <c r="N218" s="57"/>
      <c r="O218" s="211"/>
      <c r="P218" s="212"/>
      <c r="Q218" s="213"/>
      <c r="R218" s="190"/>
      <c r="S218" s="213"/>
      <c r="T218" s="192"/>
      <c r="U218" s="192"/>
      <c r="V218" s="193"/>
      <c r="W218" s="194"/>
      <c r="X218" s="195"/>
      <c r="Y218" s="159"/>
      <c r="Z218" s="156"/>
      <c r="AA218" s="51"/>
      <c r="AB218" s="54"/>
    </row>
    <row r="219" spans="1:28" x14ac:dyDescent="0.25">
      <c r="A219" s="117" t="s">
        <v>170</v>
      </c>
      <c r="B219" s="39">
        <v>17219084</v>
      </c>
      <c r="C219" s="12">
        <v>93.8</v>
      </c>
      <c r="D219" s="39">
        <v>5699</v>
      </c>
      <c r="E219" s="11">
        <v>8738</v>
      </c>
      <c r="F219" s="11">
        <f t="shared" si="12"/>
        <v>3039</v>
      </c>
      <c r="G219" s="22">
        <f t="shared" si="11"/>
        <v>2.61354</v>
      </c>
      <c r="H219" s="22">
        <f>(C219/C276)*H11</f>
        <v>5.6133747920287434E-2</v>
      </c>
      <c r="I219" s="26">
        <f t="shared" si="13"/>
        <v>2.6696737479202874</v>
      </c>
      <c r="J219" s="118"/>
      <c r="K219" s="113"/>
      <c r="L219" s="109"/>
      <c r="M219" s="56"/>
      <c r="N219" s="57"/>
      <c r="O219" s="211"/>
      <c r="P219" s="212"/>
      <c r="Q219" s="213"/>
      <c r="R219" s="190"/>
      <c r="S219" s="213"/>
      <c r="T219" s="192"/>
      <c r="U219" s="192"/>
      <c r="V219" s="193"/>
      <c r="W219" s="194"/>
      <c r="X219" s="195"/>
      <c r="Y219" s="159"/>
      <c r="Z219" s="156"/>
      <c r="AA219" s="160"/>
      <c r="AB219" s="54"/>
    </row>
    <row r="220" spans="1:28" x14ac:dyDescent="0.25">
      <c r="A220" s="117" t="s">
        <v>171</v>
      </c>
      <c r="B220" s="39">
        <v>17218787</v>
      </c>
      <c r="C220" s="12">
        <v>104.1</v>
      </c>
      <c r="D220" s="39">
        <v>6689</v>
      </c>
      <c r="E220" s="11">
        <v>10175</v>
      </c>
      <c r="F220" s="11">
        <f t="shared" si="12"/>
        <v>3486</v>
      </c>
      <c r="G220" s="22">
        <f t="shared" si="11"/>
        <v>2.99796</v>
      </c>
      <c r="H220" s="22">
        <f>(C220/C276)*H11</f>
        <v>6.2297688256950125E-2</v>
      </c>
      <c r="I220" s="26">
        <f t="shared" si="13"/>
        <v>3.0602576882569501</v>
      </c>
      <c r="J220" s="118"/>
      <c r="K220" s="113"/>
      <c r="L220" s="109"/>
      <c r="M220" s="56"/>
      <c r="N220" s="57"/>
      <c r="O220" s="211"/>
      <c r="P220" s="212"/>
      <c r="Q220" s="213"/>
      <c r="R220" s="190"/>
      <c r="S220" s="213"/>
      <c r="T220" s="192"/>
      <c r="U220" s="192"/>
      <c r="V220" s="193"/>
      <c r="W220" s="194"/>
      <c r="X220" s="195"/>
      <c r="Y220" s="159"/>
      <c r="Z220" s="156"/>
      <c r="AA220" s="51"/>
      <c r="AB220" s="54"/>
    </row>
    <row r="221" spans="1:28" x14ac:dyDescent="0.25">
      <c r="A221" s="117" t="s">
        <v>172</v>
      </c>
      <c r="B221" s="39">
        <v>17219258</v>
      </c>
      <c r="C221" s="12">
        <v>123.5</v>
      </c>
      <c r="D221" s="39">
        <v>4595</v>
      </c>
      <c r="E221" s="11">
        <f>D221+(((C221*0.015)*12)/7)/0.00086</f>
        <v>8287.6910299003321</v>
      </c>
      <c r="F221" s="11">
        <f t="shared" si="12"/>
        <v>3692.6910299003321</v>
      </c>
      <c r="G221" s="22">
        <f>((C221*0.015)*12)/7</f>
        <v>3.1757142857142857</v>
      </c>
      <c r="H221" s="22">
        <f>(C221/C276)*H11</f>
        <v>7.3907439959013846E-2</v>
      </c>
      <c r="I221" s="26">
        <f t="shared" si="13"/>
        <v>3.2496217256732995</v>
      </c>
      <c r="J221" s="118"/>
      <c r="K221" s="113"/>
      <c r="L221" s="109"/>
      <c r="M221" s="56"/>
      <c r="N221" s="57"/>
      <c r="O221" s="211"/>
      <c r="P221" s="212"/>
      <c r="Q221" s="213"/>
      <c r="R221" s="190"/>
      <c r="S221" s="213"/>
      <c r="T221" s="192"/>
      <c r="U221" s="192"/>
      <c r="V221" s="193"/>
      <c r="W221" s="194"/>
      <c r="X221" s="195"/>
      <c r="Y221" s="159"/>
      <c r="Z221" s="156"/>
      <c r="AA221" s="160"/>
      <c r="AB221" s="54"/>
    </row>
    <row r="222" spans="1:28" x14ac:dyDescent="0.25">
      <c r="A222" s="117" t="s">
        <v>173</v>
      </c>
      <c r="B222" s="119" t="s">
        <v>213</v>
      </c>
      <c r="C222" s="12">
        <v>8.8000000000000007</v>
      </c>
      <c r="D222" s="39">
        <v>0</v>
      </c>
      <c r="E222" s="11">
        <v>0</v>
      </c>
      <c r="F222" s="11">
        <f t="shared" si="12"/>
        <v>0</v>
      </c>
      <c r="G222" s="22">
        <f t="shared" si="11"/>
        <v>0</v>
      </c>
      <c r="H222" s="22">
        <f>(C222/C276)*H11</f>
        <v>5.2662791225856027E-3</v>
      </c>
      <c r="I222" s="26">
        <f t="shared" si="13"/>
        <v>5.2662791225856027E-3</v>
      </c>
      <c r="J222" s="118"/>
      <c r="K222" s="113"/>
      <c r="L222" s="109"/>
      <c r="M222" s="56"/>
      <c r="N222" s="57"/>
      <c r="O222" s="211"/>
      <c r="P222" s="212"/>
      <c r="Q222" s="118"/>
      <c r="R222" s="190"/>
      <c r="S222" s="213"/>
      <c r="T222" s="192"/>
      <c r="U222" s="192"/>
      <c r="V222" s="194"/>
      <c r="W222" s="194"/>
      <c r="X222" s="195"/>
      <c r="Y222" s="159"/>
      <c r="Z222" s="156"/>
      <c r="AA222" s="51"/>
      <c r="AB222" s="54"/>
    </row>
    <row r="223" spans="1:28" x14ac:dyDescent="0.25">
      <c r="A223" s="117" t="s">
        <v>174</v>
      </c>
      <c r="B223" s="39">
        <v>17218772</v>
      </c>
      <c r="C223" s="12">
        <v>43.8</v>
      </c>
      <c r="D223" s="39">
        <v>3032</v>
      </c>
      <c r="E223" s="11">
        <v>4490</v>
      </c>
      <c r="F223" s="11">
        <f t="shared" si="12"/>
        <v>1458</v>
      </c>
      <c r="G223" s="22">
        <f t="shared" si="11"/>
        <v>1.2538799999999999</v>
      </c>
      <c r="H223" s="22">
        <f>(C223/C276)*H11</f>
        <v>2.6211707451051058E-2</v>
      </c>
      <c r="I223" s="26">
        <f t="shared" si="13"/>
        <v>1.2800917074510509</v>
      </c>
      <c r="J223" s="118"/>
      <c r="K223" s="113"/>
      <c r="L223" s="109"/>
      <c r="M223" s="56"/>
      <c r="N223" s="57"/>
      <c r="O223" s="211"/>
      <c r="P223" s="212"/>
      <c r="Q223" s="213"/>
      <c r="R223" s="190"/>
      <c r="S223" s="213"/>
      <c r="T223" s="201"/>
      <c r="U223" s="192"/>
      <c r="V223" s="193"/>
      <c r="W223" s="194"/>
      <c r="X223" s="195"/>
      <c r="Y223" s="159"/>
      <c r="Z223" s="156"/>
      <c r="AA223" s="52"/>
      <c r="AB223" s="54"/>
    </row>
    <row r="224" spans="1:28" x14ac:dyDescent="0.25">
      <c r="A224" s="117" t="s">
        <v>175</v>
      </c>
      <c r="B224" s="39">
        <v>17219249</v>
      </c>
      <c r="C224" s="12">
        <v>68.599999999999994</v>
      </c>
      <c r="D224" s="39">
        <v>3085</v>
      </c>
      <c r="E224" s="11">
        <v>4965</v>
      </c>
      <c r="F224" s="11">
        <f t="shared" si="12"/>
        <v>1880</v>
      </c>
      <c r="G224" s="22">
        <f t="shared" si="11"/>
        <v>1.6168</v>
      </c>
      <c r="H224" s="22">
        <f>(C224/C276)*H11</f>
        <v>4.1053039523792301E-2</v>
      </c>
      <c r="I224" s="26">
        <f t="shared" si="13"/>
        <v>1.6578530395237923</v>
      </c>
      <c r="J224" s="118"/>
      <c r="K224" s="113"/>
      <c r="L224" s="109"/>
      <c r="M224" s="56"/>
      <c r="N224" s="57"/>
      <c r="O224" s="211"/>
      <c r="P224" s="212"/>
      <c r="Q224" s="213"/>
      <c r="R224" s="190"/>
      <c r="S224" s="213"/>
      <c r="T224" s="199"/>
      <c r="U224" s="192"/>
      <c r="V224" s="193"/>
      <c r="W224" s="194"/>
      <c r="X224" s="195"/>
      <c r="Y224" s="159"/>
      <c r="Z224" s="156"/>
      <c r="AA224" s="51"/>
      <c r="AB224" s="54"/>
    </row>
    <row r="225" spans="1:28" x14ac:dyDescent="0.25">
      <c r="A225" s="117" t="s">
        <v>176</v>
      </c>
      <c r="B225" s="39">
        <v>17218796</v>
      </c>
      <c r="C225" s="12">
        <v>46.7</v>
      </c>
      <c r="D225" s="39">
        <v>2224</v>
      </c>
      <c r="E225" s="11">
        <v>3332</v>
      </c>
      <c r="F225" s="11">
        <f t="shared" si="12"/>
        <v>1108</v>
      </c>
      <c r="G225" s="22">
        <f t="shared" si="11"/>
        <v>0.95287999999999995</v>
      </c>
      <c r="H225" s="22">
        <f>(C225/C276)*H11</f>
        <v>2.7947185798266775E-2</v>
      </c>
      <c r="I225" s="26">
        <f t="shared" si="13"/>
        <v>0.98082718579826678</v>
      </c>
      <c r="J225" s="118"/>
      <c r="K225" s="113"/>
      <c r="L225" s="109"/>
      <c r="M225" s="56"/>
      <c r="N225" s="57"/>
      <c r="O225" s="211"/>
      <c r="P225" s="212"/>
      <c r="Q225" s="213"/>
      <c r="R225" s="190"/>
      <c r="S225" s="213"/>
      <c r="T225" s="199"/>
      <c r="U225" s="192"/>
      <c r="V225" s="193"/>
      <c r="W225" s="194"/>
      <c r="X225" s="195"/>
      <c r="Y225" s="159"/>
      <c r="Z225" s="156"/>
      <c r="AA225" s="51"/>
      <c r="AB225" s="54"/>
    </row>
    <row r="226" spans="1:28" x14ac:dyDescent="0.25">
      <c r="A226" s="117" t="s">
        <v>177</v>
      </c>
      <c r="B226" s="39">
        <v>17219072</v>
      </c>
      <c r="C226" s="12">
        <v>68.2</v>
      </c>
      <c r="D226" s="39">
        <v>3299</v>
      </c>
      <c r="E226" s="11">
        <v>5259</v>
      </c>
      <c r="F226" s="11">
        <f t="shared" si="12"/>
        <v>1960</v>
      </c>
      <c r="G226" s="22">
        <f t="shared" si="11"/>
        <v>1.6856</v>
      </c>
      <c r="H226" s="22">
        <f>(C226/C276)*H11</f>
        <v>4.0813663200038409E-2</v>
      </c>
      <c r="I226" s="26">
        <f t="shared" si="13"/>
        <v>1.7264136632000384</v>
      </c>
      <c r="J226" s="118"/>
      <c r="K226" s="113"/>
      <c r="L226" s="109"/>
      <c r="M226" s="56"/>
      <c r="N226" s="57"/>
      <c r="O226" s="211"/>
      <c r="P226" s="212"/>
      <c r="Q226" s="213"/>
      <c r="R226" s="190"/>
      <c r="S226" s="213"/>
      <c r="T226" s="199"/>
      <c r="U226" s="192"/>
      <c r="V226" s="193"/>
      <c r="W226" s="194"/>
      <c r="X226" s="195"/>
      <c r="Y226" s="159"/>
      <c r="Z226" s="156"/>
      <c r="AA226" s="51"/>
      <c r="AB226" s="54"/>
    </row>
    <row r="227" spans="1:28" x14ac:dyDescent="0.25">
      <c r="A227" s="117" t="s">
        <v>178</v>
      </c>
      <c r="B227" s="39">
        <v>17218794</v>
      </c>
      <c r="C227" s="12">
        <v>49.9</v>
      </c>
      <c r="D227" s="39">
        <v>2648</v>
      </c>
      <c r="E227" s="11">
        <v>4538</v>
      </c>
      <c r="F227" s="11">
        <f t="shared" si="12"/>
        <v>1890</v>
      </c>
      <c r="G227" s="22">
        <f t="shared" si="11"/>
        <v>1.6254</v>
      </c>
      <c r="H227" s="22">
        <f>(C227/C276)*H11</f>
        <v>2.9862196388297901E-2</v>
      </c>
      <c r="I227" s="26">
        <f t="shared" si="13"/>
        <v>1.6552621963882979</v>
      </c>
      <c r="J227" s="118"/>
      <c r="K227" s="113"/>
      <c r="L227" s="109"/>
      <c r="M227" s="56"/>
      <c r="N227" s="57"/>
      <c r="O227" s="211"/>
      <c r="P227" s="212"/>
      <c r="Q227" s="213"/>
      <c r="R227" s="190"/>
      <c r="S227" s="213"/>
      <c r="T227" s="199"/>
      <c r="U227" s="192"/>
      <c r="V227" s="193"/>
      <c r="W227" s="194"/>
      <c r="X227" s="195"/>
      <c r="Y227" s="159"/>
      <c r="Z227" s="156"/>
      <c r="AA227" s="51"/>
      <c r="AB227" s="54"/>
    </row>
    <row r="228" spans="1:28" x14ac:dyDescent="0.25">
      <c r="A228" s="117" t="s">
        <v>179</v>
      </c>
      <c r="B228" s="39">
        <v>17219264</v>
      </c>
      <c r="C228" s="12">
        <v>49.8</v>
      </c>
      <c r="D228" s="39">
        <v>2514</v>
      </c>
      <c r="E228" s="11">
        <f>D228+(((C228*0.015)*12)/7)/0.00086</f>
        <v>4003.0365448504981</v>
      </c>
      <c r="F228" s="11">
        <f t="shared" si="12"/>
        <v>1489.0365448504981</v>
      </c>
      <c r="G228" s="22">
        <f>((C228*0.015)*12)/7</f>
        <v>1.2805714285714285</v>
      </c>
      <c r="H228" s="22">
        <f>(C228/C276)*H11</f>
        <v>2.9802352307359427E-2</v>
      </c>
      <c r="I228" s="26">
        <f t="shared" si="13"/>
        <v>1.3103737808787879</v>
      </c>
      <c r="J228" s="118"/>
      <c r="K228" s="113"/>
      <c r="L228" s="109"/>
      <c r="M228" s="56"/>
      <c r="N228" s="57"/>
      <c r="O228" s="211"/>
      <c r="P228" s="212"/>
      <c r="Q228" s="213"/>
      <c r="R228" s="190"/>
      <c r="S228" s="213"/>
      <c r="T228" s="192"/>
      <c r="U228" s="192"/>
      <c r="V228" s="193"/>
      <c r="W228" s="194"/>
      <c r="X228" s="195"/>
      <c r="Y228" s="159"/>
      <c r="Z228" s="156"/>
      <c r="AA228" s="160"/>
      <c r="AB228" s="54"/>
    </row>
    <row r="229" spans="1:28" x14ac:dyDescent="0.25">
      <c r="A229" s="117" t="s">
        <v>180</v>
      </c>
      <c r="B229" s="39">
        <v>17219048</v>
      </c>
      <c r="C229" s="12">
        <v>37.700000000000003</v>
      </c>
      <c r="D229" s="39">
        <v>1764</v>
      </c>
      <c r="E229" s="11">
        <f>D229+(((C229*0.015)*12)/7)/0.00086</f>
        <v>2891.2425249169437</v>
      </c>
      <c r="F229" s="11">
        <f t="shared" si="12"/>
        <v>1127.2425249169437</v>
      </c>
      <c r="G229" s="22">
        <f>((C229*0.015)*12)/7</f>
        <v>0.96942857142857142</v>
      </c>
      <c r="H229" s="22">
        <f>(C229/C276)*H11</f>
        <v>2.2561218513804226E-2</v>
      </c>
      <c r="I229" s="26">
        <f t="shared" si="13"/>
        <v>0.99198978994237563</v>
      </c>
      <c r="J229" s="118"/>
      <c r="K229" s="113"/>
      <c r="L229" s="109"/>
      <c r="M229" s="56"/>
      <c r="N229" s="57"/>
      <c r="O229" s="211"/>
      <c r="P229" s="212"/>
      <c r="Q229" s="213"/>
      <c r="R229" s="190"/>
      <c r="S229" s="213"/>
      <c r="T229" s="192"/>
      <c r="U229" s="192"/>
      <c r="V229" s="193"/>
      <c r="W229" s="194"/>
      <c r="X229" s="195"/>
      <c r="Y229" s="159"/>
      <c r="Z229" s="156"/>
      <c r="AA229" s="160"/>
      <c r="AB229" s="54"/>
    </row>
    <row r="230" spans="1:28" x14ac:dyDescent="0.25">
      <c r="A230" s="117" t="s">
        <v>181</v>
      </c>
      <c r="B230" s="39">
        <v>17219324</v>
      </c>
      <c r="C230" s="12">
        <v>45.3</v>
      </c>
      <c r="D230" s="39">
        <v>1579</v>
      </c>
      <c r="E230" s="11">
        <f>D230+(((C230*0.015)*12)/7)/0.00086</f>
        <v>2933.4850498338865</v>
      </c>
      <c r="F230" s="11">
        <f t="shared" si="12"/>
        <v>1354.4850498338865</v>
      </c>
      <c r="G230" s="22">
        <f>((C230*0.015)*12)/7</f>
        <v>1.1648571428571426</v>
      </c>
      <c r="H230" s="22">
        <f>(C230/C276)*H11</f>
        <v>2.7109368665128156E-2</v>
      </c>
      <c r="I230" s="26">
        <f t="shared" si="13"/>
        <v>1.1919665115222708</v>
      </c>
      <c r="J230" s="118"/>
      <c r="K230" s="113"/>
      <c r="L230" s="109"/>
      <c r="M230" s="56"/>
      <c r="N230" s="57"/>
      <c r="O230" s="211"/>
      <c r="P230" s="212"/>
      <c r="Q230" s="213"/>
      <c r="R230" s="190"/>
      <c r="S230" s="213"/>
      <c r="T230" s="192"/>
      <c r="U230" s="192"/>
      <c r="V230" s="193"/>
      <c r="W230" s="194"/>
      <c r="X230" s="195"/>
      <c r="Y230" s="159"/>
      <c r="Z230" s="156"/>
      <c r="AA230" s="160"/>
      <c r="AB230" s="54"/>
    </row>
    <row r="231" spans="1:28" x14ac:dyDescent="0.25">
      <c r="A231" s="117" t="s">
        <v>182</v>
      </c>
      <c r="B231" s="39">
        <v>17219063</v>
      </c>
      <c r="C231" s="12">
        <v>52.8</v>
      </c>
      <c r="D231" s="39">
        <v>4249</v>
      </c>
      <c r="E231" s="11">
        <v>5306</v>
      </c>
      <c r="F231" s="11">
        <f t="shared" si="12"/>
        <v>1057</v>
      </c>
      <c r="G231" s="22">
        <f t="shared" si="11"/>
        <v>0.90901999999999994</v>
      </c>
      <c r="H231" s="22">
        <f>(C231/C276)*H11</f>
        <v>3.1597674735513608E-2</v>
      </c>
      <c r="I231" s="26">
        <f t="shared" si="13"/>
        <v>0.9406176747355135</v>
      </c>
      <c r="J231" s="118"/>
      <c r="K231" s="113"/>
      <c r="L231" s="109"/>
      <c r="M231" s="56"/>
      <c r="N231" s="57"/>
      <c r="O231" s="211"/>
      <c r="P231" s="212"/>
      <c r="Q231" s="213"/>
      <c r="R231" s="190"/>
      <c r="S231" s="213"/>
      <c r="T231" s="199"/>
      <c r="U231" s="192"/>
      <c r="V231" s="193"/>
      <c r="W231" s="194"/>
      <c r="X231" s="195"/>
      <c r="Y231" s="159"/>
      <c r="Z231" s="156"/>
      <c r="AA231" s="51"/>
      <c r="AB231" s="54"/>
    </row>
    <row r="232" spans="1:28" x14ac:dyDescent="0.25">
      <c r="A232" s="117" t="s">
        <v>183</v>
      </c>
      <c r="B232" s="39">
        <v>17218847</v>
      </c>
      <c r="C232" s="12">
        <v>42</v>
      </c>
      <c r="D232" s="39">
        <v>2699</v>
      </c>
      <c r="E232" s="11">
        <v>4074</v>
      </c>
      <c r="F232" s="11">
        <f t="shared" si="12"/>
        <v>1375</v>
      </c>
      <c r="G232" s="22">
        <f t="shared" si="11"/>
        <v>1.1824999999999999</v>
      </c>
      <c r="H232" s="22">
        <f>(C232/C276)*H11</f>
        <v>2.5134513994158555E-2</v>
      </c>
      <c r="I232" s="26">
        <f t="shared" si="13"/>
        <v>1.2076345139941584</v>
      </c>
      <c r="J232" s="118"/>
      <c r="K232" s="113"/>
      <c r="L232" s="109"/>
      <c r="M232" s="56"/>
      <c r="N232" s="57"/>
      <c r="O232" s="211"/>
      <c r="P232" s="212"/>
      <c r="Q232" s="213"/>
      <c r="R232" s="190"/>
      <c r="S232" s="213"/>
      <c r="T232" s="199"/>
      <c r="U232" s="192"/>
      <c r="V232" s="193"/>
      <c r="W232" s="194"/>
      <c r="X232" s="195"/>
      <c r="Y232" s="159"/>
      <c r="Z232" s="156"/>
      <c r="AA232" s="51"/>
      <c r="AB232" s="54"/>
    </row>
    <row r="233" spans="1:28" x14ac:dyDescent="0.25">
      <c r="A233" s="117" t="s">
        <v>184</v>
      </c>
      <c r="B233" s="39">
        <v>17219240</v>
      </c>
      <c r="C233" s="12">
        <v>47</v>
      </c>
      <c r="D233" s="39">
        <v>1464</v>
      </c>
      <c r="E233" s="11">
        <v>2421</v>
      </c>
      <c r="F233" s="11">
        <f t="shared" si="12"/>
        <v>957</v>
      </c>
      <c r="G233" s="22">
        <f t="shared" si="11"/>
        <v>0.82301999999999997</v>
      </c>
      <c r="H233" s="22">
        <f>(C233/C276)*H11</f>
        <v>2.8126718041082192E-2</v>
      </c>
      <c r="I233" s="26">
        <f t="shared" si="13"/>
        <v>0.85114671804108222</v>
      </c>
      <c r="J233" s="118"/>
      <c r="K233" s="113"/>
      <c r="L233" s="109"/>
      <c r="M233" s="56"/>
      <c r="N233" s="57"/>
      <c r="O233" s="211"/>
      <c r="P233" s="212"/>
      <c r="Q233" s="213"/>
      <c r="R233" s="190"/>
      <c r="S233" s="213"/>
      <c r="T233" s="199"/>
      <c r="U233" s="192"/>
      <c r="V233" s="193"/>
      <c r="W233" s="194"/>
      <c r="X233" s="195"/>
      <c r="Y233" s="159"/>
      <c r="Z233" s="156"/>
      <c r="AA233" s="51"/>
      <c r="AB233" s="54"/>
    </row>
    <row r="234" spans="1:28" x14ac:dyDescent="0.25">
      <c r="A234" s="117" t="s">
        <v>185</v>
      </c>
      <c r="B234" s="39">
        <v>17219038</v>
      </c>
      <c r="C234" s="12">
        <v>28.9</v>
      </c>
      <c r="D234" s="39">
        <v>442</v>
      </c>
      <c r="E234" s="11">
        <v>1120</v>
      </c>
      <c r="F234" s="11">
        <f t="shared" si="12"/>
        <v>678</v>
      </c>
      <c r="G234" s="22">
        <f t="shared" si="11"/>
        <v>0.58307999999999993</v>
      </c>
      <c r="H234" s="22">
        <f>(C234/C276)*H11</f>
        <v>1.7294939391218622E-2</v>
      </c>
      <c r="I234" s="26">
        <f t="shared" si="13"/>
        <v>0.60037493939121855</v>
      </c>
      <c r="J234" s="118"/>
      <c r="K234" s="113"/>
      <c r="L234" s="109"/>
      <c r="M234" s="56"/>
      <c r="N234" s="57"/>
      <c r="O234" s="211"/>
      <c r="P234" s="212"/>
      <c r="Q234" s="213"/>
      <c r="R234" s="190"/>
      <c r="S234" s="213"/>
      <c r="T234" s="199"/>
      <c r="U234" s="192"/>
      <c r="V234" s="193"/>
      <c r="W234" s="194"/>
      <c r="X234" s="195"/>
      <c r="Y234" s="159"/>
      <c r="Z234" s="156"/>
      <c r="AA234" s="51"/>
      <c r="AB234" s="54"/>
    </row>
    <row r="235" spans="1:28" x14ac:dyDescent="0.25">
      <c r="A235" s="117" t="s">
        <v>186</v>
      </c>
      <c r="B235" s="39">
        <v>17219310</v>
      </c>
      <c r="C235" s="12">
        <v>25.1</v>
      </c>
      <c r="D235" s="39">
        <v>108</v>
      </c>
      <c r="E235" s="11">
        <v>1090</v>
      </c>
      <c r="F235" s="11">
        <f t="shared" si="12"/>
        <v>982</v>
      </c>
      <c r="G235" s="22">
        <f t="shared" si="11"/>
        <v>0.84451999999999994</v>
      </c>
      <c r="H235" s="22">
        <f>(C235/C276)*H11</f>
        <v>1.5020864315556661E-2</v>
      </c>
      <c r="I235" s="26">
        <f t="shared" si="13"/>
        <v>0.85954086431555665</v>
      </c>
      <c r="J235" s="118"/>
      <c r="K235" s="113"/>
      <c r="L235" s="109"/>
      <c r="M235" s="56"/>
      <c r="N235" s="57"/>
      <c r="O235" s="211"/>
      <c r="P235" s="212"/>
      <c r="Q235" s="213"/>
      <c r="R235" s="190"/>
      <c r="S235" s="213"/>
      <c r="T235" s="199"/>
      <c r="U235" s="192"/>
      <c r="V235" s="193"/>
      <c r="W235" s="194"/>
      <c r="X235" s="195"/>
      <c r="Y235" s="159"/>
      <c r="Z235" s="156"/>
      <c r="AA235" s="51"/>
      <c r="AB235" s="54"/>
    </row>
    <row r="236" spans="1:28" x14ac:dyDescent="0.25">
      <c r="A236" s="117" t="s">
        <v>187</v>
      </c>
      <c r="B236" s="39">
        <v>17218621</v>
      </c>
      <c r="C236" s="12">
        <v>21.7</v>
      </c>
      <c r="D236" s="39">
        <v>2</v>
      </c>
      <c r="E236" s="11">
        <v>978</v>
      </c>
      <c r="F236" s="11">
        <f t="shared" si="12"/>
        <v>976</v>
      </c>
      <c r="G236" s="22">
        <f t="shared" si="11"/>
        <v>0.83935999999999999</v>
      </c>
      <c r="H236" s="22">
        <f>(C236/C276)*H11</f>
        <v>1.2986165563648585E-2</v>
      </c>
      <c r="I236" s="26">
        <f t="shared" si="13"/>
        <v>0.85234616556364862</v>
      </c>
      <c r="J236" s="118"/>
      <c r="K236" s="113"/>
      <c r="L236" s="109"/>
      <c r="M236" s="56"/>
      <c r="N236" s="57"/>
      <c r="O236" s="211"/>
      <c r="P236" s="212"/>
      <c r="Q236" s="213"/>
      <c r="R236" s="190"/>
      <c r="S236" s="213"/>
      <c r="T236" s="199"/>
      <c r="U236" s="192"/>
      <c r="V236" s="193"/>
      <c r="W236" s="194"/>
      <c r="X236" s="195"/>
      <c r="Y236" s="159"/>
      <c r="Z236" s="156"/>
      <c r="AA236" s="51"/>
      <c r="AB236" s="54"/>
    </row>
    <row r="237" spans="1:28" x14ac:dyDescent="0.25">
      <c r="A237" s="117" t="s">
        <v>188</v>
      </c>
      <c r="B237" s="39">
        <v>17219158</v>
      </c>
      <c r="C237" s="12">
        <v>20</v>
      </c>
      <c r="D237" s="39">
        <v>2</v>
      </c>
      <c r="E237" s="11">
        <v>2</v>
      </c>
      <c r="F237" s="11">
        <f t="shared" si="12"/>
        <v>0</v>
      </c>
      <c r="G237" s="22">
        <f t="shared" si="11"/>
        <v>0</v>
      </c>
      <c r="H237" s="22">
        <f>(C237/C276)*H11</f>
        <v>1.1968816187694549E-2</v>
      </c>
      <c r="I237" s="26">
        <f t="shared" si="13"/>
        <v>1.1968816187694549E-2</v>
      </c>
      <c r="J237" s="118"/>
      <c r="K237" s="113"/>
      <c r="L237" s="109"/>
      <c r="M237" s="56"/>
      <c r="N237" s="57"/>
      <c r="O237" s="211"/>
      <c r="P237" s="212"/>
      <c r="Q237" s="213"/>
      <c r="R237" s="190"/>
      <c r="S237" s="213"/>
      <c r="T237" s="199"/>
      <c r="U237" s="192"/>
      <c r="V237" s="193"/>
      <c r="W237" s="194"/>
      <c r="X237" s="195"/>
      <c r="Y237" s="159"/>
      <c r="Z237" s="156"/>
      <c r="AA237" s="51"/>
      <c r="AB237" s="54"/>
    </row>
    <row r="238" spans="1:28" x14ac:dyDescent="0.25">
      <c r="A238" s="117"/>
      <c r="B238" s="39">
        <v>17219062</v>
      </c>
      <c r="C238" s="12"/>
      <c r="D238" s="39">
        <v>1</v>
      </c>
      <c r="E238" s="11">
        <v>781</v>
      </c>
      <c r="F238" s="11">
        <f t="shared" si="12"/>
        <v>780</v>
      </c>
      <c r="G238" s="22">
        <f t="shared" si="11"/>
        <v>0.67079999999999995</v>
      </c>
      <c r="H238" s="22">
        <f>(C238/C276)*H11</f>
        <v>0</v>
      </c>
      <c r="I238" s="26">
        <f t="shared" si="13"/>
        <v>0.67079999999999995</v>
      </c>
      <c r="J238" s="118"/>
      <c r="K238" s="113"/>
      <c r="L238" s="109"/>
      <c r="M238" s="56"/>
      <c r="N238" s="57"/>
      <c r="O238" s="211"/>
      <c r="P238" s="212"/>
      <c r="Q238" s="213"/>
      <c r="R238" s="190"/>
      <c r="S238" s="213"/>
      <c r="T238" s="192"/>
      <c r="U238" s="192"/>
      <c r="V238" s="193"/>
      <c r="W238" s="194"/>
      <c r="X238" s="195"/>
      <c r="Y238" s="159"/>
      <c r="Z238" s="156"/>
      <c r="AA238" s="51"/>
      <c r="AB238" s="54"/>
    </row>
    <row r="239" spans="1:28" x14ac:dyDescent="0.25">
      <c r="A239" s="12" t="s">
        <v>189</v>
      </c>
      <c r="B239" s="39">
        <v>17219098</v>
      </c>
      <c r="C239" s="12">
        <v>26.3</v>
      </c>
      <c r="D239" s="39">
        <v>2</v>
      </c>
      <c r="E239" s="11">
        <v>760</v>
      </c>
      <c r="F239" s="11">
        <f t="shared" si="12"/>
        <v>758</v>
      </c>
      <c r="G239" s="22">
        <f t="shared" si="11"/>
        <v>0.65188000000000001</v>
      </c>
      <c r="H239" s="22">
        <f>(C239/C276)*H11</f>
        <v>1.5738993286818333E-2</v>
      </c>
      <c r="I239" s="26">
        <f t="shared" si="13"/>
        <v>0.6676189932868184</v>
      </c>
      <c r="J239" s="118"/>
      <c r="K239" s="113"/>
      <c r="L239" s="109"/>
      <c r="M239" s="56"/>
      <c r="N239" s="57"/>
      <c r="O239" s="196"/>
      <c r="P239" s="214"/>
      <c r="Q239" s="213"/>
      <c r="R239" s="190"/>
      <c r="S239" s="213"/>
      <c r="T239" s="192"/>
      <c r="U239" s="192"/>
      <c r="V239" s="193"/>
      <c r="W239" s="194"/>
      <c r="X239" s="195"/>
      <c r="Y239" s="159"/>
      <c r="Z239" s="156"/>
      <c r="AA239" s="51"/>
      <c r="AB239" s="54"/>
    </row>
    <row r="240" spans="1:28" x14ac:dyDescent="0.25">
      <c r="A240" s="12" t="s">
        <v>190</v>
      </c>
      <c r="B240" s="39">
        <v>17715401</v>
      </c>
      <c r="C240" s="12">
        <v>27.7</v>
      </c>
      <c r="D240" s="39">
        <v>1331</v>
      </c>
      <c r="E240" s="11">
        <v>2377</v>
      </c>
      <c r="F240" s="11">
        <f t="shared" si="12"/>
        <v>1046</v>
      </c>
      <c r="G240" s="22">
        <f t="shared" si="11"/>
        <v>0.89956000000000003</v>
      </c>
      <c r="H240" s="22">
        <f>(C240/C276)*H11</f>
        <v>1.6576810419956949E-2</v>
      </c>
      <c r="I240" s="26">
        <f t="shared" si="13"/>
        <v>0.91613681041995698</v>
      </c>
      <c r="J240" s="118"/>
      <c r="K240" s="113"/>
      <c r="L240" s="109"/>
      <c r="M240" s="56"/>
      <c r="N240" s="57"/>
      <c r="O240" s="196"/>
      <c r="P240" s="214"/>
      <c r="Q240" s="213"/>
      <c r="R240" s="190"/>
      <c r="S240" s="213"/>
      <c r="T240" s="192"/>
      <c r="U240" s="192"/>
      <c r="V240" s="193"/>
      <c r="W240" s="194"/>
      <c r="X240" s="195"/>
      <c r="Y240" s="159"/>
      <c r="Z240" s="156"/>
      <c r="AA240" s="51"/>
      <c r="AB240" s="54"/>
    </row>
    <row r="241" spans="1:28" x14ac:dyDescent="0.25">
      <c r="A241" s="12" t="s">
        <v>191</v>
      </c>
      <c r="B241" s="39">
        <v>17714981</v>
      </c>
      <c r="C241" s="12">
        <v>22.4</v>
      </c>
      <c r="D241" s="39">
        <v>1342</v>
      </c>
      <c r="E241" s="11">
        <v>2191</v>
      </c>
      <c r="F241" s="11">
        <f t="shared" si="12"/>
        <v>849</v>
      </c>
      <c r="G241" s="22">
        <f t="shared" si="11"/>
        <v>0.73014000000000001</v>
      </c>
      <c r="H241" s="22">
        <f>(C241/C276)*H11</f>
        <v>1.3405074130217895E-2</v>
      </c>
      <c r="I241" s="26">
        <f t="shared" si="13"/>
        <v>0.74354507413021786</v>
      </c>
      <c r="J241" s="118"/>
      <c r="K241" s="113"/>
      <c r="L241" s="109"/>
      <c r="M241" s="56"/>
      <c r="N241" s="57"/>
      <c r="O241" s="196"/>
      <c r="P241" s="214"/>
      <c r="Q241" s="213"/>
      <c r="R241" s="190"/>
      <c r="S241" s="213"/>
      <c r="T241" s="192"/>
      <c r="U241" s="192"/>
      <c r="V241" s="193"/>
      <c r="W241" s="194"/>
      <c r="X241" s="195"/>
      <c r="Y241" s="159"/>
      <c r="Z241" s="156"/>
      <c r="AA241" s="51"/>
      <c r="AB241" s="54"/>
    </row>
    <row r="242" spans="1:28" x14ac:dyDescent="0.25">
      <c r="A242" s="12" t="s">
        <v>192</v>
      </c>
      <c r="B242" s="39">
        <v>17715748</v>
      </c>
      <c r="C242" s="12">
        <v>31.2</v>
      </c>
      <c r="D242" s="39">
        <v>827</v>
      </c>
      <c r="E242" s="11">
        <v>1854</v>
      </c>
      <c r="F242" s="11">
        <f t="shared" si="12"/>
        <v>1027</v>
      </c>
      <c r="G242" s="22">
        <f t="shared" si="11"/>
        <v>0.88322000000000001</v>
      </c>
      <c r="H242" s="22">
        <f>(C242/C276)*H11</f>
        <v>1.8671353252803495E-2</v>
      </c>
      <c r="I242" s="26">
        <f t="shared" si="13"/>
        <v>0.90189135325280345</v>
      </c>
      <c r="J242" s="118"/>
      <c r="K242" s="113"/>
      <c r="L242" s="109"/>
      <c r="M242" s="56"/>
      <c r="N242" s="57"/>
      <c r="O242" s="196"/>
      <c r="P242" s="214"/>
      <c r="Q242" s="213"/>
      <c r="R242" s="190"/>
      <c r="S242" s="213"/>
      <c r="T242" s="192"/>
      <c r="U242" s="192"/>
      <c r="V242" s="193"/>
      <c r="W242" s="194"/>
      <c r="X242" s="195"/>
      <c r="Y242" s="159"/>
      <c r="Z242" s="156"/>
      <c r="AA242" s="51"/>
      <c r="AB242" s="54"/>
    </row>
    <row r="243" spans="1:28" x14ac:dyDescent="0.25">
      <c r="A243" s="12" t="s">
        <v>193</v>
      </c>
      <c r="B243" s="39">
        <v>17715384</v>
      </c>
      <c r="C243" s="12">
        <v>32.299999999999997</v>
      </c>
      <c r="D243" s="39">
        <v>1509</v>
      </c>
      <c r="E243" s="11">
        <v>1509</v>
      </c>
      <c r="F243" s="11">
        <f t="shared" si="12"/>
        <v>0</v>
      </c>
      <c r="G243" s="22">
        <f t="shared" si="11"/>
        <v>0</v>
      </c>
      <c r="H243" s="22">
        <f>(C243/C276)*H11</f>
        <v>1.9329638143126694E-2</v>
      </c>
      <c r="I243" s="26">
        <f t="shared" si="13"/>
        <v>1.9329638143126694E-2</v>
      </c>
      <c r="J243" s="118"/>
      <c r="K243" s="113"/>
      <c r="L243" s="109"/>
      <c r="M243" s="56"/>
      <c r="N243" s="57"/>
      <c r="O243" s="196"/>
      <c r="P243" s="214"/>
      <c r="Q243" s="213"/>
      <c r="R243" s="190"/>
      <c r="S243" s="213"/>
      <c r="T243" s="192"/>
      <c r="U243" s="192"/>
      <c r="V243" s="193"/>
      <c r="W243" s="194"/>
      <c r="X243" s="195"/>
      <c r="Y243" s="159"/>
      <c r="Z243" s="156"/>
      <c r="AA243" s="51"/>
      <c r="AB243" s="54"/>
    </row>
    <row r="244" spans="1:28" x14ac:dyDescent="0.25">
      <c r="A244" s="12" t="s">
        <v>194</v>
      </c>
      <c r="B244" s="39">
        <v>17715656</v>
      </c>
      <c r="C244" s="12">
        <v>25.2</v>
      </c>
      <c r="D244" s="39">
        <v>1846</v>
      </c>
      <c r="E244" s="11">
        <v>2909</v>
      </c>
      <c r="F244" s="11">
        <f t="shared" si="12"/>
        <v>1063</v>
      </c>
      <c r="G244" s="22">
        <f t="shared" si="11"/>
        <v>0.91417999999999999</v>
      </c>
      <c r="H244" s="22">
        <f>(C244/C276)*H11</f>
        <v>1.508070839649513E-2</v>
      </c>
      <c r="I244" s="26">
        <f t="shared" si="13"/>
        <v>0.92926070839649511</v>
      </c>
      <c r="J244" s="118"/>
      <c r="K244" s="113"/>
      <c r="L244" s="109"/>
      <c r="M244" s="56"/>
      <c r="N244" s="57"/>
      <c r="O244" s="196"/>
      <c r="P244" s="214"/>
      <c r="Q244" s="213"/>
      <c r="R244" s="190"/>
      <c r="S244" s="213"/>
      <c r="T244" s="192"/>
      <c r="U244" s="192"/>
      <c r="V244" s="193"/>
      <c r="W244" s="194"/>
      <c r="X244" s="195"/>
      <c r="Y244" s="159"/>
      <c r="Z244" s="156"/>
      <c r="AA244" s="51"/>
      <c r="AB244" s="54"/>
    </row>
    <row r="245" spans="1:28" x14ac:dyDescent="0.25">
      <c r="A245" s="12" t="s">
        <v>195</v>
      </c>
      <c r="B245" s="39">
        <v>17715387</v>
      </c>
      <c r="C245" s="12">
        <v>28.9</v>
      </c>
      <c r="D245" s="39">
        <v>2269</v>
      </c>
      <c r="E245" s="11">
        <v>3577</v>
      </c>
      <c r="F245" s="11">
        <f t="shared" si="12"/>
        <v>1308</v>
      </c>
      <c r="G245" s="22">
        <f t="shared" si="11"/>
        <v>1.1248799999999999</v>
      </c>
      <c r="H245" s="22">
        <f>(C245/C276)*H11</f>
        <v>1.7294939391218622E-2</v>
      </c>
      <c r="I245" s="26">
        <f t="shared" si="13"/>
        <v>1.1421749393912184</v>
      </c>
      <c r="J245" s="118"/>
      <c r="K245" s="113"/>
      <c r="L245" s="109"/>
      <c r="M245" s="56"/>
      <c r="N245" s="57"/>
      <c r="O245" s="196"/>
      <c r="P245" s="214"/>
      <c r="Q245" s="213"/>
      <c r="R245" s="190"/>
      <c r="S245" s="213"/>
      <c r="T245" s="192"/>
      <c r="U245" s="192"/>
      <c r="V245" s="193"/>
      <c r="W245" s="194"/>
      <c r="X245" s="195"/>
      <c r="Y245" s="159"/>
      <c r="Z245" s="156"/>
      <c r="AA245" s="51"/>
      <c r="AB245" s="54"/>
    </row>
    <row r="246" spans="1:28" x14ac:dyDescent="0.25">
      <c r="A246" s="12" t="s">
        <v>196</v>
      </c>
      <c r="B246" s="39">
        <v>17715184</v>
      </c>
      <c r="C246" s="12">
        <v>27.4</v>
      </c>
      <c r="D246" s="39">
        <v>1489</v>
      </c>
      <c r="E246" s="11">
        <f>D246+(((C246*0.015)*12)/7)/0.00086</f>
        <v>2308.2691029900334</v>
      </c>
      <c r="F246" s="11">
        <f t="shared" si="12"/>
        <v>819.26910299003339</v>
      </c>
      <c r="G246" s="22">
        <f>((C246*0.015)*12)/7</f>
        <v>0.70457142857142852</v>
      </c>
      <c r="H246" s="22">
        <f>(C246/C276)*H11</f>
        <v>1.6397278177141532E-2</v>
      </c>
      <c r="I246" s="26">
        <f t="shared" si="13"/>
        <v>0.72096870674857005</v>
      </c>
      <c r="J246" s="118"/>
      <c r="K246" s="113"/>
      <c r="L246" s="109"/>
      <c r="M246" s="56"/>
      <c r="N246" s="57"/>
      <c r="O246" s="196"/>
      <c r="P246" s="214"/>
      <c r="Q246" s="213"/>
      <c r="R246" s="190"/>
      <c r="S246" s="213"/>
      <c r="T246" s="192"/>
      <c r="U246" s="192"/>
      <c r="V246" s="193"/>
      <c r="W246" s="194"/>
      <c r="X246" s="195"/>
      <c r="Y246" s="159"/>
      <c r="Z246" s="156"/>
      <c r="AA246" s="160"/>
      <c r="AB246" s="54"/>
    </row>
    <row r="247" spans="1:28" x14ac:dyDescent="0.25">
      <c r="A247" s="12" t="s">
        <v>197</v>
      </c>
      <c r="B247" s="39">
        <v>17715217</v>
      </c>
      <c r="C247" s="12">
        <v>25.1</v>
      </c>
      <c r="D247" s="39">
        <v>1317</v>
      </c>
      <c r="E247" s="11">
        <v>2117</v>
      </c>
      <c r="F247" s="11">
        <f t="shared" si="12"/>
        <v>800</v>
      </c>
      <c r="G247" s="22">
        <f t="shared" si="11"/>
        <v>0.68799999999999994</v>
      </c>
      <c r="H247" s="22">
        <f>(C247/C276)*H11</f>
        <v>1.5020864315556661E-2</v>
      </c>
      <c r="I247" s="26">
        <f t="shared" si="13"/>
        <v>0.70302086431555666</v>
      </c>
      <c r="J247" s="118"/>
      <c r="K247" s="113"/>
      <c r="L247" s="109"/>
      <c r="M247" s="56"/>
      <c r="N247" s="57"/>
      <c r="O247" s="196"/>
      <c r="P247" s="214"/>
      <c r="Q247" s="213"/>
      <c r="R247" s="190"/>
      <c r="S247" s="213"/>
      <c r="T247" s="192"/>
      <c r="U247" s="192"/>
      <c r="V247" s="193"/>
      <c r="W247" s="194"/>
      <c r="X247" s="195"/>
      <c r="Y247" s="159"/>
      <c r="Z247" s="156"/>
      <c r="AA247" s="51"/>
      <c r="AB247" s="54"/>
    </row>
    <row r="248" spans="1:28" x14ac:dyDescent="0.25">
      <c r="A248" s="12" t="s">
        <v>198</v>
      </c>
      <c r="B248" s="39">
        <v>17714950</v>
      </c>
      <c r="C248" s="12">
        <v>24.6</v>
      </c>
      <c r="D248" s="39">
        <v>1395</v>
      </c>
      <c r="E248" s="11">
        <v>2225</v>
      </c>
      <c r="F248" s="11">
        <f t="shared" si="12"/>
        <v>830</v>
      </c>
      <c r="G248" s="22">
        <f t="shared" si="11"/>
        <v>0.71379999999999999</v>
      </c>
      <c r="H248" s="22">
        <f>(C248/C276)*H11</f>
        <v>1.4721643910864297E-2</v>
      </c>
      <c r="I248" s="26">
        <f t="shared" si="13"/>
        <v>0.72852164391086427</v>
      </c>
      <c r="J248" s="118"/>
      <c r="K248" s="113"/>
      <c r="L248" s="109"/>
      <c r="M248" s="56"/>
      <c r="N248" s="57"/>
      <c r="O248" s="196"/>
      <c r="P248" s="214"/>
      <c r="Q248" s="213"/>
      <c r="R248" s="190"/>
      <c r="S248" s="213"/>
      <c r="T248" s="192"/>
      <c r="U248" s="192"/>
      <c r="V248" s="193"/>
      <c r="W248" s="194"/>
      <c r="X248" s="195"/>
      <c r="Y248" s="159"/>
      <c r="Z248" s="156"/>
      <c r="AA248" s="51"/>
      <c r="AB248" s="54"/>
    </row>
    <row r="249" spans="1:28" x14ac:dyDescent="0.25">
      <c r="A249" s="12" t="s">
        <v>199</v>
      </c>
      <c r="B249" s="39">
        <v>17715046</v>
      </c>
      <c r="C249" s="12">
        <v>34.1</v>
      </c>
      <c r="D249" s="39">
        <v>1938</v>
      </c>
      <c r="E249" s="11">
        <v>3200</v>
      </c>
      <c r="F249" s="11">
        <f t="shared" si="12"/>
        <v>1262</v>
      </c>
      <c r="G249" s="22">
        <f t="shared" si="11"/>
        <v>1.0853200000000001</v>
      </c>
      <c r="H249" s="22">
        <f>(C249/C276)*H11</f>
        <v>2.0406831600019205E-2</v>
      </c>
      <c r="I249" s="26">
        <f t="shared" si="13"/>
        <v>1.1057268316000193</v>
      </c>
      <c r="J249" s="118"/>
      <c r="K249" s="113"/>
      <c r="L249" s="109"/>
      <c r="M249" s="56"/>
      <c r="N249" s="57"/>
      <c r="O249" s="196"/>
      <c r="P249" s="214"/>
      <c r="Q249" s="213"/>
      <c r="R249" s="190"/>
      <c r="S249" s="213"/>
      <c r="T249" s="192"/>
      <c r="U249" s="192"/>
      <c r="V249" s="193"/>
      <c r="W249" s="194"/>
      <c r="X249" s="195"/>
      <c r="Y249" s="159"/>
      <c r="Z249" s="156"/>
      <c r="AA249" s="51"/>
      <c r="AB249" s="54"/>
    </row>
    <row r="250" spans="1:28" x14ac:dyDescent="0.25">
      <c r="A250" s="12" t="s">
        <v>200</v>
      </c>
      <c r="B250" s="39">
        <v>17715153</v>
      </c>
      <c r="C250" s="12">
        <v>28.6</v>
      </c>
      <c r="D250" s="39">
        <v>1922</v>
      </c>
      <c r="E250" s="11">
        <v>3127</v>
      </c>
      <c r="F250" s="11">
        <f t="shared" si="12"/>
        <v>1205</v>
      </c>
      <c r="G250" s="22">
        <f t="shared" si="11"/>
        <v>1.0363</v>
      </c>
      <c r="H250" s="22">
        <f>(C250/C276)*H11</f>
        <v>1.7115407148403209E-2</v>
      </c>
      <c r="I250" s="26">
        <f t="shared" si="13"/>
        <v>1.0534154071484032</v>
      </c>
      <c r="J250" s="118"/>
      <c r="K250" s="113"/>
      <c r="L250" s="109"/>
      <c r="M250" s="56"/>
      <c r="N250" s="57"/>
      <c r="O250" s="196"/>
      <c r="P250" s="214"/>
      <c r="Q250" s="213"/>
      <c r="R250" s="190"/>
      <c r="S250" s="213"/>
      <c r="T250" s="192"/>
      <c r="U250" s="192"/>
      <c r="V250" s="193"/>
      <c r="W250" s="194"/>
      <c r="X250" s="195"/>
      <c r="Y250" s="159"/>
      <c r="Z250" s="156"/>
      <c r="AA250" s="51"/>
      <c r="AB250" s="54"/>
    </row>
    <row r="251" spans="1:28" x14ac:dyDescent="0.25">
      <c r="A251" s="12" t="s">
        <v>201</v>
      </c>
      <c r="B251" s="39">
        <v>17715296</v>
      </c>
      <c r="C251" s="12">
        <v>24.4</v>
      </c>
      <c r="D251" s="39">
        <v>1421</v>
      </c>
      <c r="E251" s="11">
        <v>2149</v>
      </c>
      <c r="F251" s="11">
        <f t="shared" si="12"/>
        <v>728</v>
      </c>
      <c r="G251" s="22">
        <f t="shared" si="11"/>
        <v>0.62607999999999997</v>
      </c>
      <c r="H251" s="22">
        <f>(C251/C276)*H11</f>
        <v>1.4601955748987349E-2</v>
      </c>
      <c r="I251" s="26">
        <f t="shared" si="13"/>
        <v>0.64068195574898734</v>
      </c>
      <c r="J251" s="118"/>
      <c r="K251" s="113"/>
      <c r="L251" s="109"/>
      <c r="M251" s="56"/>
      <c r="N251" s="57"/>
      <c r="O251" s="196"/>
      <c r="P251" s="214"/>
      <c r="Q251" s="213"/>
      <c r="R251" s="190"/>
      <c r="S251" s="213"/>
      <c r="T251" s="192"/>
      <c r="U251" s="192"/>
      <c r="V251" s="193"/>
      <c r="W251" s="194"/>
      <c r="X251" s="195"/>
      <c r="Y251" s="159"/>
      <c r="Z251" s="161"/>
      <c r="AA251" s="109"/>
      <c r="AB251" s="54"/>
    </row>
    <row r="252" spans="1:28" x14ac:dyDescent="0.25">
      <c r="A252" s="12" t="s">
        <v>202</v>
      </c>
      <c r="B252" s="39">
        <v>17715166</v>
      </c>
      <c r="C252" s="12">
        <v>43.8</v>
      </c>
      <c r="D252" s="39">
        <v>1888</v>
      </c>
      <c r="E252" s="11">
        <v>3327</v>
      </c>
      <c r="F252" s="11">
        <f t="shared" si="12"/>
        <v>1439</v>
      </c>
      <c r="G252" s="22">
        <f t="shared" si="11"/>
        <v>1.2375399999999999</v>
      </c>
      <c r="H252" s="22">
        <f>(C252/C276)*H11</f>
        <v>2.6211707451051058E-2</v>
      </c>
      <c r="I252" s="26">
        <f t="shared" si="13"/>
        <v>1.2637517074510509</v>
      </c>
      <c r="J252" s="118"/>
      <c r="K252" s="113"/>
      <c r="L252" s="109"/>
      <c r="M252" s="56"/>
      <c r="N252" s="57"/>
      <c r="O252" s="196"/>
      <c r="P252" s="214"/>
      <c r="Q252" s="213"/>
      <c r="R252" s="190"/>
      <c r="S252" s="213"/>
      <c r="T252" s="192"/>
      <c r="U252" s="192"/>
      <c r="V252" s="193"/>
      <c r="W252" s="194"/>
      <c r="X252" s="195"/>
      <c r="Y252" s="159"/>
      <c r="Z252" s="161"/>
      <c r="AA252" s="109"/>
      <c r="AB252" s="54"/>
    </row>
    <row r="253" spans="1:28" x14ac:dyDescent="0.25">
      <c r="A253" s="12" t="s">
        <v>203</v>
      </c>
      <c r="B253" s="39">
        <v>17715653</v>
      </c>
      <c r="C253" s="12">
        <v>29.3</v>
      </c>
      <c r="D253" s="39">
        <v>1962</v>
      </c>
      <c r="E253" s="11">
        <v>3131</v>
      </c>
      <c r="F253" s="11">
        <f t="shared" si="12"/>
        <v>1169</v>
      </c>
      <c r="G253" s="22">
        <f t="shared" si="11"/>
        <v>1.0053399999999999</v>
      </c>
      <c r="H253" s="22">
        <f>(C253/C276)*H11</f>
        <v>1.7534315714972513E-2</v>
      </c>
      <c r="I253" s="26">
        <f t="shared" si="13"/>
        <v>1.0228743157149724</v>
      </c>
      <c r="J253" s="118"/>
      <c r="K253" s="113"/>
      <c r="L253" s="109"/>
      <c r="M253" s="56"/>
      <c r="N253" s="57"/>
      <c r="O253" s="196"/>
      <c r="P253" s="214"/>
      <c r="Q253" s="213"/>
      <c r="R253" s="190"/>
      <c r="S253" s="213"/>
      <c r="T253" s="192"/>
      <c r="U253" s="192"/>
      <c r="V253" s="193"/>
      <c r="W253" s="194"/>
      <c r="X253" s="195"/>
      <c r="Y253" s="159"/>
      <c r="Z253" s="161"/>
      <c r="AA253" s="109"/>
      <c r="AB253" s="54"/>
    </row>
    <row r="254" spans="1:28" x14ac:dyDescent="0.25">
      <c r="A254" s="12" t="s">
        <v>204</v>
      </c>
      <c r="B254" s="39">
        <v>17715176</v>
      </c>
      <c r="C254" s="12">
        <v>29.8</v>
      </c>
      <c r="D254" s="39">
        <v>2212</v>
      </c>
      <c r="E254" s="11">
        <v>3413</v>
      </c>
      <c r="F254" s="11">
        <f t="shared" si="12"/>
        <v>1201</v>
      </c>
      <c r="G254" s="22">
        <f t="shared" si="11"/>
        <v>1.0328599999999999</v>
      </c>
      <c r="H254" s="22">
        <f>(C254/C276)*H11</f>
        <v>1.7833536119664879E-2</v>
      </c>
      <c r="I254" s="26">
        <f t="shared" si="13"/>
        <v>1.0506935361196648</v>
      </c>
      <c r="J254" s="118"/>
      <c r="K254" s="113"/>
      <c r="L254" s="109"/>
      <c r="M254" s="56"/>
      <c r="N254" s="57"/>
      <c r="O254" s="196"/>
      <c r="P254" s="214"/>
      <c r="Q254" s="213"/>
      <c r="R254" s="190"/>
      <c r="S254" s="213"/>
      <c r="T254" s="192"/>
      <c r="U254" s="192"/>
      <c r="V254" s="193"/>
      <c r="W254" s="194"/>
      <c r="X254" s="195"/>
      <c r="Y254" s="159"/>
      <c r="Z254" s="161"/>
      <c r="AA254" s="109"/>
      <c r="AB254" s="54"/>
    </row>
    <row r="255" spans="1:28" x14ac:dyDescent="0.25">
      <c r="A255" s="12" t="s">
        <v>205</v>
      </c>
      <c r="B255" s="39">
        <v>17714983</v>
      </c>
      <c r="C255" s="12">
        <v>32.799999999999997</v>
      </c>
      <c r="D255" s="39">
        <v>2092</v>
      </c>
      <c r="E255" s="11">
        <v>3355</v>
      </c>
      <c r="F255" s="11">
        <f t="shared" si="12"/>
        <v>1263</v>
      </c>
      <c r="G255" s="22">
        <f t="shared" si="11"/>
        <v>1.0861799999999999</v>
      </c>
      <c r="H255" s="22">
        <f>(C255/C276)*H11</f>
        <v>1.962885854781906E-2</v>
      </c>
      <c r="I255" s="26">
        <f t="shared" si="13"/>
        <v>1.105808858547819</v>
      </c>
      <c r="J255" s="118"/>
      <c r="K255" s="113"/>
      <c r="L255" s="109"/>
      <c r="M255" s="56"/>
      <c r="N255" s="57"/>
      <c r="O255" s="196"/>
      <c r="P255" s="214"/>
      <c r="Q255" s="213"/>
      <c r="R255" s="190"/>
      <c r="S255" s="213"/>
      <c r="T255" s="192"/>
      <c r="U255" s="192"/>
      <c r="V255" s="193"/>
      <c r="W255" s="194"/>
      <c r="X255" s="195"/>
      <c r="Y255" s="159"/>
      <c r="Z255" s="161"/>
      <c r="AA255" s="109"/>
      <c r="AB255" s="54"/>
    </row>
    <row r="256" spans="1:28" x14ac:dyDescent="0.25">
      <c r="A256" s="12" t="s">
        <v>206</v>
      </c>
      <c r="B256" s="39">
        <v>17715554</v>
      </c>
      <c r="C256" s="12">
        <v>24.8</v>
      </c>
      <c r="D256" s="39">
        <v>1332</v>
      </c>
      <c r="E256" s="11">
        <v>2561</v>
      </c>
      <c r="F256" s="11">
        <f t="shared" si="12"/>
        <v>1229</v>
      </c>
      <c r="G256" s="22">
        <f t="shared" si="11"/>
        <v>1.05694</v>
      </c>
      <c r="H256" s="22">
        <f>(C256/C276)*H11</f>
        <v>1.4841332072741242E-2</v>
      </c>
      <c r="I256" s="26">
        <f t="shared" si="13"/>
        <v>1.0717813320727412</v>
      </c>
      <c r="J256" s="118"/>
      <c r="K256" s="113"/>
      <c r="L256" s="109"/>
      <c r="M256" s="56"/>
      <c r="N256" s="57"/>
      <c r="O256" s="196"/>
      <c r="P256" s="214"/>
      <c r="Q256" s="213"/>
      <c r="R256" s="190"/>
      <c r="S256" s="213"/>
      <c r="T256" s="192"/>
      <c r="U256" s="192"/>
      <c r="V256" s="193"/>
      <c r="W256" s="194"/>
      <c r="X256" s="195"/>
      <c r="Y256" s="159"/>
      <c r="Z256" s="161"/>
      <c r="AA256" s="109"/>
      <c r="AB256" s="54"/>
    </row>
    <row r="257" spans="1:28" x14ac:dyDescent="0.25">
      <c r="A257" s="12" t="s">
        <v>174</v>
      </c>
      <c r="B257" s="39">
        <v>17218629</v>
      </c>
      <c r="C257" s="12">
        <v>61.6</v>
      </c>
      <c r="D257" s="39">
        <v>1125</v>
      </c>
      <c r="E257" s="11">
        <v>2441</v>
      </c>
      <c r="F257" s="11">
        <f t="shared" si="12"/>
        <v>1316</v>
      </c>
      <c r="G257" s="22">
        <f t="shared" si="11"/>
        <v>1.1317599999999999</v>
      </c>
      <c r="H257" s="22">
        <f>(C257/C276)*H11</f>
        <v>3.6863953858099208E-2</v>
      </c>
      <c r="I257" s="26">
        <f t="shared" si="13"/>
        <v>1.1686239538580991</v>
      </c>
      <c r="J257" s="118"/>
      <c r="K257" s="113"/>
      <c r="L257" s="109"/>
      <c r="M257" s="56"/>
      <c r="N257" s="57"/>
      <c r="O257" s="196"/>
      <c r="P257" s="214"/>
      <c r="Q257" s="213"/>
      <c r="R257" s="190"/>
      <c r="S257" s="213"/>
      <c r="T257" s="192"/>
      <c r="U257" s="192"/>
      <c r="V257" s="193"/>
      <c r="W257" s="194"/>
      <c r="X257" s="195"/>
      <c r="Y257" s="159"/>
      <c r="Z257" s="161"/>
      <c r="AA257" s="109"/>
      <c r="AB257" s="54"/>
    </row>
    <row r="258" spans="1:28" x14ac:dyDescent="0.25">
      <c r="A258" s="12" t="s">
        <v>175</v>
      </c>
      <c r="B258" s="39">
        <v>17219205</v>
      </c>
      <c r="C258" s="12">
        <v>49.7</v>
      </c>
      <c r="D258" s="39">
        <v>1020</v>
      </c>
      <c r="E258" s="11">
        <v>2413</v>
      </c>
      <c r="F258" s="11">
        <f t="shared" si="12"/>
        <v>1393</v>
      </c>
      <c r="G258" s="22">
        <f t="shared" si="11"/>
        <v>1.19798</v>
      </c>
      <c r="H258" s="22">
        <f>(C258/C276)*H11</f>
        <v>2.9742508226420956E-2</v>
      </c>
      <c r="I258" s="26">
        <f t="shared" si="13"/>
        <v>1.2277225082264209</v>
      </c>
      <c r="J258" s="118"/>
      <c r="K258" s="113"/>
      <c r="L258" s="109"/>
      <c r="M258" s="56"/>
      <c r="N258" s="57"/>
      <c r="O258" s="196"/>
      <c r="P258" s="214"/>
      <c r="Q258" s="213"/>
      <c r="R258" s="190"/>
      <c r="S258" s="213"/>
      <c r="T258" s="192"/>
      <c r="U258" s="192"/>
      <c r="V258" s="193"/>
      <c r="W258" s="194"/>
      <c r="X258" s="195"/>
      <c r="Y258" s="159"/>
      <c r="Z258" s="161"/>
      <c r="AA258" s="109"/>
      <c r="AB258" s="54"/>
    </row>
    <row r="259" spans="1:28" x14ac:dyDescent="0.25">
      <c r="A259" s="12" t="s">
        <v>176</v>
      </c>
      <c r="B259" s="39">
        <v>17218873</v>
      </c>
      <c r="C259" s="12">
        <v>55</v>
      </c>
      <c r="D259" s="39">
        <v>1363</v>
      </c>
      <c r="E259" s="11">
        <v>2999</v>
      </c>
      <c r="F259" s="11">
        <f t="shared" si="12"/>
        <v>1636</v>
      </c>
      <c r="G259" s="22">
        <f t="shared" si="11"/>
        <v>1.40696</v>
      </c>
      <c r="H259" s="22">
        <f>(C259/C276)*H11</f>
        <v>3.2914244516160006E-2</v>
      </c>
      <c r="I259" s="26">
        <f t="shared" si="13"/>
        <v>1.4398742445161601</v>
      </c>
      <c r="J259" s="118"/>
      <c r="K259" s="113"/>
      <c r="L259" s="109"/>
      <c r="M259" s="56"/>
      <c r="N259" s="57"/>
      <c r="O259" s="196"/>
      <c r="P259" s="214"/>
      <c r="Q259" s="213"/>
      <c r="R259" s="190"/>
      <c r="S259" s="213"/>
      <c r="T259" s="192"/>
      <c r="U259" s="192"/>
      <c r="V259" s="193"/>
      <c r="W259" s="194"/>
      <c r="X259" s="195"/>
      <c r="Y259" s="159"/>
      <c r="Z259" s="161"/>
      <c r="AA259" s="109"/>
      <c r="AB259" s="54"/>
    </row>
    <row r="260" spans="1:28" x14ac:dyDescent="0.25">
      <c r="A260" s="12" t="s">
        <v>177</v>
      </c>
      <c r="B260" s="39">
        <v>17219306</v>
      </c>
      <c r="C260" s="12">
        <v>27.6</v>
      </c>
      <c r="D260" s="39">
        <v>2316</v>
      </c>
      <c r="E260" s="11">
        <v>2973</v>
      </c>
      <c r="F260" s="11">
        <f t="shared" si="12"/>
        <v>657</v>
      </c>
      <c r="G260" s="22">
        <f t="shared" si="11"/>
        <v>0.56501999999999997</v>
      </c>
      <c r="H260" s="22">
        <f>(C260/C276)*H11</f>
        <v>1.6516966339018477E-2</v>
      </c>
      <c r="I260" s="26">
        <f t="shared" si="13"/>
        <v>0.58153696633901841</v>
      </c>
      <c r="J260" s="118"/>
      <c r="K260" s="113"/>
      <c r="L260" s="109"/>
      <c r="M260" s="56"/>
      <c r="N260" s="57"/>
      <c r="O260" s="196"/>
      <c r="P260" s="214"/>
      <c r="Q260" s="213"/>
      <c r="R260" s="190"/>
      <c r="S260" s="213"/>
      <c r="T260" s="192"/>
      <c r="U260" s="192"/>
      <c r="V260" s="193"/>
      <c r="W260" s="194"/>
      <c r="X260" s="195"/>
      <c r="Y260" s="159"/>
      <c r="Z260" s="161"/>
      <c r="AA260" s="109"/>
      <c r="AB260" s="54"/>
    </row>
    <row r="261" spans="1:28" x14ac:dyDescent="0.25">
      <c r="A261" s="12" t="s">
        <v>178</v>
      </c>
      <c r="B261" s="39">
        <v>17715274</v>
      </c>
      <c r="C261" s="12">
        <v>22</v>
      </c>
      <c r="D261" s="39">
        <v>5</v>
      </c>
      <c r="E261" s="11">
        <v>5</v>
      </c>
      <c r="F261" s="11">
        <f t="shared" si="12"/>
        <v>0</v>
      </c>
      <c r="G261" s="22">
        <f t="shared" si="11"/>
        <v>0</v>
      </c>
      <c r="H261" s="22">
        <f>(C261/C276)*H11</f>
        <v>1.3165697806464004E-2</v>
      </c>
      <c r="I261" s="26">
        <f t="shared" si="13"/>
        <v>1.3165697806464004E-2</v>
      </c>
      <c r="J261" s="118"/>
      <c r="K261" s="113"/>
      <c r="L261" s="109"/>
      <c r="M261" s="56"/>
      <c r="N261" s="57"/>
      <c r="O261" s="196"/>
      <c r="P261" s="214"/>
      <c r="Q261" s="213"/>
      <c r="R261" s="190"/>
      <c r="S261" s="213"/>
      <c r="T261" s="192"/>
      <c r="U261" s="192"/>
      <c r="V261" s="193"/>
      <c r="W261" s="194"/>
      <c r="X261" s="195"/>
      <c r="Y261" s="159"/>
      <c r="Z261" s="161"/>
      <c r="AA261" s="109"/>
      <c r="AB261" s="54"/>
    </row>
    <row r="262" spans="1:28" x14ac:dyDescent="0.25">
      <c r="A262" s="12" t="s">
        <v>179</v>
      </c>
      <c r="B262" s="39">
        <v>17715700</v>
      </c>
      <c r="C262" s="12">
        <v>30.6</v>
      </c>
      <c r="D262" s="39">
        <v>1559</v>
      </c>
      <c r="E262" s="11">
        <v>2142</v>
      </c>
      <c r="F262" s="11">
        <f t="shared" si="12"/>
        <v>583</v>
      </c>
      <c r="G262" s="22">
        <f t="shared" si="11"/>
        <v>0.50137999999999994</v>
      </c>
      <c r="H262" s="22">
        <f>(C262/C276)*H11</f>
        <v>1.8312288767172658E-2</v>
      </c>
      <c r="I262" s="26">
        <f t="shared" si="13"/>
        <v>0.51969228876717255</v>
      </c>
      <c r="J262" s="118"/>
      <c r="K262" s="113"/>
      <c r="L262" s="109"/>
      <c r="M262" s="56"/>
      <c r="N262" s="57"/>
      <c r="O262" s="196"/>
      <c r="P262" s="214"/>
      <c r="Q262" s="213"/>
      <c r="R262" s="190"/>
      <c r="S262" s="213"/>
      <c r="T262" s="192"/>
      <c r="U262" s="192"/>
      <c r="V262" s="193"/>
      <c r="W262" s="194"/>
      <c r="X262" s="195"/>
      <c r="Y262" s="159"/>
      <c r="Z262" s="161"/>
      <c r="AA262" s="109"/>
      <c r="AB262" s="54"/>
    </row>
    <row r="263" spans="1:28" x14ac:dyDescent="0.25">
      <c r="A263" s="12" t="s">
        <v>180</v>
      </c>
      <c r="B263" s="39">
        <v>17715694</v>
      </c>
      <c r="C263" s="12">
        <v>32</v>
      </c>
      <c r="D263" s="39">
        <v>2510</v>
      </c>
      <c r="E263" s="11">
        <v>3316</v>
      </c>
      <c r="F263" s="11">
        <f t="shared" si="12"/>
        <v>806</v>
      </c>
      <c r="G263" s="22">
        <f t="shared" si="11"/>
        <v>0.69316</v>
      </c>
      <c r="H263" s="22">
        <f>(C263/C276)*H11</f>
        <v>1.9150105900311281E-2</v>
      </c>
      <c r="I263" s="26">
        <f t="shared" si="13"/>
        <v>0.7123101059003113</v>
      </c>
      <c r="J263" s="118"/>
      <c r="K263" s="113"/>
      <c r="L263" s="109"/>
      <c r="M263" s="56"/>
      <c r="N263" s="57"/>
      <c r="O263" s="196"/>
      <c r="P263" s="214"/>
      <c r="Q263" s="213"/>
      <c r="R263" s="190"/>
      <c r="S263" s="213"/>
      <c r="T263" s="192"/>
      <c r="U263" s="192"/>
      <c r="V263" s="193"/>
      <c r="W263" s="194"/>
      <c r="X263" s="195"/>
      <c r="Y263" s="159"/>
      <c r="Z263" s="161"/>
      <c r="AA263" s="109"/>
      <c r="AB263" s="54"/>
    </row>
    <row r="264" spans="1:28" x14ac:dyDescent="0.25">
      <c r="A264" s="12" t="s">
        <v>181</v>
      </c>
      <c r="B264" s="39">
        <v>17714976</v>
      </c>
      <c r="C264" s="12">
        <v>35.200000000000003</v>
      </c>
      <c r="D264" s="39">
        <v>1365</v>
      </c>
      <c r="E264" s="11">
        <v>2009</v>
      </c>
      <c r="F264" s="11">
        <f t="shared" si="12"/>
        <v>644</v>
      </c>
      <c r="G264" s="22">
        <f t="shared" si="11"/>
        <v>0.55384</v>
      </c>
      <c r="H264" s="22">
        <f>(C264/C276)*H11</f>
        <v>2.1065116490342411E-2</v>
      </c>
      <c r="I264" s="26">
        <f t="shared" si="13"/>
        <v>0.57490511649034237</v>
      </c>
      <c r="J264" s="118"/>
      <c r="K264" s="113"/>
      <c r="L264" s="109"/>
      <c r="M264" s="56"/>
      <c r="N264" s="57"/>
      <c r="O264" s="196"/>
      <c r="P264" s="214"/>
      <c r="Q264" s="213"/>
      <c r="R264" s="190"/>
      <c r="S264" s="213"/>
      <c r="T264" s="192"/>
      <c r="U264" s="192"/>
      <c r="V264" s="193"/>
      <c r="W264" s="194"/>
      <c r="X264" s="195"/>
      <c r="Y264" s="159"/>
      <c r="Z264" s="161"/>
      <c r="AA264" s="109"/>
      <c r="AB264" s="54"/>
    </row>
    <row r="265" spans="1:28" x14ac:dyDescent="0.25">
      <c r="A265" s="12" t="s">
        <v>182</v>
      </c>
      <c r="B265" s="39">
        <v>17715444</v>
      </c>
      <c r="C265" s="12">
        <v>37.1</v>
      </c>
      <c r="D265" s="39">
        <v>2213</v>
      </c>
      <c r="E265" s="11">
        <v>2945</v>
      </c>
      <c r="F265" s="11">
        <f t="shared" si="12"/>
        <v>732</v>
      </c>
      <c r="G265" s="22">
        <f t="shared" si="11"/>
        <v>0.62951999999999997</v>
      </c>
      <c r="H265" s="22">
        <f>(C265/C276)*H11</f>
        <v>2.2202154028173392E-2</v>
      </c>
      <c r="I265" s="26">
        <f t="shared" si="13"/>
        <v>0.65172215402817335</v>
      </c>
      <c r="J265" s="118"/>
      <c r="K265" s="113"/>
      <c r="L265" s="109"/>
      <c r="M265" s="56"/>
      <c r="N265" s="57"/>
      <c r="O265" s="196"/>
      <c r="P265" s="214"/>
      <c r="Q265" s="213"/>
      <c r="R265" s="190"/>
      <c r="S265" s="213"/>
      <c r="T265" s="192"/>
      <c r="U265" s="192"/>
      <c r="V265" s="193"/>
      <c r="W265" s="194"/>
      <c r="X265" s="195"/>
      <c r="Y265" s="159"/>
      <c r="Z265" s="161"/>
      <c r="AA265" s="109"/>
      <c r="AB265" s="54"/>
    </row>
    <row r="266" spans="1:28" x14ac:dyDescent="0.25">
      <c r="A266" s="12" t="s">
        <v>183</v>
      </c>
      <c r="B266" s="39">
        <v>17715064</v>
      </c>
      <c r="C266" s="12">
        <v>40.799999999999997</v>
      </c>
      <c r="D266" s="39">
        <v>2657</v>
      </c>
      <c r="E266" s="11">
        <v>3558</v>
      </c>
      <c r="F266" s="11">
        <f t="shared" si="12"/>
        <v>901</v>
      </c>
      <c r="G266" s="22">
        <f t="shared" si="11"/>
        <v>0.77485999999999999</v>
      </c>
      <c r="H266" s="22">
        <f>(C266/C276)*H11</f>
        <v>2.4416385022896878E-2</v>
      </c>
      <c r="I266" s="26">
        <f t="shared" si="13"/>
        <v>0.79927638502289688</v>
      </c>
      <c r="J266" s="118"/>
      <c r="K266" s="113"/>
      <c r="L266" s="109"/>
      <c r="M266" s="56"/>
      <c r="N266" s="57"/>
      <c r="O266" s="196"/>
      <c r="P266" s="214"/>
      <c r="Q266" s="213"/>
      <c r="R266" s="190"/>
      <c r="S266" s="213"/>
      <c r="T266" s="192"/>
      <c r="U266" s="192"/>
      <c r="V266" s="193"/>
      <c r="W266" s="194"/>
      <c r="X266" s="195"/>
      <c r="Y266" s="159"/>
      <c r="Z266" s="161"/>
      <c r="AA266" s="109"/>
      <c r="AB266" s="54"/>
    </row>
    <row r="267" spans="1:28" x14ac:dyDescent="0.25">
      <c r="A267" s="12" t="s">
        <v>184</v>
      </c>
      <c r="B267" s="39">
        <v>17715679</v>
      </c>
      <c r="C267" s="12">
        <v>31.4</v>
      </c>
      <c r="D267" s="39">
        <v>2301</v>
      </c>
      <c r="E267" s="11">
        <v>2923</v>
      </c>
      <c r="F267" s="11">
        <f t="shared" si="12"/>
        <v>622</v>
      </c>
      <c r="G267" s="22">
        <f t="shared" si="11"/>
        <v>0.53491999999999995</v>
      </c>
      <c r="H267" s="22">
        <f>(C267/C276)*H11</f>
        <v>1.8791041414680441E-2</v>
      </c>
      <c r="I267" s="26">
        <f t="shared" si="13"/>
        <v>0.55371104141468042</v>
      </c>
      <c r="J267" s="118"/>
      <c r="K267" s="113"/>
      <c r="L267" s="109"/>
      <c r="M267" s="56"/>
      <c r="N267" s="57"/>
      <c r="O267" s="196"/>
      <c r="P267" s="214"/>
      <c r="Q267" s="213"/>
      <c r="R267" s="190"/>
      <c r="S267" s="213"/>
      <c r="T267" s="192"/>
      <c r="U267" s="192"/>
      <c r="V267" s="193"/>
      <c r="W267" s="194"/>
      <c r="X267" s="195"/>
      <c r="Y267" s="159"/>
      <c r="Z267" s="161"/>
      <c r="AA267" s="109"/>
      <c r="AB267" s="54"/>
    </row>
    <row r="268" spans="1:28" x14ac:dyDescent="0.25">
      <c r="A268" s="12" t="s">
        <v>185</v>
      </c>
      <c r="B268" s="39">
        <v>17715061</v>
      </c>
      <c r="C268" s="12">
        <v>29.8</v>
      </c>
      <c r="D268" s="39">
        <v>1829</v>
      </c>
      <c r="E268" s="11">
        <v>2476</v>
      </c>
      <c r="F268" s="11">
        <f t="shared" si="12"/>
        <v>647</v>
      </c>
      <c r="G268" s="22">
        <f t="shared" si="11"/>
        <v>0.55642000000000003</v>
      </c>
      <c r="H268" s="22">
        <f>(C268/C276)*H11</f>
        <v>1.7833536119664879E-2</v>
      </c>
      <c r="I268" s="26">
        <f t="shared" si="13"/>
        <v>0.5742535361196649</v>
      </c>
      <c r="J268" s="118"/>
      <c r="K268" s="113"/>
      <c r="L268" s="109"/>
      <c r="M268" s="56"/>
      <c r="N268" s="57"/>
      <c r="O268" s="196"/>
      <c r="P268" s="214"/>
      <c r="Q268" s="213"/>
      <c r="R268" s="190"/>
      <c r="S268" s="213"/>
      <c r="T268" s="192"/>
      <c r="U268" s="192"/>
      <c r="V268" s="193"/>
      <c r="W268" s="194"/>
      <c r="X268" s="195"/>
      <c r="Y268" s="159"/>
      <c r="Z268" s="161"/>
      <c r="AA268" s="109"/>
      <c r="AB268" s="54"/>
    </row>
    <row r="269" spans="1:28" x14ac:dyDescent="0.25">
      <c r="A269" s="12" t="s">
        <v>186</v>
      </c>
      <c r="B269" s="39">
        <v>17714969</v>
      </c>
      <c r="C269" s="12">
        <v>29.1</v>
      </c>
      <c r="D269" s="39">
        <v>2860</v>
      </c>
      <c r="E269" s="11">
        <v>3795</v>
      </c>
      <c r="F269" s="11">
        <f t="shared" si="12"/>
        <v>935</v>
      </c>
      <c r="G269" s="22">
        <f t="shared" si="11"/>
        <v>0.80409999999999993</v>
      </c>
      <c r="H269" s="22">
        <f>(C269/C276)*H11</f>
        <v>1.7414627553095568E-2</v>
      </c>
      <c r="I269" s="26">
        <f t="shared" si="13"/>
        <v>0.82151462755309546</v>
      </c>
      <c r="J269" s="118"/>
      <c r="K269" s="113"/>
      <c r="L269" s="109"/>
      <c r="M269" s="56"/>
      <c r="N269" s="57"/>
      <c r="O269" s="196"/>
      <c r="P269" s="214"/>
      <c r="Q269" s="213"/>
      <c r="R269" s="190"/>
      <c r="S269" s="213"/>
      <c r="T269" s="192"/>
      <c r="U269" s="192"/>
      <c r="V269" s="193"/>
      <c r="W269" s="194"/>
      <c r="X269" s="195"/>
      <c r="Y269" s="159"/>
      <c r="Z269" s="161"/>
      <c r="AA269" s="109"/>
      <c r="AB269" s="54"/>
    </row>
    <row r="270" spans="1:28" x14ac:dyDescent="0.25">
      <c r="A270" s="12" t="s">
        <v>187</v>
      </c>
      <c r="B270" s="39">
        <v>17219305</v>
      </c>
      <c r="C270" s="12">
        <v>33.4</v>
      </c>
      <c r="D270" s="39">
        <v>2412</v>
      </c>
      <c r="E270" s="11">
        <v>3683</v>
      </c>
      <c r="F270" s="11">
        <f t="shared" si="12"/>
        <v>1271</v>
      </c>
      <c r="G270" s="22">
        <f t="shared" si="11"/>
        <v>1.0930599999999999</v>
      </c>
      <c r="H270" s="22">
        <f>(C270/C276)*H11</f>
        <v>1.9987923033449897E-2</v>
      </c>
      <c r="I270" s="26">
        <f t="shared" si="13"/>
        <v>1.1130479230334498</v>
      </c>
      <c r="J270" s="118"/>
      <c r="K270" s="113"/>
      <c r="L270" s="109"/>
      <c r="M270" s="56"/>
      <c r="N270" s="57"/>
      <c r="O270" s="196"/>
      <c r="P270" s="214"/>
      <c r="Q270" s="213"/>
      <c r="R270" s="190"/>
      <c r="S270" s="213"/>
      <c r="T270" s="192"/>
      <c r="U270" s="192"/>
      <c r="V270" s="193"/>
      <c r="W270" s="194"/>
      <c r="X270" s="195"/>
      <c r="Y270" s="159"/>
      <c r="Z270" s="161"/>
      <c r="AA270" s="109"/>
      <c r="AB270" s="54"/>
    </row>
    <row r="271" spans="1:28" x14ac:dyDescent="0.25">
      <c r="A271" s="12" t="s">
        <v>188</v>
      </c>
      <c r="B271" s="39">
        <v>17218719</v>
      </c>
      <c r="C271" s="12">
        <v>32.5</v>
      </c>
      <c r="D271" s="39">
        <v>2606</v>
      </c>
      <c r="E271" s="11">
        <v>4244</v>
      </c>
      <c r="F271" s="11">
        <f t="shared" si="12"/>
        <v>1638</v>
      </c>
      <c r="G271" s="22">
        <f t="shared" ref="G271:G274" si="14">F271*0.00086</f>
        <v>1.4086799999999999</v>
      </c>
      <c r="H271" s="22">
        <f>(C271/C276)*H11</f>
        <v>1.944932630500364E-2</v>
      </c>
      <c r="I271" s="26">
        <f t="shared" si="13"/>
        <v>1.4281293263050037</v>
      </c>
      <c r="J271" s="118"/>
      <c r="K271" s="113"/>
      <c r="L271" s="109"/>
      <c r="M271" s="56"/>
      <c r="N271" s="57"/>
      <c r="O271" s="196"/>
      <c r="P271" s="214"/>
      <c r="Q271" s="213"/>
      <c r="R271" s="190"/>
      <c r="S271" s="213"/>
      <c r="T271" s="192"/>
      <c r="U271" s="192"/>
      <c r="V271" s="193"/>
      <c r="W271" s="194"/>
      <c r="X271" s="195"/>
      <c r="Y271" s="159"/>
      <c r="Z271" s="161"/>
      <c r="AA271" s="109"/>
      <c r="AB271" s="54"/>
    </row>
    <row r="272" spans="1:28" x14ac:dyDescent="0.25">
      <c r="A272" s="12" t="s">
        <v>189</v>
      </c>
      <c r="B272" s="39">
        <v>17715338</v>
      </c>
      <c r="C272" s="12">
        <v>29.5</v>
      </c>
      <c r="D272" s="39">
        <v>2226</v>
      </c>
      <c r="E272" s="11">
        <v>3586</v>
      </c>
      <c r="F272" s="11">
        <f t="shared" si="12"/>
        <v>1360</v>
      </c>
      <c r="G272" s="22">
        <f t="shared" si="14"/>
        <v>1.1696</v>
      </c>
      <c r="H272" s="22">
        <f>(C272/C276)*H11</f>
        <v>1.7654003876849459E-2</v>
      </c>
      <c r="I272" s="26">
        <f t="shared" si="13"/>
        <v>1.1872540038768495</v>
      </c>
      <c r="J272" s="118"/>
      <c r="K272" s="113"/>
      <c r="L272" s="109"/>
      <c r="M272" s="56"/>
      <c r="N272" s="57"/>
      <c r="O272" s="196"/>
      <c r="P272" s="214"/>
      <c r="Q272" s="213"/>
      <c r="R272" s="190"/>
      <c r="S272" s="213"/>
      <c r="T272" s="192"/>
      <c r="U272" s="192"/>
      <c r="V272" s="193"/>
      <c r="W272" s="194"/>
      <c r="X272" s="195"/>
      <c r="Y272" s="159"/>
      <c r="Z272" s="161"/>
      <c r="AA272" s="109"/>
      <c r="AB272" s="54"/>
    </row>
    <row r="273" spans="1:28" x14ac:dyDescent="0.25">
      <c r="A273" s="12" t="s">
        <v>190</v>
      </c>
      <c r="B273" s="39">
        <v>17715503</v>
      </c>
      <c r="C273" s="12">
        <v>24.4</v>
      </c>
      <c r="D273" s="39">
        <v>1954</v>
      </c>
      <c r="E273" s="11">
        <v>2974</v>
      </c>
      <c r="F273" s="11">
        <f t="shared" ref="F273:F274" si="15">E273-D273</f>
        <v>1020</v>
      </c>
      <c r="G273" s="22">
        <f t="shared" si="14"/>
        <v>0.87719999999999998</v>
      </c>
      <c r="H273" s="22">
        <f>(C273/C276)*H11</f>
        <v>1.4601955748987349E-2</v>
      </c>
      <c r="I273" s="26">
        <f t="shared" ref="I273:I274" si="16">G273+H273</f>
        <v>0.89180195574898735</v>
      </c>
      <c r="J273" s="118"/>
      <c r="K273" s="113"/>
      <c r="L273" s="109"/>
      <c r="M273" s="56"/>
      <c r="N273" s="57"/>
      <c r="O273" s="196"/>
      <c r="P273" s="214"/>
      <c r="Q273" s="213"/>
      <c r="R273" s="190"/>
      <c r="S273" s="213"/>
      <c r="T273" s="192"/>
      <c r="U273" s="192"/>
      <c r="V273" s="193"/>
      <c r="W273" s="194"/>
      <c r="X273" s="195"/>
      <c r="Y273" s="159"/>
      <c r="Z273" s="161"/>
      <c r="AA273" s="109"/>
      <c r="AB273" s="54"/>
    </row>
    <row r="274" spans="1:28" x14ac:dyDescent="0.25">
      <c r="A274" s="12" t="s">
        <v>191</v>
      </c>
      <c r="B274" s="39">
        <v>17219032</v>
      </c>
      <c r="C274" s="12">
        <v>43.3</v>
      </c>
      <c r="D274" s="39">
        <v>2458</v>
      </c>
      <c r="E274" s="11">
        <v>3881</v>
      </c>
      <c r="F274" s="11">
        <f t="shared" si="15"/>
        <v>1423</v>
      </c>
      <c r="G274" s="22">
        <f t="shared" si="14"/>
        <v>1.2237799999999999</v>
      </c>
      <c r="H274" s="22">
        <f>(C274/C276)*H11</f>
        <v>2.59124870463587E-2</v>
      </c>
      <c r="I274" s="26">
        <f t="shared" si="16"/>
        <v>1.2496924870463586</v>
      </c>
      <c r="J274" s="118"/>
      <c r="K274" s="113"/>
      <c r="L274" s="109"/>
      <c r="M274" s="56"/>
      <c r="N274" s="57"/>
      <c r="O274" s="196"/>
      <c r="P274" s="214"/>
      <c r="Q274" s="213"/>
      <c r="R274" s="190"/>
      <c r="S274" s="213"/>
      <c r="T274" s="192"/>
      <c r="U274" s="192"/>
      <c r="V274" s="193"/>
      <c r="W274" s="194"/>
      <c r="X274" s="195"/>
      <c r="Y274" s="159"/>
      <c r="Z274" s="161"/>
      <c r="AA274" s="109"/>
      <c r="AB274" s="54"/>
    </row>
    <row r="275" spans="1:28" x14ac:dyDescent="0.25">
      <c r="A275" s="123" t="s">
        <v>211</v>
      </c>
      <c r="B275" s="124"/>
      <c r="C275" s="125">
        <f t="shared" ref="C275:I275" si="17">SUM(C205:C274)</f>
        <v>2877.7000000000007</v>
      </c>
      <c r="D275" s="157">
        <f t="shared" si="17"/>
        <v>177639</v>
      </c>
      <c r="E275" s="157">
        <f t="shared" si="17"/>
        <v>273984.51827242528</v>
      </c>
      <c r="F275" s="157">
        <f t="shared" si="17"/>
        <v>96345.518272425252</v>
      </c>
      <c r="G275" s="116">
        <f t="shared" si="17"/>
        <v>82.857145714285735</v>
      </c>
      <c r="H275" s="116">
        <f t="shared" si="17"/>
        <v>1.7221331171664305</v>
      </c>
      <c r="I275" s="116">
        <f t="shared" si="17"/>
        <v>84.579278831452157</v>
      </c>
      <c r="J275" s="126"/>
      <c r="K275" s="227"/>
      <c r="L275" s="128"/>
      <c r="M275" s="54"/>
      <c r="N275" s="54"/>
      <c r="O275" s="215"/>
      <c r="P275" s="215"/>
      <c r="Q275" s="215"/>
      <c r="R275" s="216"/>
      <c r="S275" s="217"/>
      <c r="T275" s="217"/>
      <c r="U275" s="217"/>
      <c r="V275" s="218"/>
      <c r="W275" s="218"/>
      <c r="X275" s="218"/>
      <c r="Y275" s="162"/>
      <c r="Z275" s="163"/>
      <c r="AA275" s="164"/>
      <c r="AB275" s="54"/>
    </row>
    <row r="276" spans="1:28" x14ac:dyDescent="0.25">
      <c r="A276" s="114" t="s">
        <v>212</v>
      </c>
      <c r="B276" s="115"/>
      <c r="C276" s="129">
        <f>C275+C204</f>
        <v>13523.499999999998</v>
      </c>
      <c r="D276" s="157">
        <f t="shared" ref="D276:H276" si="18">D275+D204</f>
        <v>660884.30000000005</v>
      </c>
      <c r="E276" s="157">
        <f t="shared" si="18"/>
        <v>944223.81827242533</v>
      </c>
      <c r="F276" s="157">
        <f t="shared" si="18"/>
        <v>283339.51827242528</v>
      </c>
      <c r="G276" s="116">
        <f t="shared" si="18"/>
        <v>243.67198571428563</v>
      </c>
      <c r="H276" s="116">
        <f t="shared" si="18"/>
        <v>8.0930142857143661</v>
      </c>
      <c r="I276" s="116">
        <f>I275+I204</f>
        <v>251.76500000000004</v>
      </c>
      <c r="J276" s="130"/>
      <c r="K276" s="130"/>
      <c r="L276" s="107"/>
      <c r="M276" s="54"/>
      <c r="N276" s="54"/>
      <c r="O276" s="207"/>
      <c r="P276" s="208"/>
      <c r="Q276" s="208"/>
      <c r="R276" s="219"/>
      <c r="S276" s="217"/>
      <c r="T276" s="217"/>
      <c r="U276" s="217"/>
      <c r="V276" s="218"/>
      <c r="W276" s="218"/>
      <c r="X276" s="218"/>
      <c r="Y276" s="165"/>
      <c r="Z276" s="130"/>
      <c r="AA276" s="49"/>
      <c r="AB276" s="54"/>
    </row>
    <row r="277" spans="1:28" x14ac:dyDescent="0.25">
      <c r="A277" s="131"/>
      <c r="B277" s="131"/>
      <c r="C277" s="131"/>
      <c r="D277" s="132"/>
      <c r="E277" s="133"/>
      <c r="F277" s="133"/>
      <c r="G277" s="132"/>
      <c r="H277" s="132"/>
      <c r="I277" s="132"/>
      <c r="J277" s="107"/>
      <c r="K277" s="107"/>
      <c r="L277" s="107"/>
      <c r="M277" s="54"/>
      <c r="N277" s="54"/>
      <c r="O277" s="166"/>
      <c r="P277" s="167"/>
      <c r="Q277" s="166"/>
      <c r="R277" s="166"/>
      <c r="S277" s="168"/>
      <c r="T277" s="169"/>
      <c r="U277" s="169"/>
      <c r="V277" s="168"/>
      <c r="W277" s="168"/>
      <c r="X277" s="168"/>
      <c r="Y277" s="49"/>
      <c r="Z277" s="49"/>
      <c r="AA277" s="49"/>
      <c r="AB277" s="54"/>
    </row>
    <row r="278" spans="1:28" x14ac:dyDescent="0.25">
      <c r="A278" s="134"/>
      <c r="B278" s="134"/>
      <c r="C278" s="134"/>
      <c r="D278" s="135"/>
      <c r="E278" s="135"/>
      <c r="F278" s="135"/>
      <c r="G278" s="135"/>
      <c r="H278" s="136"/>
      <c r="I278" s="132"/>
      <c r="J278" s="107"/>
      <c r="K278" s="107"/>
      <c r="L278" s="107"/>
      <c r="M278" s="54"/>
      <c r="N278" s="54"/>
      <c r="O278" s="220"/>
      <c r="P278" s="221"/>
      <c r="Q278" s="220"/>
      <c r="R278" s="220"/>
      <c r="S278" s="222"/>
      <c r="T278" s="222"/>
      <c r="U278" s="222"/>
      <c r="V278" s="223"/>
      <c r="W278" s="168"/>
      <c r="X278" s="168"/>
      <c r="Y278" s="49"/>
      <c r="Z278" s="49"/>
      <c r="AA278" s="49"/>
      <c r="AB278" s="54"/>
    </row>
    <row r="279" spans="1:28" x14ac:dyDescent="0.25">
      <c r="A279" s="134"/>
      <c r="B279" s="137"/>
      <c r="C279" s="134"/>
      <c r="D279" s="138"/>
      <c r="E279" s="138"/>
      <c r="F279" s="138"/>
      <c r="G279" s="138"/>
      <c r="H279" s="136"/>
      <c r="I279" s="132"/>
      <c r="J279" s="107"/>
      <c r="K279" s="107"/>
      <c r="L279" s="107"/>
      <c r="M279" s="54"/>
      <c r="N279" s="5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54"/>
    </row>
    <row r="280" spans="1:28" x14ac:dyDescent="0.25">
      <c r="A280" s="134"/>
      <c r="B280" s="137"/>
      <c r="C280" s="134"/>
      <c r="D280" s="138"/>
      <c r="E280" s="138"/>
      <c r="F280" s="138"/>
      <c r="G280" s="138"/>
      <c r="H280" s="136"/>
      <c r="I280" s="132"/>
      <c r="J280" s="107"/>
      <c r="K280" s="107"/>
      <c r="L280" s="107"/>
      <c r="M280" s="54"/>
      <c r="N280" s="5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54"/>
    </row>
    <row r="281" spans="1:28" x14ac:dyDescent="0.25">
      <c r="A281" s="134"/>
      <c r="B281" s="137"/>
      <c r="C281" s="134"/>
      <c r="D281" s="138"/>
      <c r="E281" s="138"/>
      <c r="F281" s="138"/>
      <c r="G281" s="138"/>
      <c r="H281" s="136"/>
      <c r="I281" s="132"/>
      <c r="J281" s="107"/>
      <c r="K281" s="107"/>
      <c r="L281" s="107"/>
      <c r="M281" s="54"/>
      <c r="N281" s="5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54"/>
    </row>
    <row r="282" spans="1:28" x14ac:dyDescent="0.25">
      <c r="A282" s="134"/>
      <c r="B282" s="137"/>
      <c r="C282" s="134"/>
      <c r="D282" s="138"/>
      <c r="E282" s="138"/>
      <c r="F282" s="138"/>
      <c r="G282" s="138"/>
      <c r="H282" s="136"/>
      <c r="I282" s="132"/>
      <c r="J282" s="107"/>
      <c r="K282" s="107"/>
      <c r="L282" s="107"/>
      <c r="M282" s="54"/>
      <c r="N282" s="5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54"/>
    </row>
    <row r="283" spans="1:28" x14ac:dyDescent="0.25">
      <c r="A283" s="134"/>
      <c r="B283" s="137"/>
      <c r="C283" s="134"/>
      <c r="D283" s="138"/>
      <c r="E283" s="138"/>
      <c r="F283" s="138"/>
      <c r="G283" s="138"/>
      <c r="H283" s="136"/>
      <c r="I283" s="132"/>
      <c r="J283" s="107"/>
      <c r="K283" s="107"/>
      <c r="L283" s="107"/>
      <c r="M283" s="54"/>
      <c r="N283" s="5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54"/>
    </row>
    <row r="284" spans="1:28" x14ac:dyDescent="0.25">
      <c r="A284" s="134"/>
      <c r="B284" s="137"/>
      <c r="C284" s="134"/>
      <c r="D284" s="138"/>
      <c r="E284" s="138"/>
      <c r="F284" s="138"/>
      <c r="G284" s="138"/>
      <c r="H284" s="136"/>
      <c r="I284" s="132"/>
      <c r="J284" s="107"/>
      <c r="K284" s="107"/>
      <c r="L284" s="107"/>
      <c r="M284" s="54"/>
      <c r="N284" s="5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54"/>
    </row>
    <row r="285" spans="1:28" x14ac:dyDescent="0.25">
      <c r="A285" s="134"/>
      <c r="B285" s="137"/>
      <c r="C285" s="134"/>
      <c r="D285" s="138"/>
      <c r="E285" s="138"/>
      <c r="F285" s="138"/>
      <c r="G285" s="138"/>
      <c r="H285" s="136"/>
      <c r="I285" s="132"/>
      <c r="J285" s="107"/>
      <c r="K285" s="107"/>
      <c r="L285" s="107"/>
      <c r="M285" s="54"/>
      <c r="N285" s="5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54"/>
    </row>
    <row r="286" spans="1:28" x14ac:dyDescent="0.25">
      <c r="A286" s="134"/>
      <c r="B286" s="137"/>
      <c r="C286" s="134"/>
      <c r="D286" s="138"/>
      <c r="E286" s="138"/>
      <c r="F286" s="138"/>
      <c r="G286" s="138"/>
      <c r="H286" s="136"/>
      <c r="I286" s="132"/>
      <c r="J286" s="107"/>
      <c r="K286" s="107"/>
      <c r="L286" s="107"/>
      <c r="M286" s="54"/>
      <c r="N286" s="5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54"/>
    </row>
    <row r="287" spans="1:28" x14ac:dyDescent="0.25">
      <c r="A287" s="134"/>
      <c r="B287" s="137"/>
      <c r="C287" s="134"/>
      <c r="D287" s="138"/>
      <c r="E287" s="138"/>
      <c r="F287" s="138"/>
      <c r="G287" s="138"/>
      <c r="H287" s="136"/>
      <c r="I287" s="132"/>
      <c r="J287" s="107"/>
      <c r="K287" s="107"/>
      <c r="L287" s="107"/>
      <c r="M287" s="54"/>
      <c r="N287" s="5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54"/>
    </row>
    <row r="288" spans="1:28" x14ac:dyDescent="0.25">
      <c r="A288" s="134"/>
      <c r="B288" s="137"/>
      <c r="C288" s="134"/>
      <c r="D288" s="138"/>
      <c r="E288" s="138"/>
      <c r="F288" s="138"/>
      <c r="G288" s="138"/>
      <c r="H288" s="136"/>
      <c r="I288" s="132"/>
      <c r="J288" s="107"/>
      <c r="K288" s="107"/>
      <c r="L288" s="107"/>
      <c r="M288" s="54"/>
      <c r="N288" s="5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54"/>
    </row>
    <row r="289" spans="1:28" x14ac:dyDescent="0.25">
      <c r="A289" s="134"/>
      <c r="B289" s="137"/>
      <c r="C289" s="134"/>
      <c r="D289" s="138"/>
      <c r="E289" s="138"/>
      <c r="F289" s="138"/>
      <c r="G289" s="138"/>
      <c r="H289" s="136"/>
      <c r="I289" s="132"/>
      <c r="J289" s="107"/>
      <c r="K289" s="107"/>
      <c r="L289" s="107"/>
      <c r="M289" s="54"/>
      <c r="N289" s="5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54"/>
    </row>
    <row r="290" spans="1:28" x14ac:dyDescent="0.25">
      <c r="A290" s="134"/>
      <c r="B290" s="137"/>
      <c r="C290" s="134"/>
      <c r="D290" s="138"/>
      <c r="E290" s="138"/>
      <c r="F290" s="138"/>
      <c r="G290" s="138"/>
      <c r="H290" s="136"/>
      <c r="I290" s="132"/>
      <c r="J290" s="107"/>
      <c r="K290" s="107"/>
      <c r="L290" s="107"/>
      <c r="M290" s="54"/>
      <c r="N290" s="5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54"/>
    </row>
    <row r="291" spans="1:28" x14ac:dyDescent="0.25">
      <c r="A291" s="134"/>
      <c r="B291" s="137"/>
      <c r="C291" s="134"/>
      <c r="D291" s="138"/>
      <c r="E291" s="138"/>
      <c r="F291" s="138"/>
      <c r="G291" s="138"/>
      <c r="H291" s="136"/>
      <c r="I291" s="132"/>
      <c r="J291" s="107"/>
      <c r="K291" s="107"/>
      <c r="L291" s="107"/>
      <c r="M291" s="54"/>
      <c r="N291" s="5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54"/>
    </row>
    <row r="292" spans="1:28" x14ac:dyDescent="0.25">
      <c r="A292" s="134"/>
      <c r="B292" s="137"/>
      <c r="C292" s="134"/>
      <c r="D292" s="138"/>
      <c r="E292" s="138"/>
      <c r="F292" s="138"/>
      <c r="G292" s="138"/>
      <c r="H292" s="136"/>
      <c r="I292" s="132"/>
      <c r="J292" s="107"/>
      <c r="K292" s="107"/>
      <c r="L292" s="107"/>
      <c r="M292" s="54"/>
      <c r="N292" s="5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54"/>
    </row>
    <row r="293" spans="1:28" x14ac:dyDescent="0.25">
      <c r="A293" s="134"/>
      <c r="B293" s="137"/>
      <c r="C293" s="134"/>
      <c r="D293" s="138"/>
      <c r="E293" s="138"/>
      <c r="F293" s="138"/>
      <c r="G293" s="138"/>
      <c r="H293" s="136"/>
      <c r="I293" s="132"/>
      <c r="J293" s="107"/>
      <c r="K293" s="107"/>
      <c r="L293" s="107"/>
      <c r="M293" s="54"/>
      <c r="N293" s="5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54"/>
    </row>
    <row r="294" spans="1:28" x14ac:dyDescent="0.25">
      <c r="A294" s="134"/>
      <c r="B294" s="137"/>
      <c r="C294" s="134"/>
      <c r="D294" s="138"/>
      <c r="E294" s="138"/>
      <c r="F294" s="138"/>
      <c r="G294" s="138"/>
      <c r="H294" s="136"/>
      <c r="I294" s="132"/>
      <c r="J294" s="107"/>
      <c r="K294" s="107"/>
      <c r="L294" s="107"/>
      <c r="M294" s="54"/>
      <c r="N294" s="5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54"/>
    </row>
    <row r="295" spans="1:28" x14ac:dyDescent="0.25">
      <c r="A295" s="134"/>
      <c r="B295" s="137"/>
      <c r="C295" s="134"/>
      <c r="D295" s="138"/>
      <c r="E295" s="138"/>
      <c r="F295" s="138"/>
      <c r="G295" s="138"/>
      <c r="H295" s="136"/>
      <c r="I295" s="132"/>
      <c r="J295" s="107"/>
      <c r="K295" s="107"/>
      <c r="L295" s="107"/>
      <c r="M295" s="54"/>
      <c r="N295" s="5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54"/>
    </row>
    <row r="296" spans="1:28" x14ac:dyDescent="0.25">
      <c r="A296" s="134"/>
      <c r="B296" s="137"/>
      <c r="C296" s="134"/>
      <c r="D296" s="138"/>
      <c r="E296" s="138"/>
      <c r="F296" s="138"/>
      <c r="G296" s="138"/>
      <c r="H296" s="136"/>
      <c r="I296" s="132"/>
      <c r="J296" s="107"/>
      <c r="K296" s="107"/>
      <c r="L296" s="107"/>
      <c r="M296" s="54"/>
      <c r="N296" s="5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54"/>
    </row>
    <row r="297" spans="1:28" x14ac:dyDescent="0.25">
      <c r="J297" s="6"/>
      <c r="K297" s="6"/>
      <c r="L297" s="6"/>
      <c r="M297" s="54"/>
      <c r="N297" s="5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54"/>
    </row>
    <row r="298" spans="1:28" x14ac:dyDescent="0.25">
      <c r="J298" s="6"/>
      <c r="K298" s="6"/>
      <c r="L298" s="6"/>
      <c r="M298" s="54"/>
      <c r="N298" s="5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54"/>
    </row>
    <row r="299" spans="1:28" x14ac:dyDescent="0.25">
      <c r="J299" s="6"/>
      <c r="K299" s="6"/>
      <c r="L299" s="6"/>
      <c r="M299" s="54"/>
      <c r="N299" s="5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54"/>
    </row>
    <row r="300" spans="1:28" x14ac:dyDescent="0.25">
      <c r="J300" s="6"/>
      <c r="K300" s="6"/>
      <c r="L300" s="6"/>
      <c r="M300" s="54"/>
      <c r="N300" s="5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54"/>
    </row>
    <row r="301" spans="1:28" x14ac:dyDescent="0.25">
      <c r="J301" s="6"/>
      <c r="K301" s="6"/>
      <c r="L301" s="6"/>
      <c r="M301" s="54"/>
      <c r="N301" s="5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54"/>
    </row>
    <row r="302" spans="1:28" x14ac:dyDescent="0.25">
      <c r="J302" s="6"/>
      <c r="K302" s="6"/>
      <c r="L302" s="6"/>
      <c r="M302" s="54"/>
      <c r="N302" s="5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54"/>
    </row>
    <row r="303" spans="1:28" x14ac:dyDescent="0.25">
      <c r="J303" s="6"/>
      <c r="K303" s="6"/>
      <c r="L303" s="6"/>
      <c r="M303" s="54"/>
      <c r="N303" s="5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54"/>
    </row>
    <row r="304" spans="1:28" x14ac:dyDescent="0.25">
      <c r="J304" s="6"/>
      <c r="K304" s="6"/>
      <c r="L304" s="6"/>
      <c r="M304" s="54"/>
      <c r="N304" s="5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54"/>
    </row>
    <row r="305" spans="10:28" x14ac:dyDescent="0.25">
      <c r="J305" s="6"/>
      <c r="K305" s="6"/>
      <c r="L305" s="6"/>
      <c r="M305" s="54"/>
      <c r="N305" s="5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54"/>
    </row>
    <row r="306" spans="10:28" x14ac:dyDescent="0.25">
      <c r="J306" s="6"/>
      <c r="K306" s="6"/>
      <c r="L306" s="6"/>
      <c r="M306" s="54"/>
      <c r="N306" s="5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54"/>
    </row>
    <row r="307" spans="10:28" x14ac:dyDescent="0.25">
      <c r="J307" s="6"/>
      <c r="K307" s="6"/>
      <c r="L307" s="6"/>
      <c r="M307" s="54"/>
      <c r="N307" s="5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54"/>
    </row>
    <row r="308" spans="10:28" x14ac:dyDescent="0.25">
      <c r="J308" s="6"/>
      <c r="K308" s="6"/>
      <c r="L308" s="6"/>
      <c r="M308" s="54"/>
      <c r="N308" s="5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54"/>
    </row>
    <row r="309" spans="10:28" x14ac:dyDescent="0.25">
      <c r="J309" s="6"/>
      <c r="K309" s="6"/>
      <c r="L309" s="6"/>
      <c r="M309" s="54"/>
      <c r="N309" s="5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54"/>
    </row>
    <row r="310" spans="10:28" x14ac:dyDescent="0.25">
      <c r="J310" s="6"/>
      <c r="K310" s="6"/>
      <c r="L310" s="6"/>
      <c r="M310" s="54"/>
      <c r="N310" s="5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54"/>
    </row>
    <row r="311" spans="10:28" x14ac:dyDescent="0.25">
      <c r="J311" s="6"/>
      <c r="K311" s="6"/>
      <c r="L311" s="6"/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0:28" x14ac:dyDescent="0.25">
      <c r="J312" s="6"/>
      <c r="K312" s="6"/>
      <c r="L312" s="6"/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0:28" x14ac:dyDescent="0.25">
      <c r="J313" s="6"/>
      <c r="K313" s="6"/>
      <c r="L313" s="6"/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0:28" x14ac:dyDescent="0.25">
      <c r="J314" s="6"/>
      <c r="K314" s="6"/>
      <c r="L314" s="6"/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0:28" x14ac:dyDescent="0.25">
      <c r="J315" s="17"/>
      <c r="K315" s="17"/>
      <c r="L315" s="17"/>
      <c r="M315" s="18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10:28" x14ac:dyDescent="0.25">
      <c r="J316" s="17"/>
      <c r="K316" s="17"/>
      <c r="L316" s="17"/>
      <c r="M316" s="18"/>
      <c r="N316" s="17"/>
      <c r="O316" s="17"/>
      <c r="P316" s="17"/>
      <c r="Q316" s="17"/>
      <c r="R316" s="17"/>
      <c r="S316" s="17"/>
      <c r="T316" s="17"/>
      <c r="U316" s="17"/>
      <c r="V316" s="17"/>
    </row>
  </sheetData>
  <mergeCells count="34">
    <mergeCell ref="A1:L1"/>
    <mergeCell ref="A3:L3"/>
    <mergeCell ref="A4:L4"/>
    <mergeCell ref="A6:H6"/>
    <mergeCell ref="K6:L11"/>
    <mergeCell ref="A7:D7"/>
    <mergeCell ref="E7:G7"/>
    <mergeCell ref="A8:D8"/>
    <mergeCell ref="E8:G8"/>
    <mergeCell ref="O1:AA1"/>
    <mergeCell ref="O3:AA3"/>
    <mergeCell ref="O4:AA4"/>
    <mergeCell ref="O6:W6"/>
    <mergeCell ref="Z6:AA11"/>
    <mergeCell ref="O7:S7"/>
    <mergeCell ref="T7:V7"/>
    <mergeCell ref="O8:S8"/>
    <mergeCell ref="T8:V8"/>
    <mergeCell ref="O9:S11"/>
    <mergeCell ref="T9:V9"/>
    <mergeCell ref="T10:V10"/>
    <mergeCell ref="T11:V11"/>
    <mergeCell ref="E9:G9"/>
    <mergeCell ref="E10:G10"/>
    <mergeCell ref="E11:G11"/>
    <mergeCell ref="K13:L13"/>
    <mergeCell ref="A204:B204"/>
    <mergeCell ref="A9:D11"/>
    <mergeCell ref="Z13:AA13"/>
    <mergeCell ref="O204:Q204"/>
    <mergeCell ref="O275:Q275"/>
    <mergeCell ref="A275:B275"/>
    <mergeCell ref="O276:Q276"/>
    <mergeCell ref="A276:B276"/>
  </mergeCells>
  <pageMargins left="0.70866141732283472" right="0.31496062992125984" top="0.74803149606299213" bottom="0" header="0.31496062992125984" footer="0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6"/>
  <sheetViews>
    <sheetView zoomScaleNormal="100" workbookViewId="0">
      <pane ySplit="14" topLeftCell="A267" activePane="bottomLeft" state="frozen"/>
      <selection pane="bottomLeft" activeCell="B278" sqref="B278"/>
    </sheetView>
  </sheetViews>
  <sheetFormatPr defaultRowHeight="15" x14ac:dyDescent="0.25"/>
  <cols>
    <col min="1" max="1" width="9.42578125" style="16" customWidth="1"/>
    <col min="2" max="2" width="16.28515625" style="3" customWidth="1"/>
    <col min="3" max="3" width="10" style="16" customWidth="1"/>
    <col min="4" max="5" width="15.5703125" style="37" customWidth="1"/>
    <col min="6" max="6" width="13.7109375" style="37" customWidth="1"/>
    <col min="7" max="7" width="14.140625" style="38" customWidth="1"/>
    <col min="8" max="8" width="14.7109375" style="23" customWidth="1"/>
    <col min="9" max="9" width="12.42578125" style="24" customWidth="1"/>
    <col min="10" max="10" width="2.140625" style="2" customWidth="1"/>
    <col min="11" max="11" width="16.85546875" style="2" customWidth="1"/>
    <col min="12" max="12" width="16.140625" style="2" customWidth="1"/>
    <col min="13" max="13" width="13.5703125" style="1" customWidth="1"/>
    <col min="14" max="17" width="9.140625" style="2"/>
    <col min="18" max="18" width="10.7109375" style="2" customWidth="1"/>
    <col min="19" max="24" width="9.140625" style="2"/>
    <col min="25" max="26" width="9.140625" style="3"/>
  </cols>
  <sheetData>
    <row r="1" spans="1:26" ht="20.2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6" ht="20.25" x14ac:dyDescent="0.3">
      <c r="A2" s="69"/>
      <c r="B2" s="70"/>
      <c r="C2" s="69"/>
      <c r="D2" s="71"/>
      <c r="E2" s="71"/>
      <c r="F2" s="71"/>
      <c r="G2" s="71"/>
      <c r="H2" s="72"/>
      <c r="I2" s="73"/>
      <c r="J2" s="74"/>
      <c r="K2" s="74"/>
      <c r="L2" s="7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6" ht="18.75" x14ac:dyDescent="0.25">
      <c r="A3" s="75" t="s">
        <v>208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6" ht="18.75" x14ac:dyDescent="0.25">
      <c r="A4" s="75" t="s">
        <v>217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6" ht="18.75" x14ac:dyDescent="0.25">
      <c r="A5" s="76"/>
      <c r="B5" s="76"/>
      <c r="C5" s="76"/>
      <c r="D5" s="77"/>
      <c r="E5" s="77"/>
      <c r="F5" s="77"/>
      <c r="G5" s="77"/>
      <c r="H5" s="77"/>
      <c r="I5" s="78"/>
      <c r="J5" s="79"/>
      <c r="K5" s="79"/>
      <c r="L5" s="79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36" x14ac:dyDescent="0.25">
      <c r="A6" s="80" t="s">
        <v>1</v>
      </c>
      <c r="B6" s="81"/>
      <c r="C6" s="81"/>
      <c r="D6" s="81"/>
      <c r="E6" s="81"/>
      <c r="F6" s="81"/>
      <c r="G6" s="81"/>
      <c r="H6" s="82"/>
      <c r="I6" s="83"/>
      <c r="J6" s="84" t="s">
        <v>2</v>
      </c>
      <c r="K6" s="85" t="s">
        <v>3</v>
      </c>
      <c r="L6" s="85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36" x14ac:dyDescent="0.25">
      <c r="A7" s="86" t="s">
        <v>4</v>
      </c>
      <c r="B7" s="86"/>
      <c r="C7" s="86"/>
      <c r="D7" s="86"/>
      <c r="E7" s="87" t="s">
        <v>5</v>
      </c>
      <c r="F7" s="87"/>
      <c r="G7" s="87"/>
      <c r="H7" s="88" t="s">
        <v>209</v>
      </c>
      <c r="I7" s="89"/>
      <c r="J7" s="84"/>
      <c r="K7" s="85"/>
      <c r="L7" s="85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x14ac:dyDescent="0.25">
      <c r="A8" s="90" t="s">
        <v>6</v>
      </c>
      <c r="B8" s="90"/>
      <c r="C8" s="90"/>
      <c r="D8" s="90"/>
      <c r="E8" s="87" t="s">
        <v>7</v>
      </c>
      <c r="F8" s="87"/>
      <c r="G8" s="87"/>
      <c r="H8" s="91">
        <v>244.58391399999999</v>
      </c>
      <c r="I8" s="92"/>
      <c r="J8" s="84"/>
      <c r="K8" s="85"/>
      <c r="L8" s="8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6" x14ac:dyDescent="0.25">
      <c r="A9" s="93" t="s">
        <v>8</v>
      </c>
      <c r="B9" s="93"/>
      <c r="C9" s="93"/>
      <c r="D9" s="93"/>
      <c r="E9" s="87" t="s">
        <v>9</v>
      </c>
      <c r="F9" s="87"/>
      <c r="G9" s="87"/>
      <c r="H9" s="91">
        <f>G204</f>
        <v>179.89385399999989</v>
      </c>
      <c r="I9" s="92"/>
      <c r="J9" s="84"/>
      <c r="K9" s="85"/>
      <c r="L9" s="85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6" x14ac:dyDescent="0.25">
      <c r="A10" s="93"/>
      <c r="B10" s="93"/>
      <c r="C10" s="93"/>
      <c r="D10" s="93"/>
      <c r="E10" s="94" t="s">
        <v>207</v>
      </c>
      <c r="F10" s="95"/>
      <c r="G10" s="96"/>
      <c r="H10" s="91">
        <f>G275</f>
        <v>64.690060000000017</v>
      </c>
      <c r="I10" s="92"/>
      <c r="J10" s="84"/>
      <c r="K10" s="85"/>
      <c r="L10" s="85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6" x14ac:dyDescent="0.25">
      <c r="A11" s="93"/>
      <c r="B11" s="93"/>
      <c r="C11" s="93"/>
      <c r="D11" s="93"/>
      <c r="E11" s="87" t="s">
        <v>10</v>
      </c>
      <c r="F11" s="87"/>
      <c r="G11" s="87"/>
      <c r="H11" s="91">
        <f>H8-H9-H10</f>
        <v>0</v>
      </c>
      <c r="I11" s="92"/>
      <c r="J11" s="84"/>
      <c r="K11" s="85"/>
      <c r="L11" s="85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6" x14ac:dyDescent="0.25">
      <c r="A12" s="97"/>
      <c r="B12" s="98"/>
      <c r="C12" s="97"/>
      <c r="D12" s="99"/>
      <c r="E12" s="83"/>
      <c r="F12" s="83"/>
      <c r="G12" s="83"/>
      <c r="H12" s="92"/>
      <c r="I12" s="92"/>
      <c r="J12" s="84"/>
      <c r="K12" s="100"/>
      <c r="L12" s="100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6" x14ac:dyDescent="0.25">
      <c r="A13" s="97"/>
      <c r="B13" s="98"/>
      <c r="C13" s="97"/>
      <c r="D13" s="99"/>
      <c r="E13" s="83"/>
      <c r="F13" s="83"/>
      <c r="G13" s="83"/>
      <c r="H13" s="92"/>
      <c r="I13" s="92"/>
      <c r="J13" s="84"/>
      <c r="K13" s="101" t="s">
        <v>11</v>
      </c>
      <c r="L13" s="101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  <c r="Y13" s="6"/>
      <c r="Z13" s="6"/>
    </row>
    <row r="14" spans="1:26" ht="42.75" customHeight="1" x14ac:dyDescent="0.25">
      <c r="A14" s="102" t="s">
        <v>12</v>
      </c>
      <c r="B14" s="103" t="s">
        <v>13</v>
      </c>
      <c r="C14" s="102" t="s">
        <v>14</v>
      </c>
      <c r="D14" s="67" t="s">
        <v>151</v>
      </c>
      <c r="E14" s="67" t="s">
        <v>210</v>
      </c>
      <c r="F14" s="67" t="s">
        <v>15</v>
      </c>
      <c r="G14" s="67" t="s">
        <v>16</v>
      </c>
      <c r="H14" s="104" t="s">
        <v>17</v>
      </c>
      <c r="I14" s="104" t="s">
        <v>18</v>
      </c>
      <c r="J14" s="105"/>
      <c r="K14" s="106"/>
      <c r="L14" s="106"/>
      <c r="M14" s="7"/>
      <c r="N14" s="8"/>
      <c r="O14" s="8"/>
      <c r="P14" s="4"/>
      <c r="Q14" s="4"/>
      <c r="R14" s="4"/>
      <c r="S14" s="4"/>
      <c r="T14" s="4"/>
      <c r="U14" s="4"/>
      <c r="V14" s="4"/>
      <c r="W14" s="4"/>
      <c r="X14" s="6"/>
      <c r="Y14" s="6"/>
      <c r="Z14" s="6"/>
    </row>
    <row r="15" spans="1:26" x14ac:dyDescent="0.25">
      <c r="A15" s="12">
        <v>8</v>
      </c>
      <c r="B15" s="11">
        <v>17219199</v>
      </c>
      <c r="C15" s="10">
        <v>52.9</v>
      </c>
      <c r="D15" s="35">
        <v>1693.4</v>
      </c>
      <c r="E15" s="35">
        <v>2918</v>
      </c>
      <c r="F15" s="35">
        <f>E15-D15</f>
        <v>1224.5999999999999</v>
      </c>
      <c r="G15" s="22">
        <f>F15*0.00086</f>
        <v>1.053156</v>
      </c>
      <c r="H15" s="22">
        <f>(C15/C276)*H11</f>
        <v>0</v>
      </c>
      <c r="I15" s="26">
        <f>G15+H15</f>
        <v>1.053156</v>
      </c>
      <c r="J15" s="107"/>
      <c r="K15" s="108"/>
      <c r="L15" s="109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12">
        <v>9</v>
      </c>
      <c r="B16" s="11">
        <v>17218756</v>
      </c>
      <c r="C16" s="10">
        <v>48.9</v>
      </c>
      <c r="D16" s="35">
        <v>41.6</v>
      </c>
      <c r="E16" s="35">
        <v>43</v>
      </c>
      <c r="F16" s="35">
        <f t="shared" ref="F16:F78" si="0">E16-D16</f>
        <v>1.3999999999999986</v>
      </c>
      <c r="G16" s="22">
        <f>F16*0.00086</f>
        <v>1.2039999999999987E-3</v>
      </c>
      <c r="H16" s="22">
        <f>(C16/C276)*H11</f>
        <v>0</v>
      </c>
      <c r="I16" s="26">
        <f t="shared" ref="I16:I78" si="1">G16+H16</f>
        <v>1.2039999999999987E-3</v>
      </c>
      <c r="J16" s="107"/>
      <c r="K16" s="108"/>
      <c r="L16" s="109"/>
      <c r="M16" s="6"/>
      <c r="N16" s="6"/>
      <c r="O16" s="6"/>
      <c r="P16" s="6"/>
      <c r="Q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12">
        <v>10</v>
      </c>
      <c r="B17" s="11">
        <v>17218829</v>
      </c>
      <c r="C17" s="10">
        <v>56.8</v>
      </c>
      <c r="D17" s="35">
        <v>2021.7</v>
      </c>
      <c r="E17" s="35">
        <v>3468</v>
      </c>
      <c r="F17" s="35">
        <f t="shared" si="0"/>
        <v>1446.3</v>
      </c>
      <c r="G17" s="22">
        <f>F17*0.00086</f>
        <v>1.2438179999999999</v>
      </c>
      <c r="H17" s="22">
        <f>(C17/C276)*H11</f>
        <v>0</v>
      </c>
      <c r="I17" s="26">
        <f t="shared" si="1"/>
        <v>1.2438179999999999</v>
      </c>
      <c r="J17" s="107"/>
      <c r="K17" s="108"/>
      <c r="L17" s="109"/>
      <c r="M17" s="6"/>
      <c r="N17" s="6"/>
      <c r="O17" s="6"/>
      <c r="P17" s="6"/>
      <c r="Q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12">
        <v>13</v>
      </c>
      <c r="B18" s="110">
        <v>17218859</v>
      </c>
      <c r="C18" s="10">
        <v>51.8</v>
      </c>
      <c r="D18" s="35">
        <v>1636.3</v>
      </c>
      <c r="E18" s="35">
        <v>2861</v>
      </c>
      <c r="F18" s="35">
        <f t="shared" si="0"/>
        <v>1224.7</v>
      </c>
      <c r="G18" s="22">
        <f>F18*0.00086</f>
        <v>1.053242</v>
      </c>
      <c r="H18" s="22">
        <f>(C18/C276)*H11</f>
        <v>0</v>
      </c>
      <c r="I18" s="26">
        <f t="shared" si="1"/>
        <v>1.053242</v>
      </c>
      <c r="J18" s="107"/>
      <c r="K18" s="108"/>
      <c r="L18" s="109"/>
      <c r="M18" s="6"/>
      <c r="N18" s="6"/>
      <c r="O18" s="6"/>
      <c r="P18" s="6"/>
      <c r="Q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12">
        <v>14</v>
      </c>
      <c r="B19" s="110">
        <v>17218899</v>
      </c>
      <c r="C19" s="10">
        <v>48.5</v>
      </c>
      <c r="D19" s="35">
        <v>1628.4</v>
      </c>
      <c r="E19" s="35">
        <v>2845</v>
      </c>
      <c r="F19" s="35">
        <f t="shared" si="0"/>
        <v>1216.5999999999999</v>
      </c>
      <c r="G19" s="22">
        <f>F19*0.00086</f>
        <v>1.046276</v>
      </c>
      <c r="H19" s="22">
        <f>(C19/C276)*H11</f>
        <v>0</v>
      </c>
      <c r="I19" s="26">
        <f t="shared" si="1"/>
        <v>1.046276</v>
      </c>
      <c r="J19" s="107"/>
      <c r="K19" s="108"/>
      <c r="L19" s="109"/>
      <c r="M19" s="6"/>
      <c r="N19" s="6"/>
      <c r="O19" s="6"/>
      <c r="P19" s="6"/>
      <c r="Q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12">
        <v>15</v>
      </c>
      <c r="B20" s="11">
        <v>17218968</v>
      </c>
      <c r="C20" s="10">
        <v>49.4</v>
      </c>
      <c r="D20" s="35">
        <v>1774</v>
      </c>
      <c r="E20" s="35">
        <v>3111</v>
      </c>
      <c r="F20" s="35">
        <f t="shared" si="0"/>
        <v>1337</v>
      </c>
      <c r="G20" s="22">
        <f t="shared" ref="G20:G29" si="2">F20*0.00086</f>
        <v>1.1498200000000001</v>
      </c>
      <c r="H20" s="22">
        <f>(C20/C276)*H11</f>
        <v>0</v>
      </c>
      <c r="I20" s="26">
        <f t="shared" si="1"/>
        <v>1.1498200000000001</v>
      </c>
      <c r="J20" s="107"/>
      <c r="K20" s="108"/>
      <c r="L20" s="109"/>
      <c r="M20" s="6"/>
      <c r="N20" s="6"/>
      <c r="O20" s="6"/>
      <c r="P20" s="6"/>
      <c r="Q20" s="6"/>
      <c r="S20" s="6"/>
      <c r="T20" s="6"/>
      <c r="U20" s="6"/>
      <c r="V20" s="6"/>
      <c r="W20" s="6"/>
      <c r="X20" s="6"/>
      <c r="Y20" s="6"/>
      <c r="Z20" s="6"/>
    </row>
    <row r="21" spans="1:26" x14ac:dyDescent="0.25">
      <c r="A21" s="12">
        <v>16</v>
      </c>
      <c r="B21" s="11">
        <v>17218805</v>
      </c>
      <c r="C21" s="10">
        <v>66.5</v>
      </c>
      <c r="D21" s="35">
        <v>1776.9</v>
      </c>
      <c r="E21" s="35">
        <v>1888</v>
      </c>
      <c r="F21" s="35">
        <f t="shared" si="0"/>
        <v>111.09999999999991</v>
      </c>
      <c r="G21" s="22">
        <f t="shared" si="2"/>
        <v>9.5545999999999923E-2</v>
      </c>
      <c r="H21" s="22">
        <f>(C21/C276)*H11</f>
        <v>0</v>
      </c>
      <c r="I21" s="26">
        <f t="shared" si="1"/>
        <v>9.5545999999999923E-2</v>
      </c>
      <c r="J21" s="107"/>
      <c r="K21" s="108"/>
      <c r="L21" s="109"/>
      <c r="M21" s="6"/>
      <c r="N21" s="6"/>
      <c r="O21" s="6"/>
      <c r="P21" s="6"/>
      <c r="Q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12">
        <v>17</v>
      </c>
      <c r="B22" s="11">
        <v>17218740</v>
      </c>
      <c r="C22" s="10">
        <v>36.6</v>
      </c>
      <c r="D22" s="35">
        <v>1119.0999999999999</v>
      </c>
      <c r="E22" s="35">
        <v>3078</v>
      </c>
      <c r="F22" s="35">
        <f t="shared" si="0"/>
        <v>1958.9</v>
      </c>
      <c r="G22" s="22">
        <f t="shared" si="2"/>
        <v>1.6846540000000001</v>
      </c>
      <c r="H22" s="22">
        <f>(C22/C276)*H11</f>
        <v>0</v>
      </c>
      <c r="I22" s="26">
        <f t="shared" si="1"/>
        <v>1.6846540000000001</v>
      </c>
      <c r="J22" s="107"/>
      <c r="K22" s="108"/>
      <c r="L22" s="109"/>
      <c r="M22" s="6"/>
      <c r="N22" s="6"/>
      <c r="O22" s="6"/>
      <c r="P22" s="6"/>
      <c r="Q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12">
        <v>18</v>
      </c>
      <c r="B23" s="11">
        <v>17219092</v>
      </c>
      <c r="C23" s="10">
        <v>63.8</v>
      </c>
      <c r="D23" s="35">
        <v>2159.6</v>
      </c>
      <c r="E23" s="35">
        <v>3758</v>
      </c>
      <c r="F23" s="35">
        <f t="shared" si="0"/>
        <v>1598.4</v>
      </c>
      <c r="G23" s="22">
        <f t="shared" si="2"/>
        <v>1.3746240000000001</v>
      </c>
      <c r="H23" s="22">
        <f>(C23/C276)*H11</f>
        <v>0</v>
      </c>
      <c r="I23" s="26">
        <f t="shared" si="1"/>
        <v>1.3746240000000001</v>
      </c>
      <c r="J23" s="107"/>
      <c r="K23" s="108"/>
      <c r="L23" s="109"/>
      <c r="M23" s="6"/>
      <c r="N23" s="6"/>
      <c r="O23" s="6"/>
      <c r="P23" s="6"/>
      <c r="Q23" s="6"/>
      <c r="S23" s="6"/>
      <c r="T23" s="6"/>
      <c r="U23" s="6"/>
      <c r="V23" s="6"/>
      <c r="W23" s="6"/>
      <c r="X23" s="6"/>
      <c r="Y23" s="6"/>
      <c r="Z23" s="6"/>
    </row>
    <row r="24" spans="1:26" x14ac:dyDescent="0.25">
      <c r="A24" s="12">
        <v>19</v>
      </c>
      <c r="B24" s="11">
        <v>17219256</v>
      </c>
      <c r="C24" s="10">
        <v>45.8</v>
      </c>
      <c r="D24" s="35">
        <v>1419.5</v>
      </c>
      <c r="E24" s="35">
        <v>2372</v>
      </c>
      <c r="F24" s="35">
        <f t="shared" si="0"/>
        <v>952.5</v>
      </c>
      <c r="G24" s="22">
        <f t="shared" si="2"/>
        <v>0.81914999999999993</v>
      </c>
      <c r="H24" s="22">
        <f>(C24/C275)*H11</f>
        <v>0</v>
      </c>
      <c r="I24" s="26">
        <f t="shared" si="1"/>
        <v>0.81914999999999993</v>
      </c>
      <c r="J24" s="107"/>
      <c r="K24" s="108"/>
      <c r="L24" s="109"/>
      <c r="M24" s="6"/>
      <c r="N24" s="6"/>
      <c r="O24" s="6"/>
      <c r="P24" s="6"/>
      <c r="Q24" s="6"/>
      <c r="S24" s="6"/>
      <c r="T24" s="6"/>
      <c r="U24" s="6"/>
      <c r="V24" s="6"/>
      <c r="W24" s="6"/>
      <c r="X24" s="6"/>
      <c r="Y24" s="6"/>
      <c r="Z24" s="6"/>
    </row>
    <row r="25" spans="1:26" x14ac:dyDescent="0.25">
      <c r="A25" s="12">
        <v>20</v>
      </c>
      <c r="B25" s="11">
        <v>17715014</v>
      </c>
      <c r="C25" s="10">
        <v>51.9</v>
      </c>
      <c r="D25" s="35">
        <v>1784.2</v>
      </c>
      <c r="E25" s="35">
        <v>3101</v>
      </c>
      <c r="F25" s="35">
        <f t="shared" si="0"/>
        <v>1316.8</v>
      </c>
      <c r="G25" s="22">
        <f t="shared" si="2"/>
        <v>1.1324479999999999</v>
      </c>
      <c r="H25" s="22">
        <f>(C25/C276)*H11</f>
        <v>0</v>
      </c>
      <c r="I25" s="26">
        <f t="shared" si="1"/>
        <v>1.1324479999999999</v>
      </c>
      <c r="J25" s="107"/>
      <c r="K25" s="108"/>
      <c r="L25" s="109"/>
      <c r="M25" s="6"/>
      <c r="N25" s="6"/>
      <c r="O25" s="6"/>
      <c r="P25" s="6"/>
      <c r="Q25" s="6"/>
      <c r="S25" s="6"/>
      <c r="T25" s="6"/>
      <c r="U25" s="6"/>
      <c r="V25" s="6"/>
      <c r="W25" s="6"/>
      <c r="X25" s="6"/>
      <c r="Y25" s="6"/>
      <c r="Z25" s="6"/>
    </row>
    <row r="26" spans="1:26" x14ac:dyDescent="0.25">
      <c r="A26" s="12">
        <v>21</v>
      </c>
      <c r="B26" s="11">
        <v>17218750</v>
      </c>
      <c r="C26" s="10">
        <v>48.4</v>
      </c>
      <c r="D26" s="35">
        <v>1649.7</v>
      </c>
      <c r="E26" s="35">
        <v>2922</v>
      </c>
      <c r="F26" s="35">
        <f t="shared" si="0"/>
        <v>1272.3</v>
      </c>
      <c r="G26" s="22">
        <f t="shared" si="2"/>
        <v>1.0941779999999999</v>
      </c>
      <c r="H26" s="22">
        <f>(C26/C276)*H11</f>
        <v>0</v>
      </c>
      <c r="I26" s="26">
        <f t="shared" si="1"/>
        <v>1.0941779999999999</v>
      </c>
      <c r="J26" s="107"/>
      <c r="K26" s="108"/>
      <c r="L26" s="109"/>
      <c r="M26" s="6"/>
      <c r="N26" s="6"/>
      <c r="O26" s="6"/>
      <c r="P26" s="6"/>
      <c r="Q26" s="6"/>
      <c r="S26" s="6"/>
      <c r="T26" s="6"/>
      <c r="U26" s="6"/>
      <c r="V26" s="6"/>
      <c r="W26" s="6"/>
      <c r="X26" s="6"/>
      <c r="Y26" s="6"/>
      <c r="Z26" s="6"/>
    </row>
    <row r="27" spans="1:26" x14ac:dyDescent="0.25">
      <c r="A27" s="12">
        <v>22</v>
      </c>
      <c r="B27" s="11">
        <v>17219081</v>
      </c>
      <c r="C27" s="10">
        <v>56.9</v>
      </c>
      <c r="D27" s="35">
        <v>2015.1</v>
      </c>
      <c r="E27" s="35">
        <v>3602</v>
      </c>
      <c r="F27" s="35">
        <f t="shared" si="0"/>
        <v>1586.9</v>
      </c>
      <c r="G27" s="22">
        <f t="shared" si="2"/>
        <v>1.3647340000000001</v>
      </c>
      <c r="H27" s="22">
        <f>(C27/C276)*H11</f>
        <v>0</v>
      </c>
      <c r="I27" s="26">
        <f t="shared" si="1"/>
        <v>1.3647340000000001</v>
      </c>
      <c r="J27" s="107"/>
      <c r="K27" s="108"/>
      <c r="L27" s="109"/>
      <c r="M27" s="6"/>
      <c r="N27" s="6"/>
      <c r="O27" s="6"/>
      <c r="P27" s="6"/>
      <c r="Q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12">
        <v>23</v>
      </c>
      <c r="B28" s="11">
        <v>17219189</v>
      </c>
      <c r="C28" s="10">
        <v>90.8</v>
      </c>
      <c r="D28" s="35">
        <v>2613.6999999999998</v>
      </c>
      <c r="E28" s="35">
        <v>4524</v>
      </c>
      <c r="F28" s="35">
        <f t="shared" si="0"/>
        <v>1910.3000000000002</v>
      </c>
      <c r="G28" s="22">
        <f t="shared" si="2"/>
        <v>1.6428580000000002</v>
      </c>
      <c r="H28" s="22">
        <f>(C28/C276)*H11</f>
        <v>0</v>
      </c>
      <c r="I28" s="26">
        <f t="shared" si="1"/>
        <v>1.6428580000000002</v>
      </c>
      <c r="J28" s="107"/>
      <c r="K28" s="108"/>
      <c r="L28" s="109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12">
        <v>24</v>
      </c>
      <c r="B29" s="11">
        <v>17715070</v>
      </c>
      <c r="C29" s="10">
        <v>55.5</v>
      </c>
      <c r="D29" s="35">
        <v>1552.6</v>
      </c>
      <c r="E29" s="35">
        <v>2482</v>
      </c>
      <c r="F29" s="35">
        <f t="shared" si="0"/>
        <v>929.40000000000009</v>
      </c>
      <c r="G29" s="22">
        <f t="shared" si="2"/>
        <v>0.79928400000000011</v>
      </c>
      <c r="H29" s="22">
        <f>(C29/C276)*H11</f>
        <v>0</v>
      </c>
      <c r="I29" s="26">
        <f t="shared" si="1"/>
        <v>0.79928400000000011</v>
      </c>
      <c r="J29" s="107"/>
      <c r="K29" s="108"/>
      <c r="L29" s="109"/>
      <c r="M29" s="6"/>
      <c r="N29" s="6"/>
      <c r="O29" s="6"/>
      <c r="P29" s="6"/>
      <c r="Q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12">
        <v>25</v>
      </c>
      <c r="B30" s="11">
        <v>17715312</v>
      </c>
      <c r="C30" s="10">
        <v>51.8</v>
      </c>
      <c r="D30" s="35">
        <v>1464.1</v>
      </c>
      <c r="E30" s="35">
        <v>2618</v>
      </c>
      <c r="F30" s="35">
        <f t="shared" si="0"/>
        <v>1153.9000000000001</v>
      </c>
      <c r="G30" s="22">
        <f>F30*0.00086</f>
        <v>0.99235400000000007</v>
      </c>
      <c r="H30" s="22">
        <f>(C30/C276)*H11</f>
        <v>0</v>
      </c>
      <c r="I30" s="26">
        <f t="shared" si="1"/>
        <v>0.99235400000000007</v>
      </c>
      <c r="J30" s="107"/>
      <c r="K30" s="108"/>
      <c r="L30" s="109"/>
      <c r="M30" s="6"/>
      <c r="N30" s="6"/>
      <c r="O30" s="6"/>
      <c r="P30" s="6"/>
      <c r="Q30" s="6"/>
      <c r="S30" s="6"/>
      <c r="T30" s="6"/>
      <c r="U30" s="6"/>
      <c r="V30" s="6"/>
      <c r="W30" s="6"/>
      <c r="X30" s="6"/>
      <c r="Y30" s="6"/>
      <c r="Z30" s="6"/>
    </row>
    <row r="31" spans="1:26" x14ac:dyDescent="0.25">
      <c r="A31" s="12">
        <v>26</v>
      </c>
      <c r="B31" s="11">
        <v>17715570</v>
      </c>
      <c r="C31" s="10">
        <v>48.5</v>
      </c>
      <c r="D31" s="35">
        <v>1514</v>
      </c>
      <c r="E31" s="35">
        <v>2810</v>
      </c>
      <c r="F31" s="35">
        <f t="shared" si="0"/>
        <v>1296</v>
      </c>
      <c r="G31" s="22">
        <f t="shared" ref="G31:G93" si="3">F31*0.00086</f>
        <v>1.11456</v>
      </c>
      <c r="H31" s="22">
        <f>(C31/C276)*H11</f>
        <v>0</v>
      </c>
      <c r="I31" s="26">
        <f t="shared" si="1"/>
        <v>1.11456</v>
      </c>
      <c r="J31" s="107"/>
      <c r="K31" s="108"/>
      <c r="L31" s="109"/>
      <c r="M31" s="6"/>
      <c r="N31" s="6"/>
      <c r="O31" s="6"/>
      <c r="P31" s="6"/>
      <c r="Q31" s="6"/>
      <c r="S31" s="6"/>
      <c r="T31" s="6"/>
      <c r="U31" s="6"/>
      <c r="V31" s="6"/>
      <c r="W31" s="6"/>
      <c r="X31" s="6"/>
      <c r="Y31" s="6"/>
      <c r="Z31" s="6"/>
    </row>
    <row r="32" spans="1:26" x14ac:dyDescent="0.25">
      <c r="A32" s="12">
        <v>27</v>
      </c>
      <c r="B32" s="11">
        <v>17219083</v>
      </c>
      <c r="C32" s="10">
        <v>49.6</v>
      </c>
      <c r="D32" s="35">
        <v>1522.8</v>
      </c>
      <c r="E32" s="35">
        <v>2756</v>
      </c>
      <c r="F32" s="35">
        <f t="shared" si="0"/>
        <v>1233.2</v>
      </c>
      <c r="G32" s="22">
        <f t="shared" si="3"/>
        <v>1.0605519999999999</v>
      </c>
      <c r="H32" s="22">
        <f>(C32/C276)*H11</f>
        <v>0</v>
      </c>
      <c r="I32" s="26">
        <f t="shared" si="1"/>
        <v>1.0605519999999999</v>
      </c>
      <c r="J32" s="107"/>
      <c r="K32" s="108"/>
      <c r="L32" s="109"/>
      <c r="M32" s="6"/>
      <c r="N32" s="6"/>
      <c r="O32" s="6"/>
      <c r="P32" s="6"/>
      <c r="Q32" s="6"/>
      <c r="S32" s="6"/>
      <c r="T32" s="6"/>
      <c r="U32" s="6"/>
      <c r="V32" s="6"/>
      <c r="W32" s="6"/>
      <c r="X32" s="6"/>
      <c r="Y32" s="6"/>
      <c r="Z32" s="6"/>
    </row>
    <row r="33" spans="1:27" x14ac:dyDescent="0.25">
      <c r="A33" s="12">
        <v>28</v>
      </c>
      <c r="B33" s="11">
        <v>17219321</v>
      </c>
      <c r="C33" s="10">
        <v>66</v>
      </c>
      <c r="D33" s="35">
        <v>2140.9</v>
      </c>
      <c r="E33" s="35">
        <v>3870</v>
      </c>
      <c r="F33" s="35">
        <f t="shared" si="0"/>
        <v>1729.1</v>
      </c>
      <c r="G33" s="22">
        <f t="shared" si="3"/>
        <v>1.487026</v>
      </c>
      <c r="H33" s="22">
        <f>(C33/C276)*H11</f>
        <v>0</v>
      </c>
      <c r="I33" s="26">
        <f t="shared" si="1"/>
        <v>1.487026</v>
      </c>
      <c r="J33" s="107"/>
      <c r="K33" s="108"/>
      <c r="L33" s="109"/>
      <c r="M33" s="6"/>
      <c r="N33" s="6"/>
      <c r="O33" s="6"/>
      <c r="P33" s="6"/>
      <c r="Q33" s="6"/>
      <c r="S33" s="6"/>
      <c r="T33" s="6"/>
      <c r="U33" s="6"/>
      <c r="V33" s="6"/>
      <c r="W33" s="6"/>
      <c r="X33" s="6"/>
      <c r="Y33" s="6"/>
      <c r="Z33" s="6"/>
    </row>
    <row r="34" spans="1:27" x14ac:dyDescent="0.25">
      <c r="A34" s="12">
        <v>29</v>
      </c>
      <c r="B34" s="11">
        <v>17218983</v>
      </c>
      <c r="C34" s="10">
        <v>36.700000000000003</v>
      </c>
      <c r="D34" s="35">
        <v>1486.2</v>
      </c>
      <c r="E34" s="35">
        <v>2614</v>
      </c>
      <c r="F34" s="35">
        <f t="shared" si="0"/>
        <v>1127.8</v>
      </c>
      <c r="G34" s="22">
        <f t="shared" si="3"/>
        <v>0.96990799999999999</v>
      </c>
      <c r="H34" s="22">
        <f>(C34/C276)*H11</f>
        <v>0</v>
      </c>
      <c r="I34" s="26">
        <f t="shared" si="1"/>
        <v>0.96990799999999999</v>
      </c>
      <c r="J34" s="107"/>
      <c r="K34" s="108"/>
      <c r="L34" s="109"/>
      <c r="M34" s="6"/>
      <c r="N34" s="6"/>
      <c r="O34" s="6"/>
      <c r="P34" s="6"/>
      <c r="Q34" s="6"/>
      <c r="S34" s="6"/>
      <c r="T34" s="6"/>
      <c r="U34" s="6"/>
      <c r="V34" s="6"/>
      <c r="W34" s="6"/>
      <c r="X34" s="6"/>
      <c r="Y34" s="6"/>
      <c r="Z34" s="6"/>
    </row>
    <row r="35" spans="1:27" x14ac:dyDescent="0.25">
      <c r="A35" s="12">
        <v>30</v>
      </c>
      <c r="B35" s="11">
        <v>17218806</v>
      </c>
      <c r="C35" s="10">
        <v>64</v>
      </c>
      <c r="D35" s="35">
        <v>2318.3000000000002</v>
      </c>
      <c r="E35" s="35">
        <v>4025</v>
      </c>
      <c r="F35" s="35">
        <f t="shared" si="0"/>
        <v>1706.6999999999998</v>
      </c>
      <c r="G35" s="22">
        <f t="shared" si="3"/>
        <v>1.4677619999999998</v>
      </c>
      <c r="H35" s="22">
        <f>(C35/C276)*H11</f>
        <v>0</v>
      </c>
      <c r="I35" s="26">
        <f t="shared" si="1"/>
        <v>1.4677619999999998</v>
      </c>
      <c r="J35" s="107"/>
      <c r="K35" s="108"/>
      <c r="L35" s="109"/>
      <c r="M35" s="6"/>
      <c r="N35" s="6"/>
      <c r="O35" s="6"/>
      <c r="P35" s="6"/>
      <c r="Q35" s="6"/>
      <c r="S35" s="6"/>
      <c r="T35" s="6"/>
      <c r="U35" s="6"/>
      <c r="V35" s="6"/>
      <c r="W35" s="6"/>
      <c r="X35" s="6"/>
      <c r="Y35" s="6"/>
      <c r="Z35" s="6"/>
    </row>
    <row r="36" spans="1:27" x14ac:dyDescent="0.25">
      <c r="A36" s="12">
        <v>31</v>
      </c>
      <c r="B36" s="11">
        <v>17219220</v>
      </c>
      <c r="C36" s="10">
        <v>45.7</v>
      </c>
      <c r="D36" s="35">
        <v>1413.5</v>
      </c>
      <c r="E36" s="35">
        <v>1821</v>
      </c>
      <c r="F36" s="35">
        <f t="shared" si="0"/>
        <v>407.5</v>
      </c>
      <c r="G36" s="22">
        <f t="shared" si="3"/>
        <v>0.35044999999999998</v>
      </c>
      <c r="H36" s="22">
        <f>(C36/C276)*H11</f>
        <v>0</v>
      </c>
      <c r="I36" s="26">
        <f t="shared" si="1"/>
        <v>0.35044999999999998</v>
      </c>
      <c r="J36" s="107"/>
      <c r="K36" s="108"/>
      <c r="L36" s="109"/>
      <c r="M36" s="6"/>
      <c r="N36" s="6"/>
      <c r="O36" s="6"/>
      <c r="P36" s="6"/>
      <c r="Q36" s="6"/>
      <c r="S36" s="6"/>
      <c r="T36" s="6"/>
      <c r="U36" s="6"/>
      <c r="V36" s="6"/>
      <c r="W36" s="6"/>
      <c r="X36" s="6"/>
      <c r="Y36" s="6"/>
      <c r="Z36" s="6"/>
    </row>
    <row r="37" spans="1:27" x14ac:dyDescent="0.25">
      <c r="A37" s="12">
        <v>32</v>
      </c>
      <c r="B37" s="11">
        <v>17715342</v>
      </c>
      <c r="C37" s="10">
        <v>52.7</v>
      </c>
      <c r="D37" s="35">
        <v>1649.9</v>
      </c>
      <c r="E37" s="35">
        <v>3208</v>
      </c>
      <c r="F37" s="35">
        <f t="shared" si="0"/>
        <v>1558.1</v>
      </c>
      <c r="G37" s="22">
        <f t="shared" si="3"/>
        <v>1.339966</v>
      </c>
      <c r="H37" s="22">
        <f>(C37/C276)*H11</f>
        <v>0</v>
      </c>
      <c r="I37" s="26">
        <f t="shared" si="1"/>
        <v>1.339966</v>
      </c>
      <c r="J37" s="107"/>
      <c r="K37" s="108"/>
      <c r="L37" s="109"/>
      <c r="M37" s="13"/>
      <c r="N37" s="6"/>
      <c r="O37" s="6"/>
      <c r="P37" s="6"/>
      <c r="Q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s="12">
        <v>33</v>
      </c>
      <c r="B38" s="111">
        <v>17715078</v>
      </c>
      <c r="C38" s="10">
        <v>48.4</v>
      </c>
      <c r="D38" s="35">
        <v>1747</v>
      </c>
      <c r="E38" s="35">
        <v>3193</v>
      </c>
      <c r="F38" s="35">
        <f t="shared" si="0"/>
        <v>1446</v>
      </c>
      <c r="G38" s="22">
        <f t="shared" si="3"/>
        <v>1.24356</v>
      </c>
      <c r="H38" s="22">
        <f>(C38/C276)*H11</f>
        <v>0</v>
      </c>
      <c r="I38" s="26">
        <f t="shared" si="1"/>
        <v>1.24356</v>
      </c>
      <c r="J38" s="107"/>
      <c r="K38" s="108"/>
      <c r="L38" s="109"/>
      <c r="M38" s="6"/>
      <c r="N38" s="6"/>
      <c r="O38" s="6"/>
      <c r="P38" s="6"/>
      <c r="Q38" s="6"/>
      <c r="S38" s="6"/>
      <c r="T38" s="6"/>
      <c r="U38" s="6"/>
      <c r="V38" s="6"/>
      <c r="W38" s="6"/>
      <c r="X38" s="6"/>
      <c r="Y38" s="6"/>
      <c r="Z38" s="6"/>
    </row>
    <row r="39" spans="1:27" x14ac:dyDescent="0.25">
      <c r="A39" s="12">
        <v>34</v>
      </c>
      <c r="B39" s="11">
        <v>17715593</v>
      </c>
      <c r="C39" s="10">
        <v>57</v>
      </c>
      <c r="D39" s="35">
        <v>2017</v>
      </c>
      <c r="E39" s="35">
        <v>3591</v>
      </c>
      <c r="F39" s="35">
        <f t="shared" si="0"/>
        <v>1574</v>
      </c>
      <c r="G39" s="22">
        <f t="shared" si="3"/>
        <v>1.35364</v>
      </c>
      <c r="H39" s="22">
        <f>(C39/C276)*H11</f>
        <v>0</v>
      </c>
      <c r="I39" s="26">
        <f t="shared" si="1"/>
        <v>1.35364</v>
      </c>
      <c r="J39" s="107"/>
      <c r="K39" s="108"/>
      <c r="L39" s="109"/>
      <c r="M39" s="6"/>
      <c r="N39" s="6"/>
      <c r="O39" s="6"/>
      <c r="P39" s="6"/>
      <c r="Q39" s="6"/>
      <c r="S39" s="6"/>
      <c r="T39" s="6"/>
      <c r="U39" s="6"/>
      <c r="V39" s="6"/>
      <c r="W39" s="6"/>
      <c r="X39" s="6"/>
      <c r="Y39" s="6"/>
      <c r="Z39" s="6"/>
    </row>
    <row r="40" spans="1:27" x14ac:dyDescent="0.25">
      <c r="A40" s="12">
        <v>35</v>
      </c>
      <c r="B40" s="11">
        <v>17715668</v>
      </c>
      <c r="C40" s="10">
        <v>91</v>
      </c>
      <c r="D40" s="35">
        <v>2386.8000000000002</v>
      </c>
      <c r="E40" s="35">
        <v>4549</v>
      </c>
      <c r="F40" s="35">
        <f t="shared" si="0"/>
        <v>2162.1999999999998</v>
      </c>
      <c r="G40" s="22">
        <f>F40*0.00086</f>
        <v>1.8594919999999997</v>
      </c>
      <c r="H40" s="22">
        <f>(C40/C276)*H11</f>
        <v>0</v>
      </c>
      <c r="I40" s="26">
        <f t="shared" si="1"/>
        <v>1.8594919999999997</v>
      </c>
      <c r="J40" s="107"/>
      <c r="K40" s="108"/>
      <c r="L40" s="109"/>
      <c r="M40" s="6"/>
      <c r="N40" s="6"/>
      <c r="O40" s="6"/>
      <c r="P40" s="6"/>
      <c r="Q40" s="6"/>
      <c r="S40" s="6"/>
      <c r="T40" s="6"/>
      <c r="U40" s="6"/>
      <c r="V40" s="6"/>
      <c r="W40" s="6"/>
      <c r="X40" s="6"/>
      <c r="Y40" s="6"/>
      <c r="Z40" s="6"/>
    </row>
    <row r="41" spans="1:27" x14ac:dyDescent="0.25">
      <c r="A41" s="12">
        <v>36</v>
      </c>
      <c r="B41" s="11">
        <v>17715330</v>
      </c>
      <c r="C41" s="10">
        <v>55.5</v>
      </c>
      <c r="D41" s="35">
        <v>1532.1</v>
      </c>
      <c r="E41" s="35">
        <v>2778</v>
      </c>
      <c r="F41" s="35">
        <f t="shared" si="0"/>
        <v>1245.9000000000001</v>
      </c>
      <c r="G41" s="22">
        <f t="shared" si="3"/>
        <v>1.071474</v>
      </c>
      <c r="H41" s="22">
        <f>(C41/C276)*H11</f>
        <v>0</v>
      </c>
      <c r="I41" s="26">
        <f t="shared" si="1"/>
        <v>1.071474</v>
      </c>
      <c r="J41" s="107"/>
      <c r="K41" s="108"/>
      <c r="L41" s="109"/>
      <c r="M41" s="6"/>
      <c r="N41" s="6"/>
      <c r="O41" s="6"/>
      <c r="P41" s="6"/>
      <c r="Q41" s="6"/>
      <c r="S41" s="6"/>
      <c r="T41" s="6"/>
      <c r="U41" s="6"/>
      <c r="V41" s="6"/>
      <c r="W41" s="6"/>
      <c r="X41" s="6"/>
      <c r="Y41" s="6"/>
      <c r="Z41" s="6"/>
    </row>
    <row r="42" spans="1:27" x14ac:dyDescent="0.25">
      <c r="A42" s="12">
        <v>37</v>
      </c>
      <c r="B42" s="11">
        <v>17715181</v>
      </c>
      <c r="C42" s="10">
        <v>51.9</v>
      </c>
      <c r="D42" s="35">
        <v>1401.6</v>
      </c>
      <c r="E42" s="35">
        <v>2447</v>
      </c>
      <c r="F42" s="35">
        <f t="shared" si="0"/>
        <v>1045.4000000000001</v>
      </c>
      <c r="G42" s="22">
        <f t="shared" si="3"/>
        <v>0.89904400000000007</v>
      </c>
      <c r="H42" s="22">
        <f>(C42/C276)*H11</f>
        <v>0</v>
      </c>
      <c r="I42" s="26">
        <f t="shared" si="1"/>
        <v>0.89904400000000007</v>
      </c>
      <c r="J42" s="107"/>
      <c r="K42" s="108"/>
      <c r="L42" s="109"/>
      <c r="M42" s="6"/>
      <c r="N42" s="6"/>
      <c r="O42" s="6"/>
      <c r="P42" s="6"/>
      <c r="Q42" s="6"/>
      <c r="S42" s="6"/>
      <c r="T42" s="6"/>
      <c r="U42" s="6"/>
      <c r="V42" s="6"/>
      <c r="W42" s="6"/>
      <c r="X42" s="6"/>
      <c r="Y42" s="6"/>
      <c r="Z42" s="6"/>
    </row>
    <row r="43" spans="1:27" x14ac:dyDescent="0.25">
      <c r="A43" s="12">
        <v>38</v>
      </c>
      <c r="B43" s="11">
        <v>17219134</v>
      </c>
      <c r="C43" s="10">
        <v>48.5</v>
      </c>
      <c r="D43" s="35">
        <v>1404.1</v>
      </c>
      <c r="E43" s="35">
        <v>2454</v>
      </c>
      <c r="F43" s="35">
        <f t="shared" si="0"/>
        <v>1049.9000000000001</v>
      </c>
      <c r="G43" s="22">
        <f t="shared" si="3"/>
        <v>0.90291400000000011</v>
      </c>
      <c r="H43" s="22">
        <f>(C43/C276)*H11</f>
        <v>0</v>
      </c>
      <c r="I43" s="26">
        <f t="shared" si="1"/>
        <v>0.90291400000000011</v>
      </c>
      <c r="J43" s="107"/>
      <c r="K43" s="108"/>
      <c r="L43" s="109"/>
      <c r="M43" s="6"/>
      <c r="N43" s="6"/>
      <c r="O43" s="6"/>
      <c r="P43" s="6"/>
      <c r="Q43" s="6"/>
      <c r="S43" s="6"/>
      <c r="T43" s="6"/>
      <c r="U43" s="6"/>
      <c r="V43" s="6"/>
      <c r="W43" s="6"/>
      <c r="X43" s="6"/>
      <c r="Y43" s="6"/>
      <c r="Z43" s="6"/>
    </row>
    <row r="44" spans="1:27" x14ac:dyDescent="0.25">
      <c r="A44" s="12">
        <v>39</v>
      </c>
      <c r="B44" s="11">
        <v>17715002</v>
      </c>
      <c r="C44" s="10">
        <v>49.4</v>
      </c>
      <c r="D44" s="35">
        <v>685</v>
      </c>
      <c r="E44" s="35">
        <v>1935</v>
      </c>
      <c r="F44" s="35">
        <f t="shared" si="0"/>
        <v>1250</v>
      </c>
      <c r="G44" s="22">
        <f t="shared" si="3"/>
        <v>1.075</v>
      </c>
      <c r="H44" s="22">
        <f>(C44/C276)*H11</f>
        <v>0</v>
      </c>
      <c r="I44" s="26">
        <f t="shared" si="1"/>
        <v>1.075</v>
      </c>
      <c r="J44" s="107"/>
      <c r="K44" s="108"/>
      <c r="L44" s="109"/>
      <c r="M44" s="6"/>
      <c r="N44" s="6"/>
      <c r="O44" s="6"/>
      <c r="P44" s="6"/>
      <c r="Q44" s="6"/>
      <c r="S44" s="6"/>
      <c r="T44" s="6"/>
      <c r="U44" s="6"/>
      <c r="V44" s="6"/>
      <c r="W44" s="6"/>
      <c r="X44" s="6"/>
      <c r="Y44" s="6"/>
      <c r="Z44" s="6"/>
    </row>
    <row r="45" spans="1:27" x14ac:dyDescent="0.25">
      <c r="A45" s="12">
        <v>40</v>
      </c>
      <c r="B45" s="11">
        <v>17715648</v>
      </c>
      <c r="C45" s="10">
        <v>66.099999999999994</v>
      </c>
      <c r="D45" s="35">
        <v>2207</v>
      </c>
      <c r="E45" s="35">
        <v>4170</v>
      </c>
      <c r="F45" s="35">
        <f t="shared" si="0"/>
        <v>1963</v>
      </c>
      <c r="G45" s="22">
        <f t="shared" si="3"/>
        <v>1.68818</v>
      </c>
      <c r="H45" s="22">
        <f>(C45/C276)*H11</f>
        <v>0</v>
      </c>
      <c r="I45" s="26">
        <f t="shared" si="1"/>
        <v>1.68818</v>
      </c>
      <c r="J45" s="107"/>
      <c r="K45" s="108"/>
      <c r="L45" s="109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</row>
    <row r="46" spans="1:27" x14ac:dyDescent="0.25">
      <c r="A46" s="12">
        <v>41</v>
      </c>
      <c r="B46" s="11">
        <v>17715025</v>
      </c>
      <c r="C46" s="10">
        <v>36.799999999999997</v>
      </c>
      <c r="D46" s="35">
        <v>1579.2</v>
      </c>
      <c r="E46" s="35">
        <v>2861</v>
      </c>
      <c r="F46" s="35">
        <f t="shared" si="0"/>
        <v>1281.8</v>
      </c>
      <c r="G46" s="22">
        <f t="shared" si="3"/>
        <v>1.1023479999999999</v>
      </c>
      <c r="H46" s="22">
        <f>(C46/C276)*H11</f>
        <v>0</v>
      </c>
      <c r="I46" s="26">
        <f t="shared" si="1"/>
        <v>1.1023479999999999</v>
      </c>
      <c r="J46" s="107"/>
      <c r="K46" s="108"/>
      <c r="L46" s="109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</row>
    <row r="47" spans="1:27" x14ac:dyDescent="0.25">
      <c r="A47" s="12">
        <v>42</v>
      </c>
      <c r="B47" s="11">
        <v>17715405</v>
      </c>
      <c r="C47" s="10">
        <v>64.099999999999994</v>
      </c>
      <c r="D47" s="35">
        <v>2293.8000000000002</v>
      </c>
      <c r="E47" s="35">
        <v>4283</v>
      </c>
      <c r="F47" s="35">
        <f t="shared" si="0"/>
        <v>1989.1999999999998</v>
      </c>
      <c r="G47" s="22">
        <f t="shared" si="3"/>
        <v>1.7107119999999998</v>
      </c>
      <c r="H47" s="22">
        <f>(C47/C276)*H11</f>
        <v>0</v>
      </c>
      <c r="I47" s="26">
        <f t="shared" si="1"/>
        <v>1.7107119999999998</v>
      </c>
      <c r="J47" s="107"/>
      <c r="K47" s="108"/>
      <c r="L47" s="109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</row>
    <row r="48" spans="1:27" x14ac:dyDescent="0.25">
      <c r="A48" s="12">
        <v>43</v>
      </c>
      <c r="B48" s="11">
        <v>17715689</v>
      </c>
      <c r="C48" s="10">
        <v>45.6</v>
      </c>
      <c r="D48" s="35">
        <v>1018.7</v>
      </c>
      <c r="E48" s="35">
        <v>1888</v>
      </c>
      <c r="F48" s="35">
        <f t="shared" si="0"/>
        <v>869.3</v>
      </c>
      <c r="G48" s="22">
        <f t="shared" si="3"/>
        <v>0.74759799999999998</v>
      </c>
      <c r="H48" s="22">
        <f>(C48/C276)*H11</f>
        <v>0</v>
      </c>
      <c r="I48" s="26">
        <f t="shared" si="1"/>
        <v>0.74759799999999998</v>
      </c>
      <c r="J48" s="107"/>
      <c r="K48" s="108"/>
      <c r="L48" s="109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12">
        <v>44</v>
      </c>
      <c r="B49" s="11">
        <v>17715320</v>
      </c>
      <c r="C49" s="10">
        <v>52.8</v>
      </c>
      <c r="D49" s="35">
        <v>1587.8</v>
      </c>
      <c r="E49" s="35">
        <v>2848</v>
      </c>
      <c r="F49" s="35">
        <f t="shared" si="0"/>
        <v>1260.2</v>
      </c>
      <c r="G49" s="22">
        <f t="shared" si="3"/>
        <v>1.083772</v>
      </c>
      <c r="H49" s="22">
        <f>(C49/C276)*H11</f>
        <v>0</v>
      </c>
      <c r="I49" s="26">
        <f t="shared" si="1"/>
        <v>1.083772</v>
      </c>
      <c r="J49" s="107"/>
      <c r="K49" s="108"/>
      <c r="L49" s="109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12">
        <v>45</v>
      </c>
      <c r="B50" s="11">
        <v>17219097</v>
      </c>
      <c r="C50" s="10">
        <v>48.7</v>
      </c>
      <c r="D50" s="35">
        <v>1660.9</v>
      </c>
      <c r="E50" s="35">
        <v>2942</v>
      </c>
      <c r="F50" s="35">
        <f t="shared" si="0"/>
        <v>1281.0999999999999</v>
      </c>
      <c r="G50" s="22">
        <f t="shared" si="3"/>
        <v>1.1017459999999999</v>
      </c>
      <c r="H50" s="22">
        <f>(C50/C276)*H11</f>
        <v>0</v>
      </c>
      <c r="I50" s="26">
        <f t="shared" si="1"/>
        <v>1.1017459999999999</v>
      </c>
      <c r="J50" s="107"/>
      <c r="K50" s="108"/>
      <c r="L50" s="109"/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12">
        <v>46</v>
      </c>
      <c r="B51" s="11">
        <v>17218585</v>
      </c>
      <c r="C51" s="10">
        <v>56.8</v>
      </c>
      <c r="D51" s="35">
        <v>255.2</v>
      </c>
      <c r="E51" s="35">
        <v>509</v>
      </c>
      <c r="F51" s="35">
        <f t="shared" si="0"/>
        <v>253.8</v>
      </c>
      <c r="G51" s="22">
        <f t="shared" si="3"/>
        <v>0.21826800000000002</v>
      </c>
      <c r="H51" s="22">
        <f>(C51/C276)*H11</f>
        <v>0</v>
      </c>
      <c r="I51" s="26">
        <f t="shared" si="1"/>
        <v>0.21826800000000002</v>
      </c>
      <c r="J51" s="107"/>
      <c r="K51" s="108"/>
      <c r="L51" s="109"/>
      <c r="M51" s="4"/>
      <c r="N51" s="4"/>
      <c r="O51" s="4"/>
      <c r="P51" s="4"/>
      <c r="Q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12">
        <v>47</v>
      </c>
      <c r="B52" s="11">
        <v>17218807</v>
      </c>
      <c r="C52" s="10">
        <v>90.9</v>
      </c>
      <c r="D52" s="35">
        <v>2767.3</v>
      </c>
      <c r="E52" s="35">
        <v>4913</v>
      </c>
      <c r="F52" s="35">
        <f t="shared" si="0"/>
        <v>2145.6999999999998</v>
      </c>
      <c r="G52" s="22">
        <f t="shared" si="3"/>
        <v>1.8453019999999998</v>
      </c>
      <c r="H52" s="22">
        <f>(C52/C276)*H11</f>
        <v>0</v>
      </c>
      <c r="I52" s="26">
        <f t="shared" si="1"/>
        <v>1.8453019999999998</v>
      </c>
      <c r="J52" s="107"/>
      <c r="K52" s="108"/>
      <c r="L52" s="109"/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12">
        <v>48</v>
      </c>
      <c r="B53" s="11">
        <v>17218627</v>
      </c>
      <c r="C53" s="10">
        <v>54.9</v>
      </c>
      <c r="D53" s="35">
        <v>1078.2</v>
      </c>
      <c r="E53" s="35">
        <v>1078.2</v>
      </c>
      <c r="F53" s="35">
        <f t="shared" si="0"/>
        <v>0</v>
      </c>
      <c r="G53" s="22">
        <f t="shared" si="3"/>
        <v>0</v>
      </c>
      <c r="H53" s="22">
        <f>(C53/C276)*H11</f>
        <v>0</v>
      </c>
      <c r="I53" s="26">
        <f t="shared" si="1"/>
        <v>0</v>
      </c>
      <c r="J53" s="107"/>
      <c r="K53" s="108"/>
      <c r="L53" s="109"/>
      <c r="M53" s="6"/>
      <c r="N53" s="6"/>
      <c r="O53" s="6"/>
      <c r="P53" s="6"/>
      <c r="Q53" s="6"/>
      <c r="S53" s="6"/>
      <c r="T53" s="6"/>
      <c r="U53" s="6"/>
      <c r="V53" s="6"/>
      <c r="W53" s="6"/>
      <c r="X53" s="6"/>
      <c r="Y53" s="6"/>
      <c r="Z53" s="6"/>
    </row>
    <row r="54" spans="1:26" x14ac:dyDescent="0.25">
      <c r="A54" s="12">
        <v>49</v>
      </c>
      <c r="B54" s="11">
        <v>17715402</v>
      </c>
      <c r="C54" s="10">
        <v>51.8</v>
      </c>
      <c r="D54" s="35">
        <v>1171.7</v>
      </c>
      <c r="E54" s="35">
        <v>2118</v>
      </c>
      <c r="F54" s="35">
        <f t="shared" si="0"/>
        <v>946.3</v>
      </c>
      <c r="G54" s="22">
        <f t="shared" si="3"/>
        <v>0.81381799999999993</v>
      </c>
      <c r="H54" s="22">
        <f>(C54/C276)*H11</f>
        <v>0</v>
      </c>
      <c r="I54" s="26">
        <f t="shared" si="1"/>
        <v>0.81381799999999993</v>
      </c>
      <c r="J54" s="107"/>
      <c r="K54" s="108"/>
      <c r="L54" s="109"/>
      <c r="M54" s="6"/>
      <c r="N54" s="6"/>
      <c r="O54" s="6"/>
      <c r="P54" s="6"/>
      <c r="Q54" s="6"/>
      <c r="S54" s="6"/>
      <c r="T54" s="6"/>
      <c r="U54" s="6"/>
      <c r="V54" s="6"/>
      <c r="W54" s="6"/>
      <c r="X54" s="6"/>
      <c r="Y54" s="6"/>
      <c r="Z54" s="6"/>
    </row>
    <row r="55" spans="1:26" x14ac:dyDescent="0.25">
      <c r="A55" s="12">
        <v>50</v>
      </c>
      <c r="B55" s="11">
        <v>17715322</v>
      </c>
      <c r="C55" s="10">
        <v>48.2</v>
      </c>
      <c r="D55" s="35">
        <v>1357.6</v>
      </c>
      <c r="E55" s="35">
        <v>2465</v>
      </c>
      <c r="F55" s="35">
        <f t="shared" si="0"/>
        <v>1107.4000000000001</v>
      </c>
      <c r="G55" s="22">
        <f t="shared" si="3"/>
        <v>0.9523640000000001</v>
      </c>
      <c r="H55" s="22">
        <f>(C55/C276)*H11</f>
        <v>0</v>
      </c>
      <c r="I55" s="26">
        <f t="shared" si="1"/>
        <v>0.9523640000000001</v>
      </c>
      <c r="J55" s="107"/>
      <c r="K55" s="108"/>
      <c r="L55" s="109"/>
      <c r="M55" s="6"/>
      <c r="N55" s="6"/>
      <c r="O55" s="6"/>
      <c r="P55" s="6"/>
      <c r="Q55" s="6"/>
      <c r="S55" s="6"/>
      <c r="T55" s="6"/>
      <c r="U55" s="6"/>
      <c r="V55" s="6"/>
      <c r="W55" s="6"/>
      <c r="X55" s="6"/>
      <c r="Y55" s="6"/>
      <c r="Z55" s="6"/>
    </row>
    <row r="56" spans="1:26" x14ac:dyDescent="0.25">
      <c r="A56" s="12">
        <v>51</v>
      </c>
      <c r="B56" s="11">
        <v>17715266</v>
      </c>
      <c r="C56" s="10">
        <v>49.3</v>
      </c>
      <c r="D56" s="35">
        <v>956.7</v>
      </c>
      <c r="E56" s="35">
        <v>2418</v>
      </c>
      <c r="F56" s="35">
        <f t="shared" si="0"/>
        <v>1461.3</v>
      </c>
      <c r="G56" s="22">
        <f t="shared" si="3"/>
        <v>1.256718</v>
      </c>
      <c r="H56" s="22">
        <f>(C56/C276)*H11</f>
        <v>0</v>
      </c>
      <c r="I56" s="26">
        <f t="shared" si="1"/>
        <v>1.256718</v>
      </c>
      <c r="J56" s="107"/>
      <c r="K56" s="108"/>
      <c r="L56" s="109"/>
      <c r="M56" s="6"/>
      <c r="N56" s="6"/>
      <c r="O56" s="6"/>
      <c r="P56" s="6"/>
      <c r="Q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12">
        <v>52</v>
      </c>
      <c r="B57" s="11">
        <v>17218675</v>
      </c>
      <c r="C57" s="10">
        <v>66.099999999999994</v>
      </c>
      <c r="D57" s="35">
        <v>2057.5</v>
      </c>
      <c r="E57" s="35">
        <v>3678</v>
      </c>
      <c r="F57" s="35">
        <f t="shared" si="0"/>
        <v>1620.5</v>
      </c>
      <c r="G57" s="22">
        <f t="shared" si="3"/>
        <v>1.3936299999999999</v>
      </c>
      <c r="H57" s="22">
        <f>(C57/C276)*H11</f>
        <v>0</v>
      </c>
      <c r="I57" s="26">
        <f t="shared" si="1"/>
        <v>1.3936299999999999</v>
      </c>
      <c r="J57" s="107"/>
      <c r="K57" s="108"/>
      <c r="L57" s="109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</row>
    <row r="58" spans="1:26" x14ac:dyDescent="0.25">
      <c r="A58" s="12">
        <v>53</v>
      </c>
      <c r="B58" s="11">
        <v>17218951</v>
      </c>
      <c r="C58" s="10">
        <v>36.299999999999997</v>
      </c>
      <c r="D58" s="35">
        <v>1259.2</v>
      </c>
      <c r="E58" s="35">
        <v>2037</v>
      </c>
      <c r="F58" s="35">
        <f t="shared" si="0"/>
        <v>777.8</v>
      </c>
      <c r="G58" s="22">
        <f t="shared" si="3"/>
        <v>0.66890799999999995</v>
      </c>
      <c r="H58" s="22">
        <f>(C58/C276)*H11</f>
        <v>0</v>
      </c>
      <c r="I58" s="26">
        <f t="shared" si="1"/>
        <v>0.66890799999999995</v>
      </c>
      <c r="J58" s="107"/>
      <c r="K58" s="108"/>
      <c r="L58" s="109"/>
      <c r="M58" s="6"/>
      <c r="N58" s="6"/>
      <c r="O58" s="6"/>
      <c r="P58" s="6"/>
      <c r="Q58" s="6"/>
      <c r="S58" s="6"/>
      <c r="T58" s="6"/>
      <c r="U58" s="6"/>
      <c r="V58" s="6"/>
      <c r="W58" s="6"/>
      <c r="X58" s="6"/>
      <c r="Y58" s="6"/>
      <c r="Z58" s="6"/>
    </row>
    <row r="59" spans="1:26" x14ac:dyDescent="0.25">
      <c r="A59" s="12">
        <v>54</v>
      </c>
      <c r="B59" s="11">
        <v>17219153</v>
      </c>
      <c r="C59" s="10">
        <v>64</v>
      </c>
      <c r="D59" s="35">
        <v>1939.9</v>
      </c>
      <c r="E59" s="35">
        <v>3509</v>
      </c>
      <c r="F59" s="35">
        <f t="shared" si="0"/>
        <v>1569.1</v>
      </c>
      <c r="G59" s="22">
        <f t="shared" si="3"/>
        <v>1.3494259999999998</v>
      </c>
      <c r="H59" s="22">
        <f>(C59/C276)*H11</f>
        <v>0</v>
      </c>
      <c r="I59" s="26">
        <f t="shared" si="1"/>
        <v>1.3494259999999998</v>
      </c>
      <c r="J59" s="107"/>
      <c r="K59" s="108"/>
      <c r="L59" s="109"/>
      <c r="M59" s="6"/>
      <c r="N59" s="6"/>
      <c r="O59" s="6"/>
      <c r="P59" s="6"/>
      <c r="Q59" s="6"/>
      <c r="S59" s="6"/>
      <c r="T59" s="6"/>
      <c r="U59" s="6"/>
      <c r="V59" s="6"/>
      <c r="W59" s="6"/>
      <c r="X59" s="6"/>
      <c r="Y59" s="6"/>
      <c r="Z59" s="6"/>
    </row>
    <row r="60" spans="1:26" x14ac:dyDescent="0.25">
      <c r="A60" s="12">
        <v>55</v>
      </c>
      <c r="B60" s="11">
        <v>17219239</v>
      </c>
      <c r="C60" s="10">
        <v>45.5</v>
      </c>
      <c r="D60" s="35">
        <v>1113.0999999999999</v>
      </c>
      <c r="E60" s="35">
        <v>1977</v>
      </c>
      <c r="F60" s="35">
        <f t="shared" si="0"/>
        <v>863.90000000000009</v>
      </c>
      <c r="G60" s="22">
        <f t="shared" si="3"/>
        <v>0.74295400000000011</v>
      </c>
      <c r="H60" s="22">
        <f>(C60/C276)*H11</f>
        <v>0</v>
      </c>
      <c r="I60" s="26">
        <f t="shared" si="1"/>
        <v>0.74295400000000011</v>
      </c>
      <c r="J60" s="107"/>
      <c r="K60" s="108"/>
      <c r="L60" s="109"/>
      <c r="M60" s="6"/>
      <c r="N60" s="6"/>
      <c r="O60" s="6"/>
      <c r="P60" s="6"/>
      <c r="Q60" s="6"/>
      <c r="S60" s="6"/>
      <c r="T60" s="6"/>
      <c r="U60" s="6"/>
      <c r="V60" s="6"/>
      <c r="W60" s="6"/>
      <c r="X60" s="6"/>
      <c r="Y60" s="6"/>
      <c r="Z60" s="6"/>
    </row>
    <row r="61" spans="1:26" x14ac:dyDescent="0.25">
      <c r="A61" s="12">
        <v>56</v>
      </c>
      <c r="B61" s="11">
        <v>17218852</v>
      </c>
      <c r="C61" s="10">
        <v>53.1</v>
      </c>
      <c r="D61" s="35">
        <v>1484.5</v>
      </c>
      <c r="E61" s="35">
        <v>2585</v>
      </c>
      <c r="F61" s="35">
        <f t="shared" si="0"/>
        <v>1100.5</v>
      </c>
      <c r="G61" s="22">
        <f t="shared" si="3"/>
        <v>0.94642999999999999</v>
      </c>
      <c r="H61" s="22">
        <f>(C61/C276)*H11</f>
        <v>0</v>
      </c>
      <c r="I61" s="26">
        <f t="shared" si="1"/>
        <v>0.94642999999999999</v>
      </c>
      <c r="J61" s="107"/>
      <c r="K61" s="108"/>
      <c r="L61" s="109"/>
      <c r="M61" s="6"/>
      <c r="N61" s="6"/>
      <c r="O61" s="6"/>
      <c r="P61" s="6"/>
      <c r="Q61" s="6"/>
      <c r="S61" s="6"/>
      <c r="T61" s="6"/>
      <c r="U61" s="6"/>
      <c r="V61" s="6"/>
      <c r="W61" s="6"/>
      <c r="X61" s="6"/>
      <c r="Y61" s="6"/>
      <c r="Z61" s="6"/>
    </row>
    <row r="62" spans="1:26" x14ac:dyDescent="0.25">
      <c r="A62" s="12">
        <v>57</v>
      </c>
      <c r="B62" s="11">
        <v>17219162</v>
      </c>
      <c r="C62" s="10">
        <v>48.2</v>
      </c>
      <c r="D62" s="35">
        <v>1456</v>
      </c>
      <c r="E62" s="35">
        <v>1898</v>
      </c>
      <c r="F62" s="35">
        <f t="shared" si="0"/>
        <v>442</v>
      </c>
      <c r="G62" s="22">
        <f t="shared" si="3"/>
        <v>0.38012000000000001</v>
      </c>
      <c r="H62" s="22">
        <f>(C62/C275)*H11</f>
        <v>0</v>
      </c>
      <c r="I62" s="26">
        <f t="shared" si="1"/>
        <v>0.38012000000000001</v>
      </c>
      <c r="J62" s="107"/>
      <c r="K62" s="108"/>
      <c r="L62" s="109"/>
      <c r="M62" s="6"/>
      <c r="N62" s="6"/>
      <c r="O62" s="6"/>
      <c r="P62" s="6"/>
      <c r="Q62" s="6"/>
      <c r="S62" s="6"/>
      <c r="T62" s="6"/>
      <c r="U62" s="6"/>
      <c r="V62" s="6"/>
      <c r="W62" s="6"/>
      <c r="X62" s="6"/>
      <c r="Y62" s="6"/>
      <c r="Z62" s="6"/>
    </row>
    <row r="63" spans="1:26" x14ac:dyDescent="0.25">
      <c r="A63" s="12">
        <v>58</v>
      </c>
      <c r="B63" s="11">
        <v>17218886</v>
      </c>
      <c r="C63" s="10">
        <v>57</v>
      </c>
      <c r="D63" s="35">
        <v>1730.3</v>
      </c>
      <c r="E63" s="35">
        <v>3192</v>
      </c>
      <c r="F63" s="35">
        <f t="shared" si="0"/>
        <v>1461.7</v>
      </c>
      <c r="G63" s="22">
        <f t="shared" si="3"/>
        <v>1.2570619999999999</v>
      </c>
      <c r="H63" s="22">
        <f>(C63/C276)*H11</f>
        <v>0</v>
      </c>
      <c r="I63" s="26">
        <f t="shared" si="1"/>
        <v>1.2570619999999999</v>
      </c>
      <c r="J63" s="107"/>
      <c r="K63" s="108"/>
      <c r="L63" s="109"/>
      <c r="M63" s="6"/>
      <c r="N63" s="6"/>
      <c r="O63" s="6"/>
      <c r="P63" s="6"/>
      <c r="Q63" s="6"/>
      <c r="S63" s="6"/>
      <c r="T63" s="6"/>
      <c r="U63" s="6"/>
      <c r="V63" s="6"/>
      <c r="W63" s="6"/>
      <c r="X63" s="6"/>
      <c r="Y63" s="6"/>
      <c r="Z63" s="6"/>
    </row>
    <row r="64" spans="1:26" x14ac:dyDescent="0.25">
      <c r="A64" s="12">
        <v>59</v>
      </c>
      <c r="B64" s="11">
        <v>17218882</v>
      </c>
      <c r="C64" s="10">
        <v>90.8</v>
      </c>
      <c r="D64" s="35">
        <v>2191.3000000000002</v>
      </c>
      <c r="E64" s="35">
        <v>4119</v>
      </c>
      <c r="F64" s="35">
        <f t="shared" si="0"/>
        <v>1927.6999999999998</v>
      </c>
      <c r="G64" s="22">
        <f t="shared" si="3"/>
        <v>1.6578219999999999</v>
      </c>
      <c r="H64" s="22">
        <f>(C64/C276)*H11</f>
        <v>0</v>
      </c>
      <c r="I64" s="26">
        <f t="shared" si="1"/>
        <v>1.6578219999999999</v>
      </c>
      <c r="J64" s="107"/>
      <c r="K64" s="108"/>
      <c r="L64" s="109"/>
      <c r="M64" s="6"/>
      <c r="N64" s="6"/>
      <c r="O64" s="6"/>
      <c r="P64" s="6"/>
      <c r="Q64" s="6"/>
      <c r="S64" s="6"/>
      <c r="T64" s="6"/>
      <c r="U64" s="6"/>
      <c r="V64" s="6"/>
      <c r="W64" s="6"/>
      <c r="X64" s="6"/>
      <c r="Y64" s="6"/>
      <c r="Z64" s="6"/>
    </row>
    <row r="65" spans="1:26" x14ac:dyDescent="0.25">
      <c r="A65" s="12">
        <v>60</v>
      </c>
      <c r="B65" s="11">
        <v>17218598</v>
      </c>
      <c r="C65" s="10">
        <v>54.6</v>
      </c>
      <c r="D65" s="35">
        <v>1078.5999999999999</v>
      </c>
      <c r="E65" s="35">
        <v>1079</v>
      </c>
      <c r="F65" s="35">
        <f t="shared" si="0"/>
        <v>0.40000000000009095</v>
      </c>
      <c r="G65" s="22">
        <f t="shared" si="3"/>
        <v>3.4400000000007818E-4</v>
      </c>
      <c r="H65" s="22">
        <f>(C65/C276)*H11</f>
        <v>0</v>
      </c>
      <c r="I65" s="26">
        <f t="shared" si="1"/>
        <v>3.4400000000007818E-4</v>
      </c>
      <c r="J65" s="107"/>
      <c r="K65" s="108"/>
      <c r="L65" s="109"/>
      <c r="M65" s="6"/>
      <c r="N65" s="6"/>
      <c r="O65" s="6"/>
      <c r="P65" s="6"/>
      <c r="Q65" s="6"/>
      <c r="S65" s="6"/>
      <c r="T65" s="6"/>
      <c r="U65" s="6"/>
      <c r="V65" s="6"/>
      <c r="W65" s="6"/>
      <c r="X65" s="6"/>
      <c r="Y65" s="6"/>
      <c r="Z65" s="6"/>
    </row>
    <row r="66" spans="1:26" x14ac:dyDescent="0.25">
      <c r="A66" s="12">
        <v>61</v>
      </c>
      <c r="B66" s="110">
        <v>17218999</v>
      </c>
      <c r="C66" s="10">
        <v>52.3</v>
      </c>
      <c r="D66" s="35">
        <v>1216.5</v>
      </c>
      <c r="E66" s="35">
        <v>2252</v>
      </c>
      <c r="F66" s="35">
        <f t="shared" si="0"/>
        <v>1035.5</v>
      </c>
      <c r="G66" s="22">
        <f t="shared" si="3"/>
        <v>0.89052999999999993</v>
      </c>
      <c r="H66" s="22">
        <f>(C66/C276)*H11</f>
        <v>0</v>
      </c>
      <c r="I66" s="26">
        <f t="shared" si="1"/>
        <v>0.89052999999999993</v>
      </c>
      <c r="J66" s="107"/>
      <c r="K66" s="108"/>
      <c r="L66" s="109"/>
      <c r="M66" s="6"/>
      <c r="N66" s="6"/>
      <c r="O66" s="6"/>
      <c r="P66" s="6"/>
      <c r="Q66" s="6"/>
      <c r="S66" s="6"/>
      <c r="T66" s="6"/>
      <c r="U66" s="6"/>
      <c r="V66" s="6"/>
      <c r="W66" s="6"/>
      <c r="X66" s="6"/>
      <c r="Y66" s="6"/>
      <c r="Z66" s="6"/>
    </row>
    <row r="67" spans="1:26" x14ac:dyDescent="0.25">
      <c r="A67" s="12">
        <v>62</v>
      </c>
      <c r="B67" s="11">
        <v>17715261</v>
      </c>
      <c r="C67" s="10">
        <v>48.3</v>
      </c>
      <c r="D67" s="35">
        <v>1502.1</v>
      </c>
      <c r="E67" s="35">
        <v>3156</v>
      </c>
      <c r="F67" s="35">
        <f t="shared" si="0"/>
        <v>1653.9</v>
      </c>
      <c r="G67" s="22">
        <f t="shared" si="3"/>
        <v>1.4223540000000001</v>
      </c>
      <c r="H67" s="22">
        <f>(C67/C276)*H11</f>
        <v>0</v>
      </c>
      <c r="I67" s="26">
        <f t="shared" si="1"/>
        <v>1.4223540000000001</v>
      </c>
      <c r="J67" s="107"/>
      <c r="K67" s="108"/>
      <c r="L67" s="109"/>
      <c r="M67" s="6"/>
      <c r="N67" s="6"/>
      <c r="O67" s="6"/>
      <c r="P67" s="6"/>
      <c r="Q67" s="6"/>
      <c r="S67" s="6"/>
      <c r="T67" s="6"/>
      <c r="U67" s="6"/>
      <c r="V67" s="6"/>
      <c r="W67" s="6"/>
      <c r="X67" s="6"/>
      <c r="Y67" s="6"/>
      <c r="Z67" s="6"/>
    </row>
    <row r="68" spans="1:26" x14ac:dyDescent="0.25">
      <c r="A68" s="12">
        <v>63</v>
      </c>
      <c r="B68" s="11">
        <v>17715139</v>
      </c>
      <c r="C68" s="10">
        <v>49.4</v>
      </c>
      <c r="D68" s="35">
        <v>1672.5</v>
      </c>
      <c r="E68" s="35">
        <v>2900</v>
      </c>
      <c r="F68" s="35">
        <f t="shared" si="0"/>
        <v>1227.5</v>
      </c>
      <c r="G68" s="22">
        <f t="shared" si="3"/>
        <v>1.05565</v>
      </c>
      <c r="H68" s="22">
        <f>(C68/C276)*H11</f>
        <v>0</v>
      </c>
      <c r="I68" s="26">
        <f t="shared" si="1"/>
        <v>1.05565</v>
      </c>
      <c r="J68" s="107"/>
      <c r="K68" s="108"/>
      <c r="L68" s="109"/>
      <c r="M68" s="6"/>
      <c r="N68" s="6"/>
      <c r="O68" s="6"/>
      <c r="P68" s="6"/>
      <c r="Q68" s="6"/>
      <c r="S68" s="6"/>
      <c r="T68" s="6"/>
      <c r="U68" s="6"/>
      <c r="V68" s="6"/>
      <c r="W68" s="6"/>
      <c r="X68" s="6"/>
      <c r="Y68" s="6"/>
      <c r="Z68" s="6"/>
    </row>
    <row r="69" spans="1:26" x14ac:dyDescent="0.25">
      <c r="A69" s="12">
        <v>64</v>
      </c>
      <c r="B69" s="11">
        <v>17218595</v>
      </c>
      <c r="C69" s="10">
        <v>67</v>
      </c>
      <c r="D69" s="35">
        <v>2085.4</v>
      </c>
      <c r="E69" s="35">
        <v>3890</v>
      </c>
      <c r="F69" s="35">
        <f t="shared" si="0"/>
        <v>1804.6</v>
      </c>
      <c r="G69" s="22">
        <f t="shared" si="3"/>
        <v>1.5519559999999999</v>
      </c>
      <c r="H69" s="22">
        <f>(C69/C276)*H11</f>
        <v>0</v>
      </c>
      <c r="I69" s="26">
        <f t="shared" si="1"/>
        <v>1.5519559999999999</v>
      </c>
      <c r="J69" s="107"/>
      <c r="K69" s="108"/>
      <c r="L69" s="109"/>
      <c r="M69" s="6"/>
      <c r="N69" s="6"/>
      <c r="O69" s="6"/>
      <c r="P69" s="6"/>
      <c r="Q69" s="6"/>
      <c r="S69" s="6"/>
      <c r="T69" s="6"/>
      <c r="U69" s="6"/>
      <c r="V69" s="6"/>
      <c r="W69" s="6"/>
      <c r="X69" s="6"/>
      <c r="Y69" s="6"/>
      <c r="Z69" s="6"/>
    </row>
    <row r="70" spans="1:26" x14ac:dyDescent="0.25">
      <c r="A70" s="12">
        <v>65</v>
      </c>
      <c r="B70" s="11">
        <v>17218834</v>
      </c>
      <c r="C70" s="10">
        <v>36.200000000000003</v>
      </c>
      <c r="D70" s="35">
        <v>1419.1</v>
      </c>
      <c r="E70" s="35">
        <v>2514</v>
      </c>
      <c r="F70" s="35">
        <f t="shared" si="0"/>
        <v>1094.9000000000001</v>
      </c>
      <c r="G70" s="22">
        <f t="shared" si="3"/>
        <v>0.94161400000000006</v>
      </c>
      <c r="H70" s="22">
        <f>(C70/C276)*H11</f>
        <v>0</v>
      </c>
      <c r="I70" s="26">
        <f t="shared" si="1"/>
        <v>0.94161400000000006</v>
      </c>
      <c r="J70" s="107"/>
      <c r="K70" s="108"/>
      <c r="L70" s="109"/>
      <c r="M70" s="6"/>
      <c r="N70" s="6"/>
      <c r="O70" s="6"/>
      <c r="P70" s="6"/>
      <c r="Q70" s="6"/>
      <c r="S70" s="6"/>
      <c r="T70" s="6"/>
      <c r="U70" s="6"/>
      <c r="V70" s="6"/>
      <c r="W70" s="6"/>
      <c r="X70" s="6"/>
      <c r="Y70" s="6"/>
      <c r="Z70" s="6"/>
    </row>
    <row r="71" spans="1:26" x14ac:dyDescent="0.25">
      <c r="A71" s="12">
        <v>66</v>
      </c>
      <c r="B71" s="11">
        <v>17219035</v>
      </c>
      <c r="C71" s="10">
        <v>64.5</v>
      </c>
      <c r="D71" s="35">
        <v>2153</v>
      </c>
      <c r="E71" s="35">
        <v>3204</v>
      </c>
      <c r="F71" s="35">
        <f t="shared" si="0"/>
        <v>1051</v>
      </c>
      <c r="G71" s="22">
        <f t="shared" si="3"/>
        <v>0.90386</v>
      </c>
      <c r="H71" s="22">
        <f>(C71/C276)*H11</f>
        <v>0</v>
      </c>
      <c r="I71" s="26">
        <f t="shared" si="1"/>
        <v>0.90386</v>
      </c>
      <c r="J71" s="107"/>
      <c r="K71" s="108"/>
      <c r="L71" s="109"/>
      <c r="M71" s="6"/>
      <c r="N71" s="6"/>
      <c r="O71" s="6"/>
      <c r="P71" s="6"/>
      <c r="Q71" s="6"/>
      <c r="S71" s="6"/>
      <c r="T71" s="6"/>
      <c r="U71" s="6"/>
      <c r="V71" s="6"/>
      <c r="W71" s="6"/>
      <c r="X71" s="6"/>
      <c r="Y71" s="6"/>
      <c r="Z71" s="6"/>
    </row>
    <row r="72" spans="1:26" x14ac:dyDescent="0.25">
      <c r="A72" s="12">
        <v>67</v>
      </c>
      <c r="B72" s="11">
        <v>17219112</v>
      </c>
      <c r="C72" s="10">
        <v>45.8</v>
      </c>
      <c r="D72" s="35">
        <v>914.1</v>
      </c>
      <c r="E72" s="35">
        <v>1267</v>
      </c>
      <c r="F72" s="35">
        <f t="shared" si="0"/>
        <v>352.9</v>
      </c>
      <c r="G72" s="22">
        <f t="shared" si="3"/>
        <v>0.30349399999999999</v>
      </c>
      <c r="H72" s="22">
        <f>(C72/C276)*H11</f>
        <v>0</v>
      </c>
      <c r="I72" s="26">
        <f t="shared" si="1"/>
        <v>0.30349399999999999</v>
      </c>
      <c r="J72" s="107"/>
      <c r="K72" s="108"/>
      <c r="L72" s="109"/>
      <c r="M72" s="6"/>
      <c r="N72" s="6"/>
      <c r="O72" s="6"/>
      <c r="P72" s="6"/>
      <c r="Q72" s="6"/>
      <c r="S72" s="6"/>
      <c r="T72" s="6"/>
      <c r="U72" s="6"/>
      <c r="V72" s="6"/>
      <c r="W72" s="6"/>
      <c r="X72" s="6"/>
      <c r="Y72" s="6"/>
      <c r="Z72" s="6"/>
    </row>
    <row r="73" spans="1:26" x14ac:dyDescent="0.25">
      <c r="A73" s="12">
        <v>68</v>
      </c>
      <c r="B73" s="11">
        <v>17715722</v>
      </c>
      <c r="C73" s="10">
        <v>53</v>
      </c>
      <c r="D73" s="35">
        <v>1451</v>
      </c>
      <c r="E73" s="35">
        <v>2611</v>
      </c>
      <c r="F73" s="35">
        <f t="shared" si="0"/>
        <v>1160</v>
      </c>
      <c r="G73" s="22">
        <f t="shared" si="3"/>
        <v>0.99759999999999993</v>
      </c>
      <c r="H73" s="22">
        <f>(C73/C276)*H11</f>
        <v>0</v>
      </c>
      <c r="I73" s="26">
        <f t="shared" si="1"/>
        <v>0.99759999999999993</v>
      </c>
      <c r="J73" s="107"/>
      <c r="K73" s="108"/>
      <c r="L73" s="109"/>
      <c r="M73" s="6"/>
      <c r="N73" s="6"/>
      <c r="O73" s="6"/>
      <c r="P73" s="6"/>
      <c r="Q73" s="6"/>
      <c r="S73" s="6"/>
      <c r="T73" s="6"/>
      <c r="U73" s="6"/>
      <c r="V73" s="6"/>
      <c r="W73" s="6"/>
      <c r="X73" s="6"/>
      <c r="Y73" s="6"/>
      <c r="Z73" s="6"/>
    </row>
    <row r="74" spans="1:26" x14ac:dyDescent="0.25">
      <c r="A74" s="12">
        <v>69</v>
      </c>
      <c r="B74" s="11">
        <v>17715105</v>
      </c>
      <c r="C74" s="10">
        <v>48.3</v>
      </c>
      <c r="D74" s="35">
        <v>1755.3</v>
      </c>
      <c r="E74" s="35">
        <v>3154</v>
      </c>
      <c r="F74" s="35">
        <f t="shared" si="0"/>
        <v>1398.7</v>
      </c>
      <c r="G74" s="22">
        <f t="shared" si="3"/>
        <v>1.202882</v>
      </c>
      <c r="H74" s="22">
        <f>(C74/C276)*H11</f>
        <v>0</v>
      </c>
      <c r="I74" s="26">
        <f t="shared" si="1"/>
        <v>1.202882</v>
      </c>
      <c r="J74" s="107"/>
      <c r="K74" s="108"/>
      <c r="L74" s="109"/>
      <c r="M74" s="6"/>
      <c r="N74" s="6"/>
      <c r="O74" s="6"/>
      <c r="P74" s="6"/>
      <c r="Q74" s="6"/>
      <c r="S74" s="6"/>
      <c r="T74" s="6"/>
      <c r="U74" s="6"/>
      <c r="V74" s="6"/>
      <c r="W74" s="6"/>
      <c r="X74" s="6"/>
      <c r="Y74" s="6"/>
      <c r="Z74" s="6"/>
    </row>
    <row r="75" spans="1:26" x14ac:dyDescent="0.25">
      <c r="A75" s="12">
        <v>70</v>
      </c>
      <c r="B75" s="11">
        <v>17715335</v>
      </c>
      <c r="C75" s="10">
        <v>56.9</v>
      </c>
      <c r="D75" s="35">
        <v>1842.4</v>
      </c>
      <c r="E75" s="35">
        <v>3341</v>
      </c>
      <c r="F75" s="35">
        <f t="shared" si="0"/>
        <v>1498.6</v>
      </c>
      <c r="G75" s="22">
        <f t="shared" si="3"/>
        <v>1.2887959999999998</v>
      </c>
      <c r="H75" s="22">
        <f>(C75/C276)*H11</f>
        <v>0</v>
      </c>
      <c r="I75" s="26">
        <f t="shared" si="1"/>
        <v>1.2887959999999998</v>
      </c>
      <c r="J75" s="107"/>
      <c r="K75" s="108"/>
      <c r="L75" s="109"/>
      <c r="M75" s="6"/>
      <c r="N75" s="6"/>
      <c r="O75" s="6"/>
      <c r="P75" s="6"/>
      <c r="Q75" s="6"/>
      <c r="S75" s="6"/>
      <c r="T75" s="6"/>
      <c r="U75" s="6"/>
      <c r="V75" s="6"/>
      <c r="W75" s="6"/>
      <c r="X75" s="6"/>
      <c r="Y75" s="6"/>
      <c r="Z75" s="6"/>
    </row>
    <row r="76" spans="1:26" x14ac:dyDescent="0.25">
      <c r="A76" s="12">
        <v>71</v>
      </c>
      <c r="B76" s="11">
        <v>17715210</v>
      </c>
      <c r="C76" s="10">
        <v>90.7</v>
      </c>
      <c r="D76" s="35">
        <v>2374.4</v>
      </c>
      <c r="E76" s="35">
        <v>4646</v>
      </c>
      <c r="F76" s="35">
        <f t="shared" si="0"/>
        <v>2271.6</v>
      </c>
      <c r="G76" s="22">
        <f t="shared" si="3"/>
        <v>1.953576</v>
      </c>
      <c r="H76" s="22">
        <f>(C76/C276)*H11</f>
        <v>0</v>
      </c>
      <c r="I76" s="26">
        <f t="shared" si="1"/>
        <v>1.953576</v>
      </c>
      <c r="J76" s="107"/>
      <c r="K76" s="108"/>
      <c r="L76" s="109"/>
      <c r="M76" s="6"/>
      <c r="N76" s="6"/>
      <c r="O76" s="6"/>
      <c r="P76" s="6"/>
      <c r="Q76" s="6"/>
      <c r="S76" s="6"/>
      <c r="T76" s="6"/>
      <c r="U76" s="6"/>
      <c r="V76" s="6"/>
      <c r="W76" s="6"/>
      <c r="X76" s="6"/>
      <c r="Y76" s="6"/>
      <c r="Z76" s="6"/>
    </row>
    <row r="77" spans="1:26" x14ac:dyDescent="0.25">
      <c r="A77" s="12">
        <v>72</v>
      </c>
      <c r="B77" s="11">
        <v>17715739</v>
      </c>
      <c r="C77" s="10">
        <v>54.5</v>
      </c>
      <c r="D77" s="35">
        <v>1123.5</v>
      </c>
      <c r="E77" s="35">
        <v>1216</v>
      </c>
      <c r="F77" s="35">
        <f t="shared" si="0"/>
        <v>92.5</v>
      </c>
      <c r="G77" s="22">
        <f t="shared" si="3"/>
        <v>7.9549999999999996E-2</v>
      </c>
      <c r="H77" s="22">
        <f>(C77/C276)*H11</f>
        <v>0</v>
      </c>
      <c r="I77" s="26">
        <f t="shared" si="1"/>
        <v>7.9549999999999996E-2</v>
      </c>
      <c r="J77" s="107"/>
      <c r="K77" s="108"/>
      <c r="L77" s="109"/>
      <c r="M77" s="63"/>
      <c r="N77" s="64"/>
      <c r="O77" s="64"/>
      <c r="P77" s="64"/>
      <c r="Q77" s="64"/>
      <c r="R77" s="64"/>
      <c r="S77" s="6"/>
      <c r="T77" s="6"/>
      <c r="U77" s="6"/>
      <c r="V77" s="6"/>
      <c r="W77" s="6"/>
      <c r="X77" s="6"/>
      <c r="Y77" s="6"/>
      <c r="Z77" s="6"/>
    </row>
    <row r="78" spans="1:26" x14ac:dyDescent="0.25">
      <c r="A78" s="12">
        <v>73</v>
      </c>
      <c r="B78" s="11">
        <v>17715033</v>
      </c>
      <c r="C78" s="10">
        <v>52.1</v>
      </c>
      <c r="D78" s="35">
        <v>1253</v>
      </c>
      <c r="E78" s="35">
        <v>1786</v>
      </c>
      <c r="F78" s="35">
        <f t="shared" si="0"/>
        <v>533</v>
      </c>
      <c r="G78" s="22">
        <f t="shared" si="3"/>
        <v>0.45838000000000001</v>
      </c>
      <c r="H78" s="22">
        <f>(C78/C276)*H11</f>
        <v>0</v>
      </c>
      <c r="I78" s="26">
        <f t="shared" si="1"/>
        <v>0.45838000000000001</v>
      </c>
      <c r="J78" s="107"/>
      <c r="K78" s="108"/>
      <c r="L78" s="109"/>
      <c r="M78" s="6"/>
      <c r="N78" s="6"/>
      <c r="O78" s="6"/>
      <c r="P78" s="6"/>
      <c r="Q78" s="6"/>
      <c r="S78" s="6"/>
      <c r="T78" s="6"/>
      <c r="U78" s="6"/>
      <c r="V78" s="6"/>
      <c r="W78" s="6"/>
      <c r="X78" s="6"/>
      <c r="Y78" s="6"/>
      <c r="Z78" s="6"/>
    </row>
    <row r="79" spans="1:26" x14ac:dyDescent="0.25">
      <c r="A79" s="12">
        <v>74</v>
      </c>
      <c r="B79" s="11">
        <v>17715206</v>
      </c>
      <c r="C79" s="10">
        <v>48.3</v>
      </c>
      <c r="D79" s="35">
        <v>1259</v>
      </c>
      <c r="E79" s="35">
        <v>2320</v>
      </c>
      <c r="F79" s="35">
        <f t="shared" ref="F79:F142" si="4">E79-D79</f>
        <v>1061</v>
      </c>
      <c r="G79" s="22">
        <f t="shared" si="3"/>
        <v>0.91245999999999994</v>
      </c>
      <c r="H79" s="22">
        <f>(C79/C276)*H11</f>
        <v>0</v>
      </c>
      <c r="I79" s="26">
        <f t="shared" ref="I79:I142" si="5">G79+H79</f>
        <v>0.91245999999999994</v>
      </c>
      <c r="J79" s="107"/>
      <c r="K79" s="108"/>
      <c r="L79" s="109"/>
      <c r="M79" s="6"/>
      <c r="N79" s="6"/>
      <c r="O79" s="6"/>
      <c r="P79" s="6"/>
      <c r="Q79" s="6"/>
      <c r="S79" s="6"/>
      <c r="T79" s="6"/>
      <c r="U79" s="6"/>
      <c r="V79" s="6"/>
      <c r="W79" s="6"/>
      <c r="X79" s="6"/>
      <c r="Y79" s="6"/>
      <c r="Z79" s="6"/>
    </row>
    <row r="80" spans="1:26" x14ac:dyDescent="0.25">
      <c r="A80" s="12" t="s">
        <v>149</v>
      </c>
      <c r="B80" s="11">
        <v>17715729</v>
      </c>
      <c r="C80" s="10">
        <v>116.8</v>
      </c>
      <c r="D80" s="35">
        <v>1456.1</v>
      </c>
      <c r="E80" s="35">
        <v>2642</v>
      </c>
      <c r="F80" s="35">
        <f t="shared" si="4"/>
        <v>1185.9000000000001</v>
      </c>
      <c r="G80" s="22">
        <f t="shared" si="3"/>
        <v>1.0198739999999999</v>
      </c>
      <c r="H80" s="22">
        <f>(C80/C276)*H11</f>
        <v>0</v>
      </c>
      <c r="I80" s="26">
        <f t="shared" si="5"/>
        <v>1.0198739999999999</v>
      </c>
      <c r="J80" s="107"/>
      <c r="K80" s="108"/>
      <c r="L80" s="109"/>
      <c r="M80" s="6"/>
      <c r="N80" s="6"/>
      <c r="O80" s="6"/>
      <c r="P80" s="6"/>
      <c r="Q80" s="6"/>
      <c r="S80" s="6"/>
      <c r="T80" s="6"/>
      <c r="U80" s="6"/>
      <c r="V80" s="6"/>
      <c r="W80" s="6"/>
      <c r="X80" s="6"/>
      <c r="Y80" s="6"/>
      <c r="Z80" s="6"/>
    </row>
    <row r="81" spans="1:26" x14ac:dyDescent="0.25">
      <c r="A81" s="12">
        <v>77</v>
      </c>
      <c r="B81" s="11">
        <v>17715229</v>
      </c>
      <c r="C81" s="10">
        <v>36.299999999999997</v>
      </c>
      <c r="D81" s="35">
        <v>602.9</v>
      </c>
      <c r="E81" s="35">
        <v>1359</v>
      </c>
      <c r="F81" s="35">
        <f t="shared" si="4"/>
        <v>756.1</v>
      </c>
      <c r="G81" s="22">
        <f t="shared" si="3"/>
        <v>0.65024599999999999</v>
      </c>
      <c r="H81" s="22">
        <f>(C81/C276)*H11</f>
        <v>0</v>
      </c>
      <c r="I81" s="26">
        <f t="shared" si="5"/>
        <v>0.65024599999999999</v>
      </c>
      <c r="J81" s="107"/>
      <c r="K81" s="108"/>
      <c r="L81" s="109"/>
      <c r="M81" s="6"/>
      <c r="N81" s="6"/>
      <c r="O81" s="6"/>
      <c r="P81" s="6"/>
      <c r="Q81" s="6"/>
      <c r="S81" s="6"/>
      <c r="T81" s="6"/>
      <c r="U81" s="6"/>
      <c r="V81" s="6"/>
      <c r="W81" s="6"/>
      <c r="X81" s="6"/>
      <c r="Y81" s="6"/>
      <c r="Z81" s="6"/>
    </row>
    <row r="82" spans="1:26" x14ac:dyDescent="0.25">
      <c r="A82" s="12">
        <v>78</v>
      </c>
      <c r="B82" s="11">
        <v>17714938</v>
      </c>
      <c r="C82" s="10">
        <v>63.8</v>
      </c>
      <c r="D82" s="35">
        <v>1515.6</v>
      </c>
      <c r="E82" s="35">
        <v>2352</v>
      </c>
      <c r="F82" s="35">
        <f t="shared" si="4"/>
        <v>836.40000000000009</v>
      </c>
      <c r="G82" s="22">
        <f t="shared" si="3"/>
        <v>0.71930400000000005</v>
      </c>
      <c r="H82" s="22">
        <f>(C82/C275)*H11</f>
        <v>0</v>
      </c>
      <c r="I82" s="26">
        <f t="shared" si="5"/>
        <v>0.71930400000000005</v>
      </c>
      <c r="J82" s="107"/>
      <c r="K82" s="108"/>
      <c r="L82" s="109"/>
      <c r="M82" s="6"/>
      <c r="N82" s="6"/>
      <c r="O82" s="6"/>
      <c r="P82" s="6"/>
      <c r="Q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12">
        <v>79</v>
      </c>
      <c r="B83" s="11">
        <v>17715409</v>
      </c>
      <c r="C83" s="10">
        <v>45.6</v>
      </c>
      <c r="D83" s="35">
        <v>1205.2</v>
      </c>
      <c r="E83" s="35">
        <v>2273</v>
      </c>
      <c r="F83" s="35">
        <f t="shared" si="4"/>
        <v>1067.8</v>
      </c>
      <c r="G83" s="22">
        <f t="shared" si="3"/>
        <v>0.9183079999999999</v>
      </c>
      <c r="H83" s="22">
        <f>(C83/C275)*H11</f>
        <v>0</v>
      </c>
      <c r="I83" s="26">
        <f t="shared" si="5"/>
        <v>0.9183079999999999</v>
      </c>
      <c r="J83" s="107"/>
      <c r="K83" s="108"/>
      <c r="L83" s="109"/>
      <c r="M83" s="6"/>
      <c r="N83" s="6"/>
      <c r="O83" s="6"/>
      <c r="P83" s="6"/>
      <c r="Q83" s="6"/>
      <c r="S83" s="6"/>
      <c r="T83" s="6"/>
      <c r="U83" s="6"/>
      <c r="V83" s="6"/>
      <c r="W83" s="6"/>
      <c r="X83" s="6"/>
      <c r="Y83" s="6"/>
      <c r="Z83" s="6"/>
    </row>
    <row r="84" spans="1:26" x14ac:dyDescent="0.25">
      <c r="A84" s="12">
        <v>80</v>
      </c>
      <c r="B84" s="11">
        <v>17715205</v>
      </c>
      <c r="C84" s="10">
        <v>53.3</v>
      </c>
      <c r="D84" s="35">
        <v>1355.7</v>
      </c>
      <c r="E84" s="35">
        <v>2530</v>
      </c>
      <c r="F84" s="35">
        <f t="shared" si="4"/>
        <v>1174.3</v>
      </c>
      <c r="G84" s="22">
        <f t="shared" si="3"/>
        <v>1.009898</v>
      </c>
      <c r="H84" s="22">
        <f>(C84/C275)*H11</f>
        <v>0</v>
      </c>
      <c r="I84" s="26">
        <f t="shared" si="5"/>
        <v>1.009898</v>
      </c>
      <c r="J84" s="107"/>
      <c r="K84" s="108"/>
      <c r="L84" s="109"/>
      <c r="M84" s="6"/>
      <c r="N84" s="6"/>
      <c r="O84" s="6"/>
      <c r="P84" s="6"/>
      <c r="Q84" s="6"/>
      <c r="S84" s="6"/>
      <c r="T84" s="6"/>
      <c r="U84" s="6"/>
      <c r="V84" s="6"/>
      <c r="W84" s="6"/>
      <c r="X84" s="6"/>
      <c r="Y84" s="6"/>
      <c r="Z84" s="6"/>
    </row>
    <row r="85" spans="1:26" x14ac:dyDescent="0.25">
      <c r="A85" s="12">
        <v>81</v>
      </c>
      <c r="B85" s="11">
        <v>17715155</v>
      </c>
      <c r="C85" s="10">
        <v>47.6</v>
      </c>
      <c r="D85" s="35">
        <v>1351.8</v>
      </c>
      <c r="E85" s="35">
        <v>2421</v>
      </c>
      <c r="F85" s="35">
        <f t="shared" si="4"/>
        <v>1069.2</v>
      </c>
      <c r="G85" s="22">
        <f t="shared" si="3"/>
        <v>0.919512</v>
      </c>
      <c r="H85" s="22">
        <f>(C85/C276)*H11</f>
        <v>0</v>
      </c>
      <c r="I85" s="26">
        <f t="shared" si="5"/>
        <v>0.919512</v>
      </c>
      <c r="J85" s="107"/>
      <c r="K85" s="108"/>
      <c r="L85" s="109"/>
      <c r="M85" s="6"/>
      <c r="N85" s="6"/>
      <c r="O85" s="6"/>
      <c r="P85" s="6"/>
      <c r="Q85" s="6"/>
      <c r="S85" s="6"/>
      <c r="T85" s="6"/>
      <c r="U85" s="6"/>
      <c r="V85" s="6"/>
      <c r="W85" s="6"/>
      <c r="X85" s="6"/>
      <c r="Y85" s="6"/>
      <c r="Z85" s="6"/>
    </row>
    <row r="86" spans="1:26" x14ac:dyDescent="0.25">
      <c r="A86" s="12">
        <v>82</v>
      </c>
      <c r="B86" s="11">
        <v>17715779</v>
      </c>
      <c r="C86" s="10">
        <v>56.9</v>
      </c>
      <c r="D86" s="35">
        <v>1743.6</v>
      </c>
      <c r="E86" s="35">
        <v>3206</v>
      </c>
      <c r="F86" s="35">
        <f t="shared" si="4"/>
        <v>1462.4</v>
      </c>
      <c r="G86" s="22">
        <f t="shared" si="3"/>
        <v>1.2576640000000001</v>
      </c>
      <c r="H86" s="22">
        <f>(C86/C275)*H11</f>
        <v>0</v>
      </c>
      <c r="I86" s="26">
        <f t="shared" si="5"/>
        <v>1.2576640000000001</v>
      </c>
      <c r="J86" s="107"/>
      <c r="K86" s="108"/>
      <c r="L86" s="109"/>
      <c r="M86" s="6"/>
      <c r="N86" s="6"/>
      <c r="O86" s="6"/>
      <c r="P86" s="6"/>
      <c r="Q86" s="6"/>
      <c r="S86" s="6"/>
      <c r="T86" s="6"/>
      <c r="U86" s="6"/>
      <c r="V86" s="6"/>
      <c r="W86" s="6"/>
      <c r="X86" s="6"/>
      <c r="Y86" s="6"/>
      <c r="Z86" s="6"/>
    </row>
    <row r="87" spans="1:26" x14ac:dyDescent="0.25">
      <c r="A87" s="12">
        <v>83</v>
      </c>
      <c r="B87" s="11">
        <v>17715766</v>
      </c>
      <c r="C87" s="10">
        <v>90.7</v>
      </c>
      <c r="D87" s="35">
        <v>1822.2</v>
      </c>
      <c r="E87" s="35">
        <v>3332</v>
      </c>
      <c r="F87" s="35">
        <f t="shared" si="4"/>
        <v>1509.8</v>
      </c>
      <c r="G87" s="22">
        <f t="shared" si="3"/>
        <v>1.2984279999999999</v>
      </c>
      <c r="H87" s="22">
        <f>(C87/C275)*H11</f>
        <v>0</v>
      </c>
      <c r="I87" s="26">
        <f t="shared" si="5"/>
        <v>1.2984279999999999</v>
      </c>
      <c r="J87" s="107"/>
      <c r="K87" s="108"/>
      <c r="L87" s="109"/>
      <c r="M87" s="6"/>
      <c r="N87" s="6"/>
      <c r="O87" s="6"/>
      <c r="P87" s="6"/>
      <c r="Q87" s="6"/>
      <c r="S87" s="6"/>
      <c r="T87" s="6"/>
      <c r="U87" s="6"/>
      <c r="V87" s="6"/>
      <c r="W87" s="6"/>
      <c r="X87" s="6"/>
      <c r="Y87" s="6"/>
      <c r="Z87" s="6"/>
    </row>
    <row r="88" spans="1:26" x14ac:dyDescent="0.25">
      <c r="A88" s="12">
        <v>84</v>
      </c>
      <c r="B88" s="11">
        <v>17714988</v>
      </c>
      <c r="C88" s="10">
        <v>54.7</v>
      </c>
      <c r="D88" s="35">
        <v>84.5</v>
      </c>
      <c r="E88" s="35">
        <v>213</v>
      </c>
      <c r="F88" s="35">
        <f t="shared" si="4"/>
        <v>128.5</v>
      </c>
      <c r="G88" s="22">
        <f t="shared" si="3"/>
        <v>0.11051</v>
      </c>
      <c r="H88" s="22">
        <f>(C88/C276)*H11</f>
        <v>0</v>
      </c>
      <c r="I88" s="26">
        <f t="shared" si="5"/>
        <v>0.11051</v>
      </c>
      <c r="J88" s="107"/>
      <c r="K88" s="108"/>
      <c r="L88" s="109"/>
      <c r="M88" s="6"/>
      <c r="N88" s="6"/>
      <c r="O88" s="6"/>
      <c r="P88" s="6"/>
      <c r="Q88" s="6"/>
      <c r="S88" s="6"/>
      <c r="T88" s="6"/>
      <c r="U88" s="6"/>
      <c r="V88" s="6"/>
      <c r="W88" s="6"/>
      <c r="X88" s="6"/>
      <c r="Y88" s="6"/>
      <c r="Z88" s="6"/>
    </row>
    <row r="89" spans="1:26" x14ac:dyDescent="0.25">
      <c r="A89" s="12">
        <v>85</v>
      </c>
      <c r="B89" s="11">
        <v>17714996</v>
      </c>
      <c r="C89" s="10">
        <v>52</v>
      </c>
      <c r="D89" s="35">
        <v>1097.8</v>
      </c>
      <c r="E89" s="35">
        <v>2023</v>
      </c>
      <c r="F89" s="35">
        <f t="shared" si="4"/>
        <v>925.2</v>
      </c>
      <c r="G89" s="22">
        <f t="shared" si="3"/>
        <v>0.79567200000000005</v>
      </c>
      <c r="H89" s="22">
        <f>(C89/C276)*H11</f>
        <v>0</v>
      </c>
      <c r="I89" s="26">
        <f t="shared" si="5"/>
        <v>0.79567200000000005</v>
      </c>
      <c r="J89" s="107"/>
      <c r="K89" s="108"/>
      <c r="L89" s="109"/>
      <c r="M89" s="6"/>
      <c r="N89" s="6"/>
      <c r="O89" s="6"/>
      <c r="P89" s="6"/>
      <c r="Q89" s="6"/>
      <c r="S89" s="6"/>
      <c r="T89" s="6"/>
      <c r="U89" s="6"/>
      <c r="V89" s="6"/>
      <c r="W89" s="6"/>
      <c r="X89" s="6"/>
      <c r="Y89" s="6"/>
      <c r="Z89" s="6"/>
    </row>
    <row r="90" spans="1:26" x14ac:dyDescent="0.25">
      <c r="A90" s="12">
        <v>86</v>
      </c>
      <c r="B90" s="11">
        <v>17715782</v>
      </c>
      <c r="C90" s="10">
        <v>47.8</v>
      </c>
      <c r="D90" s="35">
        <v>1269.2</v>
      </c>
      <c r="E90" s="35">
        <v>2062</v>
      </c>
      <c r="F90" s="35">
        <f t="shared" si="4"/>
        <v>792.8</v>
      </c>
      <c r="G90" s="22">
        <f t="shared" si="3"/>
        <v>0.68180799999999997</v>
      </c>
      <c r="H90" s="22">
        <f>(C90/C276)*H11</f>
        <v>0</v>
      </c>
      <c r="I90" s="26">
        <f t="shared" si="5"/>
        <v>0.68180799999999997</v>
      </c>
      <c r="J90" s="107"/>
      <c r="K90" s="108"/>
      <c r="L90" s="109"/>
      <c r="M90" s="6"/>
      <c r="N90" s="6"/>
      <c r="O90" s="6"/>
      <c r="P90" s="6"/>
      <c r="Q90" s="6"/>
      <c r="S90" s="6"/>
      <c r="T90" s="6"/>
      <c r="U90" s="6"/>
      <c r="V90" s="6"/>
      <c r="W90" s="6"/>
      <c r="X90" s="6"/>
      <c r="Y90" s="6"/>
      <c r="Z90" s="6"/>
    </row>
    <row r="91" spans="1:26" x14ac:dyDescent="0.25">
      <c r="A91" s="12">
        <v>87</v>
      </c>
      <c r="B91" s="11">
        <v>17715366</v>
      </c>
      <c r="C91" s="10">
        <v>49.5</v>
      </c>
      <c r="D91" s="35">
        <v>1420.2</v>
      </c>
      <c r="E91" s="35">
        <v>2608</v>
      </c>
      <c r="F91" s="35">
        <f t="shared" si="4"/>
        <v>1187.8</v>
      </c>
      <c r="G91" s="22">
        <f t="shared" si="3"/>
        <v>1.0215079999999999</v>
      </c>
      <c r="H91" s="22">
        <f>(C91/C276)*H11</f>
        <v>0</v>
      </c>
      <c r="I91" s="26">
        <f t="shared" si="5"/>
        <v>1.0215079999999999</v>
      </c>
      <c r="J91" s="107"/>
      <c r="K91" s="108"/>
      <c r="L91" s="109"/>
      <c r="M91" s="5"/>
      <c r="N91" s="6"/>
      <c r="O91" s="6"/>
      <c r="P91" s="6"/>
      <c r="Q91" s="6"/>
      <c r="S91" s="6"/>
      <c r="T91" s="6"/>
      <c r="U91" s="6"/>
      <c r="V91" s="6"/>
      <c r="W91" s="6"/>
      <c r="X91" s="6"/>
      <c r="Y91" s="6"/>
      <c r="Z91" s="6"/>
    </row>
    <row r="92" spans="1:26" x14ac:dyDescent="0.25">
      <c r="A92" s="12">
        <v>88</v>
      </c>
      <c r="B92" s="11">
        <v>17715249</v>
      </c>
      <c r="C92" s="10">
        <v>66.5</v>
      </c>
      <c r="D92" s="35">
        <v>1666.9</v>
      </c>
      <c r="E92" s="35">
        <v>3114</v>
      </c>
      <c r="F92" s="35">
        <f t="shared" si="4"/>
        <v>1447.1</v>
      </c>
      <c r="G92" s="22">
        <f t="shared" si="3"/>
        <v>1.2445059999999999</v>
      </c>
      <c r="H92" s="22">
        <f>(C92/C276)*H11</f>
        <v>0</v>
      </c>
      <c r="I92" s="26">
        <f t="shared" si="5"/>
        <v>1.2445059999999999</v>
      </c>
      <c r="J92" s="107"/>
      <c r="K92" s="108"/>
      <c r="L92" s="109"/>
      <c r="M92" s="5"/>
      <c r="N92" s="6"/>
      <c r="O92" s="6"/>
      <c r="P92" s="6"/>
      <c r="Q92" s="6"/>
      <c r="S92" s="6"/>
      <c r="T92" s="6"/>
      <c r="U92" s="6"/>
      <c r="V92" s="6"/>
      <c r="W92" s="6"/>
      <c r="X92" s="6"/>
      <c r="Y92" s="6"/>
      <c r="Z92" s="6"/>
    </row>
    <row r="93" spans="1:26" x14ac:dyDescent="0.25">
      <c r="A93" s="12">
        <v>89</v>
      </c>
      <c r="B93" s="11">
        <v>17715072</v>
      </c>
      <c r="C93" s="10">
        <v>36.5</v>
      </c>
      <c r="D93" s="35">
        <v>1310.3</v>
      </c>
      <c r="E93" s="35">
        <v>2330</v>
      </c>
      <c r="F93" s="35">
        <f t="shared" si="4"/>
        <v>1019.7</v>
      </c>
      <c r="G93" s="22">
        <f t="shared" si="3"/>
        <v>0.876942</v>
      </c>
      <c r="H93" s="22">
        <f>(C93/C276)*H11</f>
        <v>0</v>
      </c>
      <c r="I93" s="26">
        <f t="shared" si="5"/>
        <v>0.876942</v>
      </c>
      <c r="J93" s="107"/>
      <c r="K93" s="108"/>
      <c r="L93" s="109"/>
      <c r="M93" s="5"/>
      <c r="N93" s="6"/>
      <c r="O93" s="6"/>
      <c r="P93" s="6"/>
      <c r="Q93" s="6"/>
      <c r="S93" s="6"/>
      <c r="T93" s="6"/>
      <c r="U93" s="6"/>
      <c r="V93" s="6"/>
      <c r="W93" s="6"/>
      <c r="X93" s="6"/>
      <c r="Y93" s="6"/>
      <c r="Z93" s="6"/>
    </row>
    <row r="94" spans="1:26" x14ac:dyDescent="0.25">
      <c r="A94" s="12">
        <v>90</v>
      </c>
      <c r="B94" s="11">
        <v>17715232</v>
      </c>
      <c r="C94" s="10">
        <v>64.5</v>
      </c>
      <c r="D94" s="35">
        <v>2136.1</v>
      </c>
      <c r="E94" s="35">
        <v>3302</v>
      </c>
      <c r="F94" s="35">
        <f t="shared" si="4"/>
        <v>1165.9000000000001</v>
      </c>
      <c r="G94" s="22">
        <f t="shared" ref="G94:G140" si="6">F94*0.00086</f>
        <v>1.0026740000000001</v>
      </c>
      <c r="H94" s="22">
        <f>(C94/C276)*H11</f>
        <v>0</v>
      </c>
      <c r="I94" s="26">
        <f t="shared" si="5"/>
        <v>1.0026740000000001</v>
      </c>
      <c r="J94" s="107"/>
      <c r="K94" s="108"/>
      <c r="L94" s="109"/>
      <c r="M94" s="5"/>
      <c r="N94" s="9"/>
      <c r="O94" s="6"/>
      <c r="P94" s="6"/>
      <c r="Q94" s="6"/>
      <c r="S94" s="6"/>
      <c r="T94" s="6"/>
      <c r="U94" s="6"/>
      <c r="V94" s="6"/>
      <c r="W94" s="6"/>
      <c r="X94" s="6"/>
      <c r="Y94" s="6"/>
      <c r="Z94" s="6"/>
    </row>
    <row r="95" spans="1:26" x14ac:dyDescent="0.25">
      <c r="A95" s="12">
        <v>91</v>
      </c>
      <c r="B95" s="11">
        <v>17715416</v>
      </c>
      <c r="C95" s="10">
        <v>45</v>
      </c>
      <c r="D95" s="35">
        <v>997</v>
      </c>
      <c r="E95" s="35">
        <v>1738</v>
      </c>
      <c r="F95" s="35">
        <f t="shared" si="4"/>
        <v>741</v>
      </c>
      <c r="G95" s="22">
        <f t="shared" si="6"/>
        <v>0.63725999999999994</v>
      </c>
      <c r="H95" s="22">
        <f>(C95/C276)*H11</f>
        <v>0</v>
      </c>
      <c r="I95" s="26">
        <f t="shared" si="5"/>
        <v>0.63725999999999994</v>
      </c>
      <c r="J95" s="107"/>
      <c r="K95" s="108"/>
      <c r="L95" s="109"/>
      <c r="M95" s="5"/>
      <c r="N95" s="6"/>
      <c r="O95" s="6"/>
      <c r="P95" s="6"/>
      <c r="Q95" s="6"/>
      <c r="S95" s="6"/>
      <c r="T95" s="6"/>
      <c r="U95" s="6"/>
      <c r="V95" s="6"/>
      <c r="W95" s="6"/>
      <c r="X95" s="6"/>
      <c r="Y95" s="6"/>
      <c r="Z95" s="6"/>
    </row>
    <row r="96" spans="1:26" x14ac:dyDescent="0.25">
      <c r="A96" s="12">
        <v>92</v>
      </c>
      <c r="B96" s="11">
        <v>17715307</v>
      </c>
      <c r="C96" s="10">
        <v>53.2</v>
      </c>
      <c r="D96" s="35">
        <v>1465.2</v>
      </c>
      <c r="E96" s="35">
        <v>1493</v>
      </c>
      <c r="F96" s="35">
        <f t="shared" si="4"/>
        <v>27.799999999999955</v>
      </c>
      <c r="G96" s="22">
        <f t="shared" si="6"/>
        <v>2.3907999999999961E-2</v>
      </c>
      <c r="H96" s="22">
        <f>(C96/C276)*H11</f>
        <v>0</v>
      </c>
      <c r="I96" s="26">
        <f t="shared" si="5"/>
        <v>2.3907999999999961E-2</v>
      </c>
      <c r="J96" s="107"/>
      <c r="K96" s="108"/>
      <c r="L96" s="109"/>
      <c r="M96" s="5"/>
      <c r="N96" s="6"/>
      <c r="O96" s="6"/>
      <c r="P96" s="6"/>
      <c r="Q96" s="6"/>
      <c r="S96" s="6"/>
      <c r="T96" s="6"/>
      <c r="U96" s="6"/>
      <c r="V96" s="6"/>
      <c r="W96" s="6"/>
      <c r="X96" s="6"/>
      <c r="Y96" s="6"/>
      <c r="Z96" s="6"/>
    </row>
    <row r="97" spans="1:26" x14ac:dyDescent="0.25">
      <c r="A97" s="12">
        <v>93</v>
      </c>
      <c r="B97" s="11">
        <v>17715388</v>
      </c>
      <c r="C97" s="10">
        <v>47.9</v>
      </c>
      <c r="D97" s="35">
        <v>1146.3</v>
      </c>
      <c r="E97" s="35">
        <v>2126</v>
      </c>
      <c r="F97" s="35">
        <f t="shared" si="4"/>
        <v>979.7</v>
      </c>
      <c r="G97" s="22">
        <f t="shared" si="6"/>
        <v>0.84254200000000001</v>
      </c>
      <c r="H97" s="22">
        <f>(C97/C276)*H11</f>
        <v>0</v>
      </c>
      <c r="I97" s="26">
        <f t="shared" si="5"/>
        <v>0.84254200000000001</v>
      </c>
      <c r="J97" s="107"/>
      <c r="K97" s="108"/>
      <c r="L97" s="109"/>
      <c r="M97" s="5"/>
      <c r="N97" s="6"/>
      <c r="O97" s="6"/>
      <c r="P97" s="6"/>
      <c r="Q97" s="6"/>
      <c r="S97" s="6"/>
      <c r="T97" s="6"/>
      <c r="U97" s="6"/>
      <c r="V97" s="6"/>
      <c r="W97" s="6"/>
      <c r="X97" s="6"/>
      <c r="Y97" s="6"/>
      <c r="Z97" s="6"/>
    </row>
    <row r="98" spans="1:26" x14ac:dyDescent="0.25">
      <c r="A98" s="12">
        <v>94</v>
      </c>
      <c r="B98" s="11">
        <v>17715590</v>
      </c>
      <c r="C98" s="10">
        <v>56.9</v>
      </c>
      <c r="D98" s="35">
        <v>1335.3</v>
      </c>
      <c r="E98" s="35">
        <v>2589</v>
      </c>
      <c r="F98" s="35">
        <f t="shared" si="4"/>
        <v>1253.7</v>
      </c>
      <c r="G98" s="22">
        <f t="shared" si="6"/>
        <v>1.078182</v>
      </c>
      <c r="H98" s="22">
        <f>(C98/C276)*H11</f>
        <v>0</v>
      </c>
      <c r="I98" s="26">
        <f t="shared" si="5"/>
        <v>1.078182</v>
      </c>
      <c r="J98" s="107"/>
      <c r="K98" s="108"/>
      <c r="L98" s="109"/>
      <c r="M98" s="5"/>
      <c r="N98" s="6"/>
      <c r="O98" s="6"/>
      <c r="P98" s="6"/>
      <c r="Q98" s="6"/>
      <c r="S98" s="6"/>
      <c r="T98" s="6"/>
      <c r="U98" s="6"/>
      <c r="V98" s="6"/>
      <c r="W98" s="6"/>
      <c r="X98" s="6"/>
      <c r="Y98" s="6"/>
      <c r="Z98" s="6"/>
    </row>
    <row r="99" spans="1:26" x14ac:dyDescent="0.25">
      <c r="A99" s="12">
        <v>95</v>
      </c>
      <c r="B99" s="11">
        <v>17715604</v>
      </c>
      <c r="C99" s="10">
        <v>90.8</v>
      </c>
      <c r="D99" s="35">
        <v>1697.6</v>
      </c>
      <c r="E99" s="35">
        <v>3202</v>
      </c>
      <c r="F99" s="35">
        <f t="shared" si="4"/>
        <v>1504.4</v>
      </c>
      <c r="G99" s="22">
        <f t="shared" si="6"/>
        <v>1.293784</v>
      </c>
      <c r="H99" s="22">
        <f>(C99/C276)*H11</f>
        <v>0</v>
      </c>
      <c r="I99" s="26">
        <f t="shared" si="5"/>
        <v>1.293784</v>
      </c>
      <c r="J99" s="107"/>
      <c r="K99" s="108"/>
      <c r="L99" s="109"/>
      <c r="M99" s="5"/>
      <c r="N99" s="6"/>
      <c r="O99" s="6"/>
      <c r="P99" s="6"/>
      <c r="Q99" s="6"/>
      <c r="S99" s="6"/>
      <c r="T99" s="6"/>
      <c r="U99" s="6"/>
      <c r="V99" s="6"/>
      <c r="W99" s="6"/>
      <c r="X99" s="6"/>
      <c r="Y99" s="6"/>
      <c r="Z99" s="6"/>
    </row>
    <row r="100" spans="1:26" x14ac:dyDescent="0.25">
      <c r="A100" s="12">
        <v>96</v>
      </c>
      <c r="B100" s="11">
        <v>17715568</v>
      </c>
      <c r="C100" s="10">
        <v>54.6</v>
      </c>
      <c r="D100" s="35">
        <v>1018</v>
      </c>
      <c r="E100" s="35">
        <v>2140</v>
      </c>
      <c r="F100" s="35">
        <f t="shared" si="4"/>
        <v>1122</v>
      </c>
      <c r="G100" s="22">
        <f t="shared" si="6"/>
        <v>0.96492</v>
      </c>
      <c r="H100" s="22">
        <f>(C100/C276)*H11</f>
        <v>0</v>
      </c>
      <c r="I100" s="26">
        <f t="shared" si="5"/>
        <v>0.96492</v>
      </c>
      <c r="J100" s="107"/>
      <c r="K100" s="108"/>
      <c r="L100" s="109"/>
      <c r="M100" s="5"/>
      <c r="N100" s="9"/>
      <c r="O100" s="6"/>
      <c r="P100" s="6"/>
      <c r="Q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5">
      <c r="A101" s="12">
        <v>97</v>
      </c>
      <c r="B101" s="11">
        <v>17715168</v>
      </c>
      <c r="C101" s="10">
        <v>51.8</v>
      </c>
      <c r="D101" s="35">
        <v>1167.9000000000001</v>
      </c>
      <c r="E101" s="35">
        <v>1627</v>
      </c>
      <c r="F101" s="35">
        <f t="shared" si="4"/>
        <v>459.09999999999991</v>
      </c>
      <c r="G101" s="22">
        <f t="shared" si="6"/>
        <v>0.3948259999999999</v>
      </c>
      <c r="H101" s="22">
        <f>(C101/C276)*H11</f>
        <v>0</v>
      </c>
      <c r="I101" s="26">
        <f t="shared" si="5"/>
        <v>0.3948259999999999</v>
      </c>
      <c r="J101" s="107"/>
      <c r="K101" s="108"/>
      <c r="L101" s="109"/>
      <c r="M101" s="5"/>
      <c r="N101" s="6"/>
      <c r="O101" s="6"/>
      <c r="P101" s="6"/>
      <c r="Q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5">
      <c r="A102" s="12">
        <v>98</v>
      </c>
      <c r="B102" s="11">
        <v>17715751</v>
      </c>
      <c r="C102" s="10">
        <v>48</v>
      </c>
      <c r="D102" s="35">
        <v>1348.1</v>
      </c>
      <c r="E102" s="35">
        <v>2529</v>
      </c>
      <c r="F102" s="35">
        <f t="shared" si="4"/>
        <v>1180.9000000000001</v>
      </c>
      <c r="G102" s="22">
        <f t="shared" si="6"/>
        <v>1.015574</v>
      </c>
      <c r="H102" s="22">
        <f>(C102/C276)*H11</f>
        <v>0</v>
      </c>
      <c r="I102" s="26">
        <f t="shared" si="5"/>
        <v>1.015574</v>
      </c>
      <c r="J102" s="107"/>
      <c r="K102" s="108"/>
      <c r="L102" s="109"/>
      <c r="M102" s="5"/>
      <c r="N102" s="6"/>
      <c r="O102" s="6"/>
      <c r="P102" s="6"/>
      <c r="Q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5">
      <c r="A103" s="12">
        <v>99</v>
      </c>
      <c r="B103" s="11">
        <v>17715725</v>
      </c>
      <c r="C103" s="10">
        <v>49.4</v>
      </c>
      <c r="D103" s="35">
        <v>1360.7</v>
      </c>
      <c r="E103" s="35">
        <v>2564</v>
      </c>
      <c r="F103" s="35">
        <f t="shared" si="4"/>
        <v>1203.3</v>
      </c>
      <c r="G103" s="22">
        <f t="shared" si="6"/>
        <v>1.0348379999999999</v>
      </c>
      <c r="H103" s="22">
        <f>(C103/C276)*H11</f>
        <v>0</v>
      </c>
      <c r="I103" s="26">
        <f t="shared" si="5"/>
        <v>1.0348379999999999</v>
      </c>
      <c r="J103" s="107"/>
      <c r="K103" s="108"/>
      <c r="L103" s="109"/>
      <c r="M103" s="5"/>
      <c r="N103" s="6"/>
      <c r="O103" s="6"/>
      <c r="P103" s="6"/>
      <c r="Q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5">
      <c r="A104" s="12">
        <v>100</v>
      </c>
      <c r="B104" s="11">
        <v>17715423</v>
      </c>
      <c r="C104" s="10">
        <v>66.7</v>
      </c>
      <c r="D104" s="35">
        <v>2271.9</v>
      </c>
      <c r="E104" s="35">
        <v>4266</v>
      </c>
      <c r="F104" s="35">
        <f t="shared" si="4"/>
        <v>1994.1</v>
      </c>
      <c r="G104" s="22">
        <f t="shared" si="6"/>
        <v>1.714926</v>
      </c>
      <c r="H104" s="22">
        <f>(C104/C276)*H11</f>
        <v>0</v>
      </c>
      <c r="I104" s="26">
        <f t="shared" si="5"/>
        <v>1.714926</v>
      </c>
      <c r="J104" s="107"/>
      <c r="K104" s="108"/>
      <c r="L104" s="109"/>
      <c r="M104" s="5"/>
      <c r="N104" s="6"/>
      <c r="O104" s="6"/>
      <c r="P104" s="6"/>
      <c r="Q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5">
      <c r="A105" s="12">
        <v>101</v>
      </c>
      <c r="B105" s="11">
        <v>17219091</v>
      </c>
      <c r="C105" s="10">
        <v>35.700000000000003</v>
      </c>
      <c r="D105" s="35">
        <v>1498.5</v>
      </c>
      <c r="E105" s="35">
        <v>2553</v>
      </c>
      <c r="F105" s="35">
        <f t="shared" si="4"/>
        <v>1054.5</v>
      </c>
      <c r="G105" s="22">
        <f t="shared" si="6"/>
        <v>0.90686999999999995</v>
      </c>
      <c r="H105" s="22">
        <f>(C105/C276)*H11</f>
        <v>0</v>
      </c>
      <c r="I105" s="26">
        <f t="shared" si="5"/>
        <v>0.90686999999999995</v>
      </c>
      <c r="J105" s="107"/>
      <c r="K105" s="108"/>
      <c r="L105" s="109"/>
      <c r="M105" s="5"/>
      <c r="N105" s="6"/>
      <c r="O105" s="6"/>
      <c r="P105" s="6"/>
      <c r="Q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5">
      <c r="A106" s="12">
        <v>102</v>
      </c>
      <c r="B106" s="11">
        <v>17218975</v>
      </c>
      <c r="C106" s="10">
        <v>64.400000000000006</v>
      </c>
      <c r="D106" s="35">
        <v>1746.1</v>
      </c>
      <c r="E106" s="35">
        <v>3221</v>
      </c>
      <c r="F106" s="35">
        <f t="shared" si="4"/>
        <v>1474.9</v>
      </c>
      <c r="G106" s="22">
        <f t="shared" si="6"/>
        <v>1.2684140000000002</v>
      </c>
      <c r="H106" s="22">
        <f>(C106/C276)*H11</f>
        <v>0</v>
      </c>
      <c r="I106" s="26">
        <f t="shared" si="5"/>
        <v>1.2684140000000002</v>
      </c>
      <c r="J106" s="107"/>
      <c r="K106" s="108"/>
      <c r="L106" s="109"/>
      <c r="M106" s="5"/>
      <c r="N106" s="6"/>
      <c r="O106" s="6"/>
      <c r="P106" s="6"/>
      <c r="Q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5">
      <c r="A107" s="12">
        <v>103</v>
      </c>
      <c r="B107" s="11">
        <v>17219065</v>
      </c>
      <c r="C107" s="10">
        <v>45.6</v>
      </c>
      <c r="D107" s="35">
        <v>1205.0999999999999</v>
      </c>
      <c r="E107" s="35">
        <v>1977</v>
      </c>
      <c r="F107" s="35">
        <f t="shared" si="4"/>
        <v>771.90000000000009</v>
      </c>
      <c r="G107" s="22">
        <f t="shared" si="6"/>
        <v>0.66383400000000004</v>
      </c>
      <c r="H107" s="22">
        <f>(C107/C276)*H11</f>
        <v>0</v>
      </c>
      <c r="I107" s="26">
        <f t="shared" si="5"/>
        <v>0.66383400000000004</v>
      </c>
      <c r="J107" s="107"/>
      <c r="K107" s="108"/>
      <c r="L107" s="109"/>
      <c r="M107" s="5"/>
      <c r="N107" s="6"/>
      <c r="O107" s="6"/>
      <c r="P107" s="6"/>
      <c r="Q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5">
      <c r="A108" s="12">
        <v>104</v>
      </c>
      <c r="B108" s="11">
        <v>17715383</v>
      </c>
      <c r="C108" s="10">
        <v>52.8</v>
      </c>
      <c r="D108" s="35">
        <v>1520.4</v>
      </c>
      <c r="E108" s="35">
        <v>2873</v>
      </c>
      <c r="F108" s="35">
        <f t="shared" si="4"/>
        <v>1352.6</v>
      </c>
      <c r="G108" s="22">
        <f t="shared" si="6"/>
        <v>1.1632359999999999</v>
      </c>
      <c r="H108" s="22">
        <f>(C108/C276)*H11</f>
        <v>0</v>
      </c>
      <c r="I108" s="26">
        <f t="shared" si="5"/>
        <v>1.1632359999999999</v>
      </c>
      <c r="J108" s="107"/>
      <c r="K108" s="108"/>
      <c r="L108" s="109"/>
      <c r="M108" s="5"/>
      <c r="N108" s="6"/>
      <c r="O108" s="6"/>
      <c r="P108" s="6"/>
      <c r="Q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5">
      <c r="A109" s="12">
        <v>105</v>
      </c>
      <c r="B109" s="11">
        <v>17715287</v>
      </c>
      <c r="C109" s="10">
        <v>48</v>
      </c>
      <c r="D109" s="35">
        <v>1450.4</v>
      </c>
      <c r="E109" s="35">
        <v>2689</v>
      </c>
      <c r="F109" s="35">
        <f t="shared" si="4"/>
        <v>1238.5999999999999</v>
      </c>
      <c r="G109" s="22">
        <f t="shared" si="6"/>
        <v>1.0651959999999998</v>
      </c>
      <c r="H109" s="22">
        <f>(C109/C276)*H11</f>
        <v>0</v>
      </c>
      <c r="I109" s="26">
        <f t="shared" si="5"/>
        <v>1.0651959999999998</v>
      </c>
      <c r="J109" s="107"/>
      <c r="K109" s="108"/>
      <c r="L109" s="109"/>
      <c r="M109" s="5"/>
      <c r="N109" s="6"/>
      <c r="O109" s="6"/>
      <c r="P109" s="6"/>
      <c r="Q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5">
      <c r="A110" s="12">
        <v>106</v>
      </c>
      <c r="B110" s="11">
        <v>17715373</v>
      </c>
      <c r="C110" s="10">
        <v>58.5</v>
      </c>
      <c r="D110" s="35">
        <v>1335</v>
      </c>
      <c r="E110" s="35">
        <v>2843</v>
      </c>
      <c r="F110" s="35">
        <f t="shared" si="4"/>
        <v>1508</v>
      </c>
      <c r="G110" s="22">
        <f t="shared" si="6"/>
        <v>1.29688</v>
      </c>
      <c r="H110" s="22">
        <f>(C110/C276)*H11</f>
        <v>0</v>
      </c>
      <c r="I110" s="26">
        <f t="shared" si="5"/>
        <v>1.29688</v>
      </c>
      <c r="J110" s="107"/>
      <c r="K110" s="108"/>
      <c r="L110" s="109"/>
      <c r="M110" s="5"/>
      <c r="N110" s="6"/>
      <c r="O110" s="6"/>
      <c r="P110" s="6"/>
      <c r="Q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5">
      <c r="A111" s="12">
        <v>107</v>
      </c>
      <c r="B111" s="11">
        <v>17715058</v>
      </c>
      <c r="C111" s="10">
        <v>91.8</v>
      </c>
      <c r="D111" s="35">
        <v>2134.5</v>
      </c>
      <c r="E111" s="35">
        <v>3740</v>
      </c>
      <c r="F111" s="35">
        <f t="shared" si="4"/>
        <v>1605.5</v>
      </c>
      <c r="G111" s="22">
        <f t="shared" si="6"/>
        <v>1.38073</v>
      </c>
      <c r="H111" s="22">
        <f>(C111/C276)*H11</f>
        <v>0</v>
      </c>
      <c r="I111" s="26">
        <f t="shared" si="5"/>
        <v>1.38073</v>
      </c>
      <c r="J111" s="107"/>
      <c r="K111" s="108"/>
      <c r="L111" s="109"/>
      <c r="M111" s="5"/>
      <c r="N111" s="6"/>
      <c r="O111" s="6"/>
      <c r="P111" s="6"/>
      <c r="Q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5">
      <c r="A112" s="12">
        <v>108</v>
      </c>
      <c r="B112" s="11">
        <v>17715273</v>
      </c>
      <c r="C112" s="10">
        <v>54.6</v>
      </c>
      <c r="D112" s="35">
        <v>1921.4</v>
      </c>
      <c r="E112" s="35">
        <v>2312</v>
      </c>
      <c r="F112" s="35">
        <f t="shared" si="4"/>
        <v>390.59999999999991</v>
      </c>
      <c r="G112" s="22">
        <f t="shared" si="6"/>
        <v>0.33591599999999994</v>
      </c>
      <c r="H112" s="22">
        <f>(C112/C276)*H11</f>
        <v>0</v>
      </c>
      <c r="I112" s="26">
        <f t="shared" si="5"/>
        <v>0.33591599999999994</v>
      </c>
      <c r="J112" s="107"/>
      <c r="K112" s="108"/>
      <c r="L112" s="109"/>
      <c r="M112" s="5"/>
      <c r="N112" s="6"/>
      <c r="O112" s="6"/>
      <c r="P112" s="6"/>
      <c r="Q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5">
      <c r="A113" s="12">
        <v>109</v>
      </c>
      <c r="B113" s="11">
        <v>17715501</v>
      </c>
      <c r="C113" s="10">
        <v>51.9</v>
      </c>
      <c r="D113" s="35">
        <v>874.4</v>
      </c>
      <c r="E113" s="35">
        <v>1982</v>
      </c>
      <c r="F113" s="35">
        <f t="shared" si="4"/>
        <v>1107.5999999999999</v>
      </c>
      <c r="G113" s="22">
        <f t="shared" si="6"/>
        <v>0.95253599999999994</v>
      </c>
      <c r="H113" s="22">
        <f>(C113/C276)*H11</f>
        <v>0</v>
      </c>
      <c r="I113" s="26">
        <f t="shared" si="5"/>
        <v>0.95253599999999994</v>
      </c>
      <c r="J113" s="107"/>
      <c r="K113" s="108"/>
      <c r="L113" s="109"/>
      <c r="M113" s="5"/>
      <c r="N113" s="6"/>
      <c r="O113" s="6"/>
      <c r="P113" s="6"/>
      <c r="Q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5">
      <c r="A114" s="12">
        <v>110</v>
      </c>
      <c r="B114" s="110">
        <v>17714962</v>
      </c>
      <c r="C114" s="10">
        <v>47.9</v>
      </c>
      <c r="D114" s="35">
        <v>1225</v>
      </c>
      <c r="E114" s="35">
        <v>2284</v>
      </c>
      <c r="F114" s="35">
        <f t="shared" si="4"/>
        <v>1059</v>
      </c>
      <c r="G114" s="22">
        <f t="shared" si="6"/>
        <v>0.91073999999999999</v>
      </c>
      <c r="H114" s="22">
        <f>(C114/C276)*H11</f>
        <v>0</v>
      </c>
      <c r="I114" s="26">
        <f t="shared" si="5"/>
        <v>0.91073999999999999</v>
      </c>
      <c r="J114" s="107"/>
      <c r="K114" s="108"/>
      <c r="L114" s="109"/>
      <c r="M114" s="5"/>
      <c r="N114" s="6"/>
      <c r="O114" s="6"/>
      <c r="P114" s="6"/>
      <c r="Q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5">
      <c r="A115" s="12">
        <v>111</v>
      </c>
      <c r="B115" s="11">
        <v>17715670</v>
      </c>
      <c r="C115" s="10">
        <v>49.1</v>
      </c>
      <c r="D115" s="35">
        <v>1477</v>
      </c>
      <c r="E115" s="35">
        <v>2498</v>
      </c>
      <c r="F115" s="35">
        <f t="shared" si="4"/>
        <v>1021</v>
      </c>
      <c r="G115" s="22">
        <f t="shared" si="6"/>
        <v>0.87805999999999995</v>
      </c>
      <c r="H115" s="22">
        <f>(C115/C276)*H11</f>
        <v>0</v>
      </c>
      <c r="I115" s="26">
        <f t="shared" si="5"/>
        <v>0.87805999999999995</v>
      </c>
      <c r="J115" s="107"/>
      <c r="K115" s="108"/>
      <c r="L115" s="109"/>
      <c r="M115" s="5"/>
      <c r="N115" s="6"/>
      <c r="O115" s="6"/>
      <c r="P115" s="6"/>
      <c r="Q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5">
      <c r="A116" s="12">
        <v>112</v>
      </c>
      <c r="B116" s="11">
        <v>17715079</v>
      </c>
      <c r="C116" s="10">
        <v>68</v>
      </c>
      <c r="D116" s="35">
        <v>1800.9</v>
      </c>
      <c r="E116" s="35">
        <v>3693</v>
      </c>
      <c r="F116" s="35">
        <f t="shared" si="4"/>
        <v>1892.1</v>
      </c>
      <c r="G116" s="22">
        <f t="shared" si="6"/>
        <v>1.6272059999999999</v>
      </c>
      <c r="H116" s="22">
        <f>(C116/C276)*H11</f>
        <v>0</v>
      </c>
      <c r="I116" s="26">
        <f t="shared" si="5"/>
        <v>1.6272059999999999</v>
      </c>
      <c r="J116" s="107"/>
      <c r="K116" s="108"/>
      <c r="L116" s="109"/>
      <c r="M116" s="5"/>
      <c r="N116" s="6"/>
      <c r="O116" s="6"/>
      <c r="P116" s="6"/>
      <c r="Q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5">
      <c r="A117" s="12">
        <v>113</v>
      </c>
      <c r="B117" s="11">
        <v>17715190</v>
      </c>
      <c r="C117" s="10">
        <v>35.700000000000003</v>
      </c>
      <c r="D117" s="35">
        <v>1306.5999999999999</v>
      </c>
      <c r="E117" s="35">
        <v>2493</v>
      </c>
      <c r="F117" s="35">
        <f t="shared" si="4"/>
        <v>1186.4000000000001</v>
      </c>
      <c r="G117" s="22">
        <f t="shared" si="6"/>
        <v>1.0203040000000001</v>
      </c>
      <c r="H117" s="22">
        <f>(C117/C276)*H11</f>
        <v>0</v>
      </c>
      <c r="I117" s="26">
        <f t="shared" si="5"/>
        <v>1.0203040000000001</v>
      </c>
      <c r="J117" s="107"/>
      <c r="K117" s="108"/>
      <c r="L117" s="109"/>
      <c r="M117" s="5"/>
      <c r="N117" s="6"/>
      <c r="O117" s="6"/>
      <c r="P117" s="6"/>
      <c r="Q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5">
      <c r="A118" s="12">
        <v>114</v>
      </c>
      <c r="B118" s="11">
        <v>17715256</v>
      </c>
      <c r="C118" s="10">
        <v>64.8</v>
      </c>
      <c r="D118" s="35">
        <v>1777.5</v>
      </c>
      <c r="E118" s="35">
        <v>2223</v>
      </c>
      <c r="F118" s="35">
        <f t="shared" si="4"/>
        <v>445.5</v>
      </c>
      <c r="G118" s="22">
        <f t="shared" si="6"/>
        <v>0.38312999999999997</v>
      </c>
      <c r="H118" s="22">
        <f>(C118/C276)*H11</f>
        <v>0</v>
      </c>
      <c r="I118" s="26">
        <f t="shared" si="5"/>
        <v>0.38312999999999997</v>
      </c>
      <c r="J118" s="107"/>
      <c r="K118" s="108"/>
      <c r="L118" s="109"/>
      <c r="M118" s="5"/>
      <c r="N118" s="6"/>
      <c r="O118" s="6"/>
      <c r="P118" s="6"/>
      <c r="Q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5">
      <c r="A119" s="12">
        <v>115</v>
      </c>
      <c r="B119" s="11">
        <v>17715576</v>
      </c>
      <c r="C119" s="10">
        <v>45.4</v>
      </c>
      <c r="D119" s="35">
        <v>1148.9000000000001</v>
      </c>
      <c r="E119" s="35">
        <v>1350</v>
      </c>
      <c r="F119" s="35">
        <f t="shared" si="4"/>
        <v>201.09999999999991</v>
      </c>
      <c r="G119" s="22">
        <f t="shared" si="6"/>
        <v>0.17294599999999991</v>
      </c>
      <c r="H119" s="22">
        <f>(C119/C276)*H11</f>
        <v>0</v>
      </c>
      <c r="I119" s="26">
        <f t="shared" si="5"/>
        <v>0.17294599999999991</v>
      </c>
      <c r="J119" s="107"/>
      <c r="K119" s="108"/>
      <c r="L119" s="109"/>
      <c r="M119" s="5"/>
      <c r="N119" s="6"/>
      <c r="O119" s="6"/>
      <c r="P119" s="6"/>
      <c r="Q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5">
      <c r="A120" s="12">
        <v>116</v>
      </c>
      <c r="B120" s="11">
        <v>17219088</v>
      </c>
      <c r="C120" s="10">
        <v>52.6</v>
      </c>
      <c r="D120" s="35">
        <v>1643.5</v>
      </c>
      <c r="E120" s="35">
        <v>3320</v>
      </c>
      <c r="F120" s="35">
        <f t="shared" si="4"/>
        <v>1676.5</v>
      </c>
      <c r="G120" s="22">
        <f t="shared" si="6"/>
        <v>1.4417899999999999</v>
      </c>
      <c r="H120" s="22">
        <f>(C120/C276)*H11</f>
        <v>0</v>
      </c>
      <c r="I120" s="26">
        <f t="shared" si="5"/>
        <v>1.4417899999999999</v>
      </c>
      <c r="J120" s="107"/>
      <c r="K120" s="108"/>
      <c r="L120" s="109"/>
      <c r="M120" s="5"/>
      <c r="N120" s="6"/>
      <c r="O120" s="6"/>
      <c r="P120" s="6"/>
      <c r="Q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5">
      <c r="A121" s="12">
        <v>117</v>
      </c>
      <c r="B121" s="11">
        <v>17218692</v>
      </c>
      <c r="C121" s="10">
        <v>48.1</v>
      </c>
      <c r="D121" s="35">
        <v>1338.1</v>
      </c>
      <c r="E121" s="35">
        <v>2444</v>
      </c>
      <c r="F121" s="35">
        <f t="shared" si="4"/>
        <v>1105.9000000000001</v>
      </c>
      <c r="G121" s="22">
        <f t="shared" si="6"/>
        <v>0.95107400000000009</v>
      </c>
      <c r="H121" s="22">
        <f>(C121/C276)*H11</f>
        <v>0</v>
      </c>
      <c r="I121" s="26">
        <f t="shared" si="5"/>
        <v>0.95107400000000009</v>
      </c>
      <c r="J121" s="107"/>
      <c r="K121" s="108"/>
      <c r="L121" s="109"/>
      <c r="M121" s="5"/>
      <c r="N121" s="6"/>
      <c r="O121" s="6"/>
      <c r="P121" s="6"/>
      <c r="Q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5">
      <c r="A122" s="12">
        <v>118</v>
      </c>
      <c r="B122" s="11">
        <v>17218709</v>
      </c>
      <c r="C122" s="10">
        <v>57</v>
      </c>
      <c r="D122" s="35">
        <v>1924.6</v>
      </c>
      <c r="E122" s="35">
        <v>3150</v>
      </c>
      <c r="F122" s="35">
        <f t="shared" si="4"/>
        <v>1225.4000000000001</v>
      </c>
      <c r="G122" s="22">
        <f t="shared" si="6"/>
        <v>1.053844</v>
      </c>
      <c r="H122" s="22">
        <f>(C122/C276)*H11</f>
        <v>0</v>
      </c>
      <c r="I122" s="26">
        <f t="shared" si="5"/>
        <v>1.053844</v>
      </c>
      <c r="J122" s="107"/>
      <c r="K122" s="108"/>
      <c r="L122" s="109"/>
      <c r="M122" s="5"/>
      <c r="N122" s="6"/>
      <c r="O122" s="6"/>
      <c r="P122" s="6"/>
      <c r="Q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5">
      <c r="A123" s="12">
        <v>119</v>
      </c>
      <c r="B123" s="11">
        <v>17218991</v>
      </c>
      <c r="C123" s="10">
        <v>91.3</v>
      </c>
      <c r="D123" s="35">
        <v>1933.4</v>
      </c>
      <c r="E123" s="35">
        <v>3686</v>
      </c>
      <c r="F123" s="35">
        <f t="shared" si="4"/>
        <v>1752.6</v>
      </c>
      <c r="G123" s="22">
        <f t="shared" si="6"/>
        <v>1.5072359999999998</v>
      </c>
      <c r="H123" s="22">
        <f>(C123/C276)*H11</f>
        <v>0</v>
      </c>
      <c r="I123" s="26">
        <f t="shared" si="5"/>
        <v>1.5072359999999998</v>
      </c>
      <c r="J123" s="107"/>
      <c r="K123" s="108"/>
      <c r="L123" s="109"/>
      <c r="M123" s="5"/>
      <c r="N123" s="6"/>
      <c r="O123" s="6"/>
      <c r="P123" s="6"/>
      <c r="Q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5">
      <c r="A124" s="12">
        <v>120</v>
      </c>
      <c r="B124" s="11">
        <v>17218957</v>
      </c>
      <c r="C124" s="10">
        <v>54.9</v>
      </c>
      <c r="D124" s="35">
        <v>1082.4000000000001</v>
      </c>
      <c r="E124" s="35">
        <v>1082.4000000000001</v>
      </c>
      <c r="F124" s="35">
        <f t="shared" si="4"/>
        <v>0</v>
      </c>
      <c r="G124" s="22">
        <f t="shared" si="6"/>
        <v>0</v>
      </c>
      <c r="H124" s="22">
        <f>(C124/C276)*H11</f>
        <v>0</v>
      </c>
      <c r="I124" s="26">
        <f t="shared" si="5"/>
        <v>0</v>
      </c>
      <c r="J124" s="107"/>
      <c r="K124" s="108"/>
      <c r="L124" s="109"/>
      <c r="M124" s="5"/>
      <c r="N124" s="6"/>
      <c r="O124" s="6"/>
      <c r="P124" s="6"/>
      <c r="Q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5">
      <c r="A125" s="12">
        <v>121</v>
      </c>
      <c r="B125" s="11">
        <v>17218674</v>
      </c>
      <c r="C125" s="10">
        <v>52.2</v>
      </c>
      <c r="D125" s="35">
        <v>1201.7</v>
      </c>
      <c r="E125" s="35">
        <v>2202</v>
      </c>
      <c r="F125" s="35">
        <f t="shared" si="4"/>
        <v>1000.3</v>
      </c>
      <c r="G125" s="22">
        <f t="shared" si="6"/>
        <v>0.86025799999999997</v>
      </c>
      <c r="H125" s="22">
        <f>(C125/C276)*H11</f>
        <v>0</v>
      </c>
      <c r="I125" s="26">
        <f t="shared" si="5"/>
        <v>0.86025799999999997</v>
      </c>
      <c r="J125" s="107"/>
      <c r="K125" s="108"/>
      <c r="L125" s="109"/>
      <c r="M125" s="5"/>
      <c r="N125" s="6"/>
      <c r="O125" s="6"/>
      <c r="P125" s="6"/>
      <c r="Q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5">
      <c r="A126" s="12">
        <v>122</v>
      </c>
      <c r="B126" s="11">
        <v>17218876</v>
      </c>
      <c r="C126" s="10">
        <v>47.9</v>
      </c>
      <c r="D126" s="35">
        <v>1282.9000000000001</v>
      </c>
      <c r="E126" s="35">
        <v>1566</v>
      </c>
      <c r="F126" s="35">
        <f t="shared" si="4"/>
        <v>283.09999999999991</v>
      </c>
      <c r="G126" s="22">
        <f t="shared" si="6"/>
        <v>0.2434659999999999</v>
      </c>
      <c r="H126" s="22">
        <f>(C126/C276)*H11</f>
        <v>0</v>
      </c>
      <c r="I126" s="26">
        <f t="shared" si="5"/>
        <v>0.2434659999999999</v>
      </c>
      <c r="J126" s="107"/>
      <c r="K126" s="108"/>
      <c r="L126" s="109"/>
      <c r="M126" s="5"/>
      <c r="N126" s="6"/>
      <c r="O126" s="6"/>
      <c r="P126" s="6"/>
      <c r="Q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5">
      <c r="A127" s="12">
        <v>123</v>
      </c>
      <c r="B127" s="11">
        <v>17219120</v>
      </c>
      <c r="C127" s="10">
        <v>49.3</v>
      </c>
      <c r="D127" s="35">
        <v>1369.3</v>
      </c>
      <c r="E127" s="35">
        <v>2024</v>
      </c>
      <c r="F127" s="35">
        <f t="shared" si="4"/>
        <v>654.70000000000005</v>
      </c>
      <c r="G127" s="22">
        <f t="shared" si="6"/>
        <v>0.56304200000000004</v>
      </c>
      <c r="H127" s="22">
        <f>(C127/C275)*H11</f>
        <v>0</v>
      </c>
      <c r="I127" s="26">
        <f t="shared" si="5"/>
        <v>0.56304200000000004</v>
      </c>
      <c r="J127" s="107"/>
      <c r="K127" s="108"/>
      <c r="L127" s="109"/>
      <c r="M127" s="5"/>
      <c r="N127" s="6"/>
      <c r="O127" s="6"/>
      <c r="P127" s="6"/>
      <c r="Q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5">
      <c r="A128" s="12">
        <v>124</v>
      </c>
      <c r="B128" s="11">
        <v>17219061</v>
      </c>
      <c r="C128" s="10">
        <v>66.7</v>
      </c>
      <c r="D128" s="35">
        <v>2084.4</v>
      </c>
      <c r="E128" s="35">
        <v>3614</v>
      </c>
      <c r="F128" s="35">
        <f t="shared" si="4"/>
        <v>1529.6</v>
      </c>
      <c r="G128" s="22">
        <f t="shared" si="6"/>
        <v>1.315456</v>
      </c>
      <c r="H128" s="22">
        <f>(C128/C276)*H11</f>
        <v>0</v>
      </c>
      <c r="I128" s="26">
        <f t="shared" si="5"/>
        <v>1.315456</v>
      </c>
      <c r="J128" s="107"/>
      <c r="K128" s="108"/>
      <c r="L128" s="109"/>
      <c r="M128" s="5"/>
      <c r="N128" s="6"/>
      <c r="O128" s="6"/>
      <c r="P128" s="6"/>
      <c r="Q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5">
      <c r="A129" s="12">
        <v>125</v>
      </c>
      <c r="B129" s="11">
        <v>17219041</v>
      </c>
      <c r="C129" s="10">
        <v>35.700000000000003</v>
      </c>
      <c r="D129" s="35">
        <v>1572.3</v>
      </c>
      <c r="E129" s="35">
        <v>2630</v>
      </c>
      <c r="F129" s="35">
        <f t="shared" si="4"/>
        <v>1057.7</v>
      </c>
      <c r="G129" s="22">
        <f t="shared" si="6"/>
        <v>0.90962200000000004</v>
      </c>
      <c r="H129" s="22">
        <f>(C129/C275)*H11</f>
        <v>0</v>
      </c>
      <c r="I129" s="26">
        <f t="shared" si="5"/>
        <v>0.90962200000000004</v>
      </c>
      <c r="J129" s="107"/>
      <c r="K129" s="108"/>
      <c r="L129" s="109"/>
      <c r="M129" s="5"/>
      <c r="N129" s="6"/>
      <c r="O129" s="6"/>
      <c r="P129" s="6"/>
      <c r="Q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5">
      <c r="A130" s="12">
        <v>126</v>
      </c>
      <c r="B130" s="11">
        <v>17218815</v>
      </c>
      <c r="C130" s="10">
        <v>64.599999999999994</v>
      </c>
      <c r="D130" s="35">
        <v>1804.8</v>
      </c>
      <c r="E130" s="35">
        <v>3200</v>
      </c>
      <c r="F130" s="35">
        <f t="shared" si="4"/>
        <v>1395.2</v>
      </c>
      <c r="G130" s="22">
        <f t="shared" si="6"/>
        <v>1.199872</v>
      </c>
      <c r="H130" s="22">
        <f>(C130/C276)*H11</f>
        <v>0</v>
      </c>
      <c r="I130" s="26">
        <f t="shared" si="5"/>
        <v>1.199872</v>
      </c>
      <c r="J130" s="107"/>
      <c r="K130" s="108"/>
      <c r="L130" s="109"/>
      <c r="M130" s="5"/>
      <c r="N130" s="6"/>
      <c r="O130" s="6"/>
      <c r="P130" s="6"/>
      <c r="Q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5">
      <c r="A131" s="12">
        <v>127</v>
      </c>
      <c r="B131" s="11">
        <v>17219069</v>
      </c>
      <c r="C131" s="10">
        <v>45.6</v>
      </c>
      <c r="D131" s="35">
        <v>1009.5</v>
      </c>
      <c r="E131" s="35">
        <v>1690</v>
      </c>
      <c r="F131" s="35">
        <f t="shared" si="4"/>
        <v>680.5</v>
      </c>
      <c r="G131" s="22">
        <f t="shared" si="6"/>
        <v>0.58523000000000003</v>
      </c>
      <c r="H131" s="22">
        <f>(C131/C276)*H11</f>
        <v>0</v>
      </c>
      <c r="I131" s="26">
        <f t="shared" si="5"/>
        <v>0.58523000000000003</v>
      </c>
      <c r="J131" s="107"/>
      <c r="K131" s="108"/>
      <c r="L131" s="109"/>
      <c r="M131" s="5"/>
      <c r="N131" s="6"/>
      <c r="O131" s="6"/>
      <c r="P131" s="6"/>
      <c r="Q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5">
      <c r="A132" s="12">
        <v>128</v>
      </c>
      <c r="B132" s="11">
        <v>17219078</v>
      </c>
      <c r="C132" s="10">
        <v>53.1</v>
      </c>
      <c r="D132" s="35">
        <v>652.1</v>
      </c>
      <c r="E132" s="35">
        <v>1100</v>
      </c>
      <c r="F132" s="35">
        <f t="shared" si="4"/>
        <v>447.9</v>
      </c>
      <c r="G132" s="22">
        <f t="shared" si="6"/>
        <v>0.38519399999999998</v>
      </c>
      <c r="H132" s="22">
        <f>(C132/C276)*H11</f>
        <v>0</v>
      </c>
      <c r="I132" s="26">
        <f t="shared" si="5"/>
        <v>0.38519399999999998</v>
      </c>
      <c r="J132" s="107"/>
      <c r="K132" s="108"/>
      <c r="L132" s="109"/>
      <c r="M132" s="5"/>
      <c r="N132" s="6"/>
      <c r="O132" s="6"/>
      <c r="P132" s="6"/>
      <c r="Q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5">
      <c r="A133" s="12">
        <v>129</v>
      </c>
      <c r="B133" s="11">
        <v>17715201</v>
      </c>
      <c r="C133" s="10">
        <v>48.1</v>
      </c>
      <c r="D133" s="35">
        <v>1404.2</v>
      </c>
      <c r="E133" s="35">
        <v>2422</v>
      </c>
      <c r="F133" s="35">
        <f t="shared" si="4"/>
        <v>1017.8</v>
      </c>
      <c r="G133" s="22">
        <f t="shared" si="6"/>
        <v>0.87530799999999997</v>
      </c>
      <c r="H133" s="22">
        <f>(C133/C276)*H11</f>
        <v>0</v>
      </c>
      <c r="I133" s="26">
        <f t="shared" si="5"/>
        <v>0.87530799999999997</v>
      </c>
      <c r="J133" s="107"/>
      <c r="K133" s="108"/>
      <c r="L133" s="109"/>
      <c r="M133" s="5"/>
      <c r="N133" s="6"/>
      <c r="O133" s="6"/>
      <c r="P133" s="6"/>
      <c r="Q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5">
      <c r="A134" s="112">
        <v>130</v>
      </c>
      <c r="B134" s="11">
        <v>17715347</v>
      </c>
      <c r="C134" s="10">
        <v>58.5</v>
      </c>
      <c r="D134" s="35">
        <v>1621.7</v>
      </c>
      <c r="E134" s="35">
        <v>2688</v>
      </c>
      <c r="F134" s="35">
        <f t="shared" si="4"/>
        <v>1066.3</v>
      </c>
      <c r="G134" s="22">
        <f t="shared" si="6"/>
        <v>0.91701799999999989</v>
      </c>
      <c r="H134" s="22">
        <f>(C134/C276)*H11</f>
        <v>0</v>
      </c>
      <c r="I134" s="26">
        <f t="shared" si="5"/>
        <v>0.91701799999999989</v>
      </c>
      <c r="J134" s="107"/>
      <c r="K134" s="108"/>
      <c r="L134" s="109"/>
      <c r="M134" s="5"/>
      <c r="N134" s="6"/>
      <c r="O134" s="6"/>
      <c r="P134" s="6"/>
      <c r="Q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5">
      <c r="A135" s="12">
        <v>131</v>
      </c>
      <c r="B135" s="11">
        <v>17218633</v>
      </c>
      <c r="C135" s="10">
        <v>91.2</v>
      </c>
      <c r="D135" s="35">
        <v>1963.3</v>
      </c>
      <c r="E135" s="35">
        <v>3391</v>
      </c>
      <c r="F135" s="35">
        <f t="shared" si="4"/>
        <v>1427.7</v>
      </c>
      <c r="G135" s="22">
        <f t="shared" si="6"/>
        <v>1.227822</v>
      </c>
      <c r="H135" s="22">
        <f>(C135/C276)*H11</f>
        <v>0</v>
      </c>
      <c r="I135" s="26">
        <f t="shared" si="5"/>
        <v>1.227822</v>
      </c>
      <c r="J135" s="107"/>
      <c r="K135" s="108"/>
      <c r="L135" s="109"/>
      <c r="M135" s="5"/>
      <c r="N135" s="6"/>
      <c r="O135" s="6"/>
      <c r="P135" s="6"/>
      <c r="Q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5">
      <c r="A136" s="12">
        <v>132</v>
      </c>
      <c r="B136" s="11">
        <v>17218649</v>
      </c>
      <c r="C136" s="10">
        <v>54.6</v>
      </c>
      <c r="D136" s="35">
        <v>910.2</v>
      </c>
      <c r="E136" s="35">
        <v>910.2</v>
      </c>
      <c r="F136" s="35">
        <f t="shared" si="4"/>
        <v>0</v>
      </c>
      <c r="G136" s="22">
        <f t="shared" si="6"/>
        <v>0</v>
      </c>
      <c r="H136" s="22">
        <f>(C136/C276)*H11</f>
        <v>0</v>
      </c>
      <c r="I136" s="26">
        <f t="shared" si="5"/>
        <v>0</v>
      </c>
      <c r="J136" s="107"/>
      <c r="K136" s="108"/>
      <c r="L136" s="109"/>
      <c r="M136" s="5"/>
      <c r="N136" s="6"/>
      <c r="O136" s="6"/>
      <c r="P136" s="6"/>
      <c r="Q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5">
      <c r="A137" s="12">
        <v>133</v>
      </c>
      <c r="B137" s="11">
        <v>17219241</v>
      </c>
      <c r="C137" s="10">
        <v>52.2</v>
      </c>
      <c r="D137" s="35">
        <v>756.5</v>
      </c>
      <c r="E137" s="35">
        <v>1210</v>
      </c>
      <c r="F137" s="35">
        <f t="shared" si="4"/>
        <v>453.5</v>
      </c>
      <c r="G137" s="22">
        <f t="shared" si="6"/>
        <v>0.39000999999999997</v>
      </c>
      <c r="H137" s="22">
        <f>(C137/C276)*H11</f>
        <v>0</v>
      </c>
      <c r="I137" s="26">
        <f t="shared" si="5"/>
        <v>0.39000999999999997</v>
      </c>
      <c r="J137" s="107"/>
      <c r="K137" s="108"/>
      <c r="L137" s="109"/>
      <c r="M137" s="5"/>
      <c r="N137" s="6"/>
      <c r="O137" s="6"/>
      <c r="P137" s="6"/>
      <c r="Q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5">
      <c r="A138" s="12">
        <v>134</v>
      </c>
      <c r="B138" s="11">
        <v>17218645</v>
      </c>
      <c r="C138" s="10">
        <v>48.2</v>
      </c>
      <c r="D138" s="35">
        <v>653.29999999999995</v>
      </c>
      <c r="E138" s="35">
        <v>1071</v>
      </c>
      <c r="F138" s="35">
        <f t="shared" si="4"/>
        <v>417.70000000000005</v>
      </c>
      <c r="G138" s="22">
        <f t="shared" si="6"/>
        <v>0.35922200000000004</v>
      </c>
      <c r="H138" s="22">
        <f>(C138/C276)*H11</f>
        <v>0</v>
      </c>
      <c r="I138" s="26">
        <f t="shared" si="5"/>
        <v>0.35922200000000004</v>
      </c>
      <c r="J138" s="107"/>
      <c r="K138" s="108"/>
      <c r="L138" s="109"/>
      <c r="M138" s="5"/>
      <c r="N138" s="6"/>
      <c r="O138" s="6"/>
      <c r="P138" s="6"/>
      <c r="Q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5">
      <c r="A139" s="12">
        <v>135</v>
      </c>
      <c r="B139" s="11">
        <v>17218661</v>
      </c>
      <c r="C139" s="10">
        <v>49.4</v>
      </c>
      <c r="D139" s="35">
        <v>270.10000000000002</v>
      </c>
      <c r="E139" s="35">
        <v>447</v>
      </c>
      <c r="F139" s="35">
        <f t="shared" si="4"/>
        <v>176.89999999999998</v>
      </c>
      <c r="G139" s="22">
        <f t="shared" si="6"/>
        <v>0.15213399999999996</v>
      </c>
      <c r="H139" s="22">
        <f>(C139/C276)*H11</f>
        <v>0</v>
      </c>
      <c r="I139" s="26">
        <f t="shared" si="5"/>
        <v>0.15213399999999996</v>
      </c>
      <c r="J139" s="107"/>
      <c r="K139" s="108"/>
      <c r="L139" s="109"/>
      <c r="M139" s="5"/>
      <c r="N139" s="6"/>
      <c r="O139" s="6"/>
      <c r="P139" s="6"/>
      <c r="Q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5">
      <c r="A140" s="12">
        <v>136</v>
      </c>
      <c r="B140" s="11">
        <v>17218979</v>
      </c>
      <c r="C140" s="10">
        <v>66.900000000000006</v>
      </c>
      <c r="D140" s="35">
        <v>1958.6</v>
      </c>
      <c r="E140" s="35">
        <v>3419</v>
      </c>
      <c r="F140" s="35">
        <f t="shared" si="4"/>
        <v>1460.4</v>
      </c>
      <c r="G140" s="22">
        <f t="shared" si="6"/>
        <v>1.2559439999999999</v>
      </c>
      <c r="H140" s="22">
        <f>(C140/C276)*H11</f>
        <v>0</v>
      </c>
      <c r="I140" s="26">
        <f t="shared" si="5"/>
        <v>1.2559439999999999</v>
      </c>
      <c r="J140" s="107"/>
      <c r="K140" s="108"/>
      <c r="L140" s="109"/>
      <c r="M140" s="5"/>
      <c r="N140" s="6"/>
      <c r="O140" s="6"/>
      <c r="P140" s="6"/>
      <c r="Q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5">
      <c r="A141" s="12">
        <v>137</v>
      </c>
      <c r="B141" s="11">
        <v>17219076</v>
      </c>
      <c r="C141" s="10">
        <v>36.200000000000003</v>
      </c>
      <c r="D141" s="35">
        <v>1226.0999999999999</v>
      </c>
      <c r="E141" s="35">
        <v>2147</v>
      </c>
      <c r="F141" s="35">
        <f t="shared" si="4"/>
        <v>920.90000000000009</v>
      </c>
      <c r="G141" s="22">
        <f>F141*0.00086</f>
        <v>0.79197400000000007</v>
      </c>
      <c r="H141" s="22">
        <f>(C141/C276)*H11</f>
        <v>0</v>
      </c>
      <c r="I141" s="26">
        <f t="shared" si="5"/>
        <v>0.79197400000000007</v>
      </c>
      <c r="J141" s="107"/>
      <c r="K141" s="108"/>
      <c r="L141" s="109"/>
      <c r="M141" s="5"/>
      <c r="N141" s="6"/>
      <c r="O141" s="6"/>
      <c r="P141" s="6"/>
      <c r="Q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5">
      <c r="A142" s="12">
        <v>138</v>
      </c>
      <c r="B142" s="11">
        <v>17219193</v>
      </c>
      <c r="C142" s="10">
        <v>64.5</v>
      </c>
      <c r="D142" s="35">
        <v>1803.4</v>
      </c>
      <c r="E142" s="35">
        <v>3170</v>
      </c>
      <c r="F142" s="35">
        <f t="shared" si="4"/>
        <v>1366.6</v>
      </c>
      <c r="G142" s="22">
        <f t="shared" ref="G142:G206" si="7">F142*0.00086</f>
        <v>1.175276</v>
      </c>
      <c r="H142" s="22">
        <f>(C142/C276)*H11</f>
        <v>0</v>
      </c>
      <c r="I142" s="26">
        <f t="shared" si="5"/>
        <v>1.175276</v>
      </c>
      <c r="J142" s="107"/>
      <c r="K142" s="108"/>
      <c r="L142" s="109"/>
      <c r="M142" s="5"/>
      <c r="N142" s="6"/>
      <c r="O142" s="6"/>
      <c r="P142" s="6"/>
      <c r="Q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5">
      <c r="A143" s="12">
        <v>139</v>
      </c>
      <c r="B143" s="11">
        <v>17219253</v>
      </c>
      <c r="C143" s="10">
        <v>45.5</v>
      </c>
      <c r="D143" s="35">
        <v>1802</v>
      </c>
      <c r="E143" s="35">
        <v>1802</v>
      </c>
      <c r="F143" s="35">
        <f t="shared" ref="F143:F207" si="8">E143-D143</f>
        <v>0</v>
      </c>
      <c r="G143" s="22">
        <f t="shared" si="7"/>
        <v>0</v>
      </c>
      <c r="H143" s="22">
        <f>(C143/C276)*H11</f>
        <v>0</v>
      </c>
      <c r="I143" s="26">
        <f t="shared" ref="I143:I207" si="9">G143+H143</f>
        <v>0</v>
      </c>
      <c r="J143" s="107"/>
      <c r="K143" s="108"/>
      <c r="L143" s="109"/>
      <c r="M143" s="5"/>
      <c r="N143" s="6"/>
      <c r="O143" s="6"/>
      <c r="P143" s="6"/>
      <c r="Q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5">
      <c r="A144" s="12">
        <v>140</v>
      </c>
      <c r="B144" s="11">
        <v>17715466</v>
      </c>
      <c r="C144" s="10">
        <v>52.8</v>
      </c>
      <c r="D144" s="35">
        <v>1193.7</v>
      </c>
      <c r="E144" s="35">
        <v>2421</v>
      </c>
      <c r="F144" s="35">
        <f t="shared" si="8"/>
        <v>1227.3</v>
      </c>
      <c r="G144" s="22">
        <f t="shared" si="7"/>
        <v>1.0554779999999999</v>
      </c>
      <c r="H144" s="22">
        <f>(C144/C276)*H11</f>
        <v>0</v>
      </c>
      <c r="I144" s="26">
        <f t="shared" si="9"/>
        <v>1.0554779999999999</v>
      </c>
      <c r="J144" s="107"/>
      <c r="K144" s="108"/>
      <c r="L144" s="109"/>
      <c r="M144" s="5"/>
      <c r="N144" s="6"/>
      <c r="O144" s="6"/>
      <c r="P144" s="6"/>
      <c r="Q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5">
      <c r="A145" s="12">
        <v>141</v>
      </c>
      <c r="B145" s="11">
        <v>17218746</v>
      </c>
      <c r="C145" s="10">
        <v>47.9</v>
      </c>
      <c r="D145" s="35">
        <v>1491.3</v>
      </c>
      <c r="E145" s="35">
        <v>2781</v>
      </c>
      <c r="F145" s="35">
        <f t="shared" si="8"/>
        <v>1289.7</v>
      </c>
      <c r="G145" s="22">
        <f t="shared" si="7"/>
        <v>1.1091420000000001</v>
      </c>
      <c r="H145" s="22">
        <f>(C145/C276)*H11</f>
        <v>0</v>
      </c>
      <c r="I145" s="26">
        <f t="shared" si="9"/>
        <v>1.1091420000000001</v>
      </c>
      <c r="J145" s="107"/>
      <c r="K145" s="108"/>
      <c r="L145" s="109"/>
      <c r="M145" s="5"/>
      <c r="N145" s="6"/>
      <c r="O145" s="6"/>
      <c r="P145" s="6"/>
      <c r="Q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5">
      <c r="A146" s="12">
        <v>142</v>
      </c>
      <c r="B146" s="11">
        <v>17219244</v>
      </c>
      <c r="C146" s="10">
        <v>59.4</v>
      </c>
      <c r="D146" s="35">
        <v>1532.6</v>
      </c>
      <c r="E146" s="35">
        <v>2681</v>
      </c>
      <c r="F146" s="35">
        <f t="shared" si="8"/>
        <v>1148.4000000000001</v>
      </c>
      <c r="G146" s="22">
        <f t="shared" si="7"/>
        <v>0.98762400000000006</v>
      </c>
      <c r="H146" s="22">
        <f>(C146/C276)*H11</f>
        <v>0</v>
      </c>
      <c r="I146" s="26">
        <f t="shared" si="9"/>
        <v>0.98762400000000006</v>
      </c>
      <c r="J146" s="107"/>
      <c r="K146" s="108"/>
      <c r="L146" s="109"/>
      <c r="M146" s="5"/>
      <c r="N146" s="6"/>
      <c r="O146" s="6"/>
      <c r="P146" s="6"/>
      <c r="Q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5">
      <c r="A147" s="12">
        <v>143</v>
      </c>
      <c r="B147" s="11">
        <v>17219230</v>
      </c>
      <c r="C147" s="10">
        <v>100.7</v>
      </c>
      <c r="D147" s="35">
        <v>2155.1</v>
      </c>
      <c r="E147" s="35">
        <v>3892</v>
      </c>
      <c r="F147" s="35">
        <f t="shared" si="8"/>
        <v>1736.9</v>
      </c>
      <c r="G147" s="22">
        <f t="shared" si="7"/>
        <v>1.4937340000000001</v>
      </c>
      <c r="H147" s="22">
        <f>(C147/C276)*H11</f>
        <v>0</v>
      </c>
      <c r="I147" s="26">
        <f t="shared" si="9"/>
        <v>1.4937340000000001</v>
      </c>
      <c r="J147" s="107"/>
      <c r="K147" s="108"/>
      <c r="L147" s="109"/>
      <c r="M147" s="5"/>
      <c r="N147" s="6"/>
      <c r="O147" s="6"/>
      <c r="P147" s="6"/>
      <c r="Q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5">
      <c r="A148" s="12">
        <v>144</v>
      </c>
      <c r="B148" s="11">
        <v>17218835</v>
      </c>
      <c r="C148" s="10">
        <v>54.6</v>
      </c>
      <c r="D148" s="35">
        <v>926.5</v>
      </c>
      <c r="E148" s="35">
        <v>926.5</v>
      </c>
      <c r="F148" s="35">
        <f t="shared" si="8"/>
        <v>0</v>
      </c>
      <c r="G148" s="22">
        <f t="shared" si="7"/>
        <v>0</v>
      </c>
      <c r="H148" s="22">
        <f>(C148/C276)*H11</f>
        <v>0</v>
      </c>
      <c r="I148" s="26">
        <f t="shared" si="9"/>
        <v>0</v>
      </c>
      <c r="J148" s="107"/>
      <c r="K148" s="108"/>
      <c r="L148" s="109"/>
      <c r="M148" s="5"/>
      <c r="N148" s="6"/>
      <c r="O148" s="6"/>
      <c r="P148" s="6"/>
      <c r="Q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12">
        <v>145</v>
      </c>
      <c r="B149" s="11">
        <v>17715622</v>
      </c>
      <c r="C149" s="10">
        <v>51.9</v>
      </c>
      <c r="D149" s="35">
        <v>883</v>
      </c>
      <c r="E149" s="35">
        <v>1607</v>
      </c>
      <c r="F149" s="35">
        <f t="shared" si="8"/>
        <v>724</v>
      </c>
      <c r="G149" s="22">
        <f t="shared" si="7"/>
        <v>0.62263999999999997</v>
      </c>
      <c r="H149" s="22">
        <f>(C149/C276)*H11</f>
        <v>0</v>
      </c>
      <c r="I149" s="26">
        <f t="shared" si="9"/>
        <v>0.62263999999999997</v>
      </c>
      <c r="J149" s="107"/>
      <c r="K149" s="108"/>
      <c r="L149" s="109"/>
      <c r="M149" s="5"/>
      <c r="N149" s="6"/>
      <c r="O149" s="6"/>
      <c r="P149" s="6"/>
      <c r="Q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5">
      <c r="A150" s="12">
        <v>146</v>
      </c>
      <c r="B150" s="11">
        <v>17715284</v>
      </c>
      <c r="C150" s="10">
        <v>48.1</v>
      </c>
      <c r="D150" s="35">
        <v>973.5</v>
      </c>
      <c r="E150" s="35">
        <v>1817</v>
      </c>
      <c r="F150" s="35">
        <f t="shared" si="8"/>
        <v>843.5</v>
      </c>
      <c r="G150" s="22">
        <f t="shared" si="7"/>
        <v>0.72541</v>
      </c>
      <c r="H150" s="22">
        <f>(C150/C276)*H11</f>
        <v>0</v>
      </c>
      <c r="I150" s="26">
        <f t="shared" si="9"/>
        <v>0.72541</v>
      </c>
      <c r="J150" s="107"/>
      <c r="K150" s="108"/>
      <c r="L150" s="109"/>
      <c r="M150" s="5"/>
      <c r="N150" s="6"/>
      <c r="O150" s="6"/>
      <c r="P150" s="6"/>
      <c r="Q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5">
      <c r="A151" s="12">
        <v>147</v>
      </c>
      <c r="B151" s="11">
        <v>17219093</v>
      </c>
      <c r="C151" s="10">
        <v>49.2</v>
      </c>
      <c r="D151" s="35">
        <v>692.6</v>
      </c>
      <c r="E151" s="35">
        <v>1770</v>
      </c>
      <c r="F151" s="35">
        <f t="shared" si="8"/>
        <v>1077.4000000000001</v>
      </c>
      <c r="G151" s="22">
        <f t="shared" si="7"/>
        <v>0.92656400000000005</v>
      </c>
      <c r="H151" s="22">
        <f>(C151/C276)*H11</f>
        <v>0</v>
      </c>
      <c r="I151" s="26">
        <f t="shared" si="9"/>
        <v>0.92656400000000005</v>
      </c>
      <c r="J151" s="107"/>
      <c r="K151" s="108"/>
      <c r="L151" s="109"/>
      <c r="M151" s="5"/>
      <c r="N151" s="6"/>
      <c r="O151" s="6"/>
      <c r="P151" s="6"/>
      <c r="Q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5">
      <c r="A152" s="12">
        <v>148</v>
      </c>
      <c r="B152" s="11">
        <v>17219086</v>
      </c>
      <c r="C152" s="10">
        <v>69.2</v>
      </c>
      <c r="D152" s="35">
        <v>1990.7</v>
      </c>
      <c r="E152" s="35">
        <v>3650</v>
      </c>
      <c r="F152" s="35">
        <f t="shared" si="8"/>
        <v>1659.3</v>
      </c>
      <c r="G152" s="22">
        <f t="shared" si="7"/>
        <v>1.426998</v>
      </c>
      <c r="H152" s="22">
        <f>(C152/C276)*H11</f>
        <v>0</v>
      </c>
      <c r="I152" s="26">
        <f t="shared" si="9"/>
        <v>1.426998</v>
      </c>
      <c r="J152" s="107"/>
      <c r="K152" s="108"/>
      <c r="L152" s="109"/>
      <c r="M152" s="5"/>
      <c r="N152" s="6"/>
      <c r="O152" s="6"/>
      <c r="P152" s="6"/>
      <c r="Q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5">
      <c r="A153" s="12">
        <v>149</v>
      </c>
      <c r="B153" s="11">
        <v>17715559</v>
      </c>
      <c r="C153" s="10">
        <v>42.5</v>
      </c>
      <c r="D153" s="35">
        <v>1225.4000000000001</v>
      </c>
      <c r="E153" s="35">
        <v>2332</v>
      </c>
      <c r="F153" s="35">
        <f t="shared" si="8"/>
        <v>1106.5999999999999</v>
      </c>
      <c r="G153" s="22">
        <f t="shared" si="7"/>
        <v>0.95167599999999986</v>
      </c>
      <c r="H153" s="22">
        <f>(C153/C276)*H11</f>
        <v>0</v>
      </c>
      <c r="I153" s="26">
        <f t="shared" si="9"/>
        <v>0.95167599999999986</v>
      </c>
      <c r="J153" s="107"/>
      <c r="K153" s="108"/>
      <c r="L153" s="109"/>
      <c r="M153" s="5"/>
      <c r="N153" s="6"/>
      <c r="O153" s="6"/>
      <c r="P153" s="6"/>
      <c r="Q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5">
      <c r="A154" s="12">
        <v>150</v>
      </c>
      <c r="B154" s="11">
        <v>17219165</v>
      </c>
      <c r="C154" s="10">
        <v>67.2</v>
      </c>
      <c r="D154" s="35">
        <v>1709.7</v>
      </c>
      <c r="E154" s="35">
        <v>3003</v>
      </c>
      <c r="F154" s="35">
        <f t="shared" si="8"/>
        <v>1293.3</v>
      </c>
      <c r="G154" s="22">
        <f t="shared" si="7"/>
        <v>1.1122379999999998</v>
      </c>
      <c r="H154" s="22">
        <f>(C154/C276)*H11</f>
        <v>0</v>
      </c>
      <c r="I154" s="26">
        <f t="shared" si="9"/>
        <v>1.1122379999999998</v>
      </c>
      <c r="J154" s="107"/>
      <c r="K154" s="108"/>
      <c r="L154" s="109"/>
      <c r="M154" s="5"/>
      <c r="N154" s="6"/>
      <c r="O154" s="6"/>
      <c r="P154" s="6"/>
      <c r="Q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5">
      <c r="A155" s="12">
        <v>151</v>
      </c>
      <c r="B155" s="11">
        <v>17219146</v>
      </c>
      <c r="C155" s="10">
        <v>45.4</v>
      </c>
      <c r="D155" s="35">
        <v>1177.2</v>
      </c>
      <c r="E155" s="35">
        <v>1902</v>
      </c>
      <c r="F155" s="35">
        <f t="shared" si="8"/>
        <v>724.8</v>
      </c>
      <c r="G155" s="22">
        <f t="shared" si="7"/>
        <v>0.62332799999999999</v>
      </c>
      <c r="H155" s="22">
        <f>(C155/C276)*H11</f>
        <v>0</v>
      </c>
      <c r="I155" s="26">
        <f t="shared" si="9"/>
        <v>0.62332799999999999</v>
      </c>
      <c r="J155" s="107"/>
      <c r="K155" s="108"/>
      <c r="L155" s="109"/>
      <c r="M155" s="5"/>
      <c r="N155" s="6"/>
      <c r="O155" s="6"/>
      <c r="P155" s="6"/>
      <c r="Q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5">
      <c r="A156" s="12">
        <v>152</v>
      </c>
      <c r="B156" s="111">
        <v>17218597</v>
      </c>
      <c r="C156" s="10">
        <v>52.9</v>
      </c>
      <c r="D156" s="35">
        <v>1489.1</v>
      </c>
      <c r="E156" s="35">
        <v>2743</v>
      </c>
      <c r="F156" s="35">
        <f t="shared" si="8"/>
        <v>1253.9000000000001</v>
      </c>
      <c r="G156" s="22">
        <f t="shared" si="7"/>
        <v>1.078354</v>
      </c>
      <c r="H156" s="22">
        <f>(C156/C276)*H11</f>
        <v>0</v>
      </c>
      <c r="I156" s="26">
        <f t="shared" si="9"/>
        <v>1.078354</v>
      </c>
      <c r="J156" s="107"/>
      <c r="K156" s="108"/>
      <c r="L156" s="109"/>
      <c r="M156" s="5"/>
      <c r="N156" s="6"/>
      <c r="O156" s="6"/>
      <c r="P156" s="6"/>
      <c r="Q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5">
      <c r="A157" s="12">
        <v>153</v>
      </c>
      <c r="B157" s="111">
        <v>17218707</v>
      </c>
      <c r="C157" s="10">
        <v>48.1</v>
      </c>
      <c r="D157" s="35">
        <v>534.4</v>
      </c>
      <c r="E157" s="35">
        <v>1230</v>
      </c>
      <c r="F157" s="35">
        <f t="shared" si="8"/>
        <v>695.6</v>
      </c>
      <c r="G157" s="22">
        <f t="shared" si="7"/>
        <v>0.59821599999999997</v>
      </c>
      <c r="H157" s="22">
        <f>(C157/C276)*H11</f>
        <v>0</v>
      </c>
      <c r="I157" s="26">
        <f t="shared" si="9"/>
        <v>0.59821599999999997</v>
      </c>
      <c r="J157" s="107"/>
      <c r="K157" s="108"/>
      <c r="L157" s="109"/>
      <c r="M157" s="5"/>
      <c r="N157" s="6"/>
      <c r="O157" s="6"/>
      <c r="P157" s="6"/>
      <c r="Q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5">
      <c r="A158" s="12">
        <v>154</v>
      </c>
      <c r="B158" s="111">
        <v>17219111</v>
      </c>
      <c r="C158" s="10">
        <v>60.3</v>
      </c>
      <c r="D158" s="35">
        <v>891.9</v>
      </c>
      <c r="E158" s="35">
        <v>1973</v>
      </c>
      <c r="F158" s="35">
        <f t="shared" si="8"/>
        <v>1081.0999999999999</v>
      </c>
      <c r="G158" s="22">
        <f t="shared" si="7"/>
        <v>0.92974599999999985</v>
      </c>
      <c r="H158" s="22">
        <f>(C158/C276)*H11</f>
        <v>0</v>
      </c>
      <c r="I158" s="26">
        <f t="shared" si="9"/>
        <v>0.92974599999999985</v>
      </c>
      <c r="J158" s="107"/>
      <c r="K158" s="108"/>
      <c r="L158" s="109"/>
      <c r="M158" s="5"/>
      <c r="N158" s="6"/>
      <c r="O158" s="6"/>
      <c r="P158" s="6"/>
      <c r="Q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5">
      <c r="A159" s="12">
        <v>155</v>
      </c>
      <c r="B159" s="111">
        <v>17219320</v>
      </c>
      <c r="C159" s="10">
        <v>101.4</v>
      </c>
      <c r="D159" s="35">
        <v>1248.5999999999999</v>
      </c>
      <c r="E159" s="35">
        <v>2919</v>
      </c>
      <c r="F159" s="35">
        <f t="shared" si="8"/>
        <v>1670.4</v>
      </c>
      <c r="G159" s="22">
        <f t="shared" si="7"/>
        <v>1.436544</v>
      </c>
      <c r="H159" s="22">
        <f>(C159/C276)*H11</f>
        <v>0</v>
      </c>
      <c r="I159" s="26">
        <f t="shared" si="9"/>
        <v>1.436544</v>
      </c>
      <c r="J159" s="107"/>
      <c r="K159" s="108"/>
      <c r="L159" s="109"/>
      <c r="M159" s="5"/>
      <c r="N159" s="6"/>
      <c r="O159" s="6"/>
      <c r="P159" s="6"/>
      <c r="Q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5">
      <c r="A160" s="12">
        <v>156</v>
      </c>
      <c r="B160" s="111">
        <v>17218751</v>
      </c>
      <c r="C160" s="10">
        <v>54.5</v>
      </c>
      <c r="D160" s="35">
        <v>1703.5</v>
      </c>
      <c r="E160" s="35">
        <v>3694</v>
      </c>
      <c r="F160" s="35">
        <f t="shared" si="8"/>
        <v>1990.5</v>
      </c>
      <c r="G160" s="22">
        <f t="shared" si="7"/>
        <v>1.71183</v>
      </c>
      <c r="H160" s="22">
        <f>(C160/C276)*H11</f>
        <v>0</v>
      </c>
      <c r="I160" s="26">
        <f t="shared" si="9"/>
        <v>1.71183</v>
      </c>
      <c r="J160" s="107"/>
      <c r="K160" s="108"/>
      <c r="L160" s="109"/>
      <c r="M160" s="5"/>
      <c r="N160" s="6"/>
      <c r="O160" s="6"/>
      <c r="P160" s="6"/>
      <c r="Q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5">
      <c r="A161" s="12">
        <v>157</v>
      </c>
      <c r="B161" s="111">
        <v>17218602</v>
      </c>
      <c r="C161" s="10">
        <v>52</v>
      </c>
      <c r="D161" s="35">
        <v>1166.9000000000001</v>
      </c>
      <c r="E161" s="35">
        <v>2048</v>
      </c>
      <c r="F161" s="35">
        <f t="shared" si="8"/>
        <v>881.09999999999991</v>
      </c>
      <c r="G161" s="22">
        <f t="shared" si="7"/>
        <v>0.75774599999999992</v>
      </c>
      <c r="H161" s="22">
        <f>(C161/C276)*H11</f>
        <v>0</v>
      </c>
      <c r="I161" s="26">
        <f t="shared" si="9"/>
        <v>0.75774599999999992</v>
      </c>
      <c r="J161" s="107"/>
      <c r="K161" s="108"/>
      <c r="L161" s="109"/>
      <c r="M161" s="5"/>
      <c r="N161" s="6"/>
      <c r="O161" s="6"/>
      <c r="P161" s="6"/>
      <c r="Q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5">
      <c r="A162" s="12">
        <v>158</v>
      </c>
      <c r="B162" s="11">
        <v>17219255</v>
      </c>
      <c r="C162" s="10">
        <v>48.1</v>
      </c>
      <c r="D162" s="35">
        <v>1296.9000000000001</v>
      </c>
      <c r="E162" s="35">
        <v>2233</v>
      </c>
      <c r="F162" s="35">
        <f t="shared" si="8"/>
        <v>936.09999999999991</v>
      </c>
      <c r="G162" s="22">
        <f t="shared" si="7"/>
        <v>0.80504599999999993</v>
      </c>
      <c r="H162" s="22">
        <f>(C162/C276)*H11</f>
        <v>0</v>
      </c>
      <c r="I162" s="26">
        <f t="shared" si="9"/>
        <v>0.80504599999999993</v>
      </c>
      <c r="J162" s="107"/>
      <c r="K162" s="108"/>
      <c r="L162" s="109"/>
      <c r="M162" s="5"/>
      <c r="N162" s="6"/>
      <c r="O162" s="6"/>
      <c r="P162" s="6"/>
      <c r="Q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5">
      <c r="A163" s="12">
        <v>159</v>
      </c>
      <c r="B163" s="11">
        <v>17219227</v>
      </c>
      <c r="C163" s="10">
        <v>49.4</v>
      </c>
      <c r="D163" s="35">
        <v>1295.0999999999999</v>
      </c>
      <c r="E163" s="35">
        <v>2299</v>
      </c>
      <c r="F163" s="35">
        <f t="shared" si="8"/>
        <v>1003.9000000000001</v>
      </c>
      <c r="G163" s="22">
        <f t="shared" si="7"/>
        <v>0.86335400000000007</v>
      </c>
      <c r="H163" s="22">
        <f>(C163/C276)*H11</f>
        <v>0</v>
      </c>
      <c r="I163" s="26">
        <f t="shared" si="9"/>
        <v>0.86335400000000007</v>
      </c>
      <c r="J163" s="107"/>
      <c r="K163" s="108"/>
      <c r="L163" s="109"/>
      <c r="M163" s="5"/>
      <c r="N163" s="6"/>
      <c r="O163" s="6"/>
      <c r="P163" s="6"/>
      <c r="Q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5">
      <c r="A164" s="12">
        <v>160</v>
      </c>
      <c r="B164" s="11">
        <v>17218599</v>
      </c>
      <c r="C164" s="10">
        <v>69.8</v>
      </c>
      <c r="D164" s="35">
        <v>1871.4</v>
      </c>
      <c r="E164" s="35">
        <v>3445</v>
      </c>
      <c r="F164" s="35">
        <f t="shared" si="8"/>
        <v>1573.6</v>
      </c>
      <c r="G164" s="22">
        <f t="shared" si="7"/>
        <v>1.3532959999999998</v>
      </c>
      <c r="H164" s="22">
        <f>(C164/C276)*H11</f>
        <v>0</v>
      </c>
      <c r="I164" s="26">
        <f t="shared" si="9"/>
        <v>1.3532959999999998</v>
      </c>
      <c r="J164" s="107"/>
      <c r="K164" s="108"/>
      <c r="L164" s="109"/>
      <c r="M164" s="5"/>
      <c r="N164" s="6"/>
      <c r="O164" s="6"/>
      <c r="P164" s="6"/>
      <c r="Q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5">
      <c r="A165" s="12">
        <v>161</v>
      </c>
      <c r="B165" s="11">
        <v>17219107</v>
      </c>
      <c r="C165" s="10">
        <v>43</v>
      </c>
      <c r="D165" s="35">
        <v>1299.7</v>
      </c>
      <c r="E165" s="35">
        <v>1872</v>
      </c>
      <c r="F165" s="35">
        <f t="shared" si="8"/>
        <v>572.29999999999995</v>
      </c>
      <c r="G165" s="22">
        <f t="shared" si="7"/>
        <v>0.49217799999999995</v>
      </c>
      <c r="H165" s="22">
        <f>(C165/C276)*H11</f>
        <v>0</v>
      </c>
      <c r="I165" s="26">
        <f t="shared" si="9"/>
        <v>0.49217799999999995</v>
      </c>
      <c r="J165" s="107"/>
      <c r="K165" s="108"/>
      <c r="L165" s="109"/>
      <c r="M165" s="5"/>
      <c r="N165" s="6"/>
      <c r="O165" s="6"/>
      <c r="P165" s="6"/>
      <c r="Q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5">
      <c r="A166" s="12">
        <v>162</v>
      </c>
      <c r="B166" s="11">
        <v>17218736</v>
      </c>
      <c r="C166" s="10">
        <v>68.3</v>
      </c>
      <c r="D166" s="35">
        <v>1704.1</v>
      </c>
      <c r="E166" s="35">
        <v>3255</v>
      </c>
      <c r="F166" s="35">
        <f t="shared" si="8"/>
        <v>1550.9</v>
      </c>
      <c r="G166" s="22">
        <f t="shared" si="7"/>
        <v>1.333774</v>
      </c>
      <c r="H166" s="22">
        <f>(C166/C276)*H11</f>
        <v>0</v>
      </c>
      <c r="I166" s="26">
        <f t="shared" si="9"/>
        <v>1.333774</v>
      </c>
      <c r="J166" s="107"/>
      <c r="K166" s="108"/>
      <c r="L166" s="109"/>
      <c r="M166" s="5"/>
      <c r="N166" s="6"/>
      <c r="O166" s="6"/>
      <c r="P166" s="6"/>
      <c r="Q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5">
      <c r="A167" s="12">
        <v>163</v>
      </c>
      <c r="B167" s="11">
        <v>17218735</v>
      </c>
      <c r="C167" s="10">
        <v>45.3</v>
      </c>
      <c r="D167" s="35">
        <v>1161.5999999999999</v>
      </c>
      <c r="E167" s="35">
        <v>1882</v>
      </c>
      <c r="F167" s="35">
        <f t="shared" si="8"/>
        <v>720.40000000000009</v>
      </c>
      <c r="G167" s="22">
        <f t="shared" si="7"/>
        <v>0.61954400000000009</v>
      </c>
      <c r="H167" s="22">
        <f>(C167/C276)*H11</f>
        <v>0</v>
      </c>
      <c r="I167" s="26">
        <f t="shared" si="9"/>
        <v>0.61954400000000009</v>
      </c>
      <c r="J167" s="107"/>
      <c r="K167" s="108"/>
      <c r="L167" s="109"/>
      <c r="M167" s="5"/>
      <c r="N167" s="6"/>
      <c r="O167" s="6"/>
      <c r="P167" s="6"/>
      <c r="Q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5">
      <c r="A168" s="12">
        <v>164</v>
      </c>
      <c r="B168" s="11">
        <v>17218779</v>
      </c>
      <c r="C168" s="10">
        <v>53</v>
      </c>
      <c r="D168" s="35">
        <v>1473.4</v>
      </c>
      <c r="E168" s="35">
        <v>2599</v>
      </c>
      <c r="F168" s="35">
        <f t="shared" si="8"/>
        <v>1125.5999999999999</v>
      </c>
      <c r="G168" s="22">
        <f t="shared" si="7"/>
        <v>0.96801599999999988</v>
      </c>
      <c r="H168" s="22">
        <f>(C168/C275)*H11</f>
        <v>0</v>
      </c>
      <c r="I168" s="26">
        <f t="shared" si="9"/>
        <v>0.96801599999999988</v>
      </c>
      <c r="J168" s="107"/>
      <c r="K168" s="108"/>
      <c r="L168" s="109"/>
      <c r="M168" s="5"/>
      <c r="N168" s="6"/>
      <c r="O168" s="6"/>
      <c r="P168" s="6"/>
      <c r="Q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5">
      <c r="A169" s="12">
        <v>165</v>
      </c>
      <c r="B169" s="11">
        <v>17219095</v>
      </c>
      <c r="C169" s="10">
        <v>47.9</v>
      </c>
      <c r="D169" s="35">
        <v>1797.3</v>
      </c>
      <c r="E169" s="35">
        <v>2986</v>
      </c>
      <c r="F169" s="35">
        <f t="shared" si="8"/>
        <v>1188.7</v>
      </c>
      <c r="G169" s="22">
        <f t="shared" si="7"/>
        <v>1.0222819999999999</v>
      </c>
      <c r="H169" s="22">
        <f>(C169/C275)*H11</f>
        <v>0</v>
      </c>
      <c r="I169" s="26">
        <f t="shared" si="9"/>
        <v>1.0222819999999999</v>
      </c>
      <c r="J169" s="107"/>
      <c r="K169" s="108"/>
      <c r="L169" s="109"/>
      <c r="M169" s="5"/>
      <c r="N169" s="6"/>
      <c r="O169" s="6"/>
      <c r="P169" s="6"/>
      <c r="Q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12">
        <v>166</v>
      </c>
      <c r="B170" s="11">
        <v>17219066</v>
      </c>
      <c r="C170" s="10">
        <v>60.3</v>
      </c>
      <c r="D170" s="35">
        <v>1241.5</v>
      </c>
      <c r="E170" s="35">
        <v>2618</v>
      </c>
      <c r="F170" s="35">
        <f t="shared" si="8"/>
        <v>1376.5</v>
      </c>
      <c r="G170" s="22">
        <f t="shared" si="7"/>
        <v>1.1837899999999999</v>
      </c>
      <c r="H170" s="22">
        <f>(C170/C275)*H11</f>
        <v>0</v>
      </c>
      <c r="I170" s="26">
        <f t="shared" si="9"/>
        <v>1.1837899999999999</v>
      </c>
      <c r="J170" s="107"/>
      <c r="K170" s="108"/>
      <c r="L170" s="109"/>
      <c r="M170" s="5"/>
      <c r="N170" s="6"/>
      <c r="O170" s="6"/>
      <c r="P170" s="6"/>
      <c r="Q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5">
      <c r="A171" s="12">
        <v>167</v>
      </c>
      <c r="B171" s="11">
        <v>17218904</v>
      </c>
      <c r="C171" s="10">
        <v>100.9</v>
      </c>
      <c r="D171" s="35">
        <v>2179.6</v>
      </c>
      <c r="E171" s="35">
        <v>3730</v>
      </c>
      <c r="F171" s="35">
        <f t="shared" si="8"/>
        <v>1550.4</v>
      </c>
      <c r="G171" s="22">
        <f t="shared" si="7"/>
        <v>1.3333440000000001</v>
      </c>
      <c r="H171" s="22">
        <f>(C171/C275)*H11</f>
        <v>0</v>
      </c>
      <c r="I171" s="26">
        <f t="shared" si="9"/>
        <v>1.3333440000000001</v>
      </c>
      <c r="J171" s="107"/>
      <c r="K171" s="108"/>
      <c r="L171" s="109"/>
      <c r="M171" s="5"/>
      <c r="N171" s="6"/>
      <c r="O171" s="6"/>
      <c r="P171" s="6"/>
      <c r="Q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5">
      <c r="A172" s="12">
        <v>168</v>
      </c>
      <c r="B172" s="11">
        <v>17219114</v>
      </c>
      <c r="C172" s="10">
        <v>54.7</v>
      </c>
      <c r="D172" s="35">
        <v>1169.8</v>
      </c>
      <c r="E172" s="35">
        <v>2069</v>
      </c>
      <c r="F172" s="35">
        <f t="shared" si="8"/>
        <v>899.2</v>
      </c>
      <c r="G172" s="22">
        <f t="shared" si="7"/>
        <v>0.773312</v>
      </c>
      <c r="H172" s="22">
        <f>(C172/C275)*H11</f>
        <v>0</v>
      </c>
      <c r="I172" s="26">
        <f t="shared" si="9"/>
        <v>0.773312</v>
      </c>
      <c r="J172" s="107"/>
      <c r="K172" s="108"/>
      <c r="L172" s="109"/>
      <c r="M172" s="5"/>
      <c r="N172" s="6"/>
      <c r="O172" s="6"/>
      <c r="P172" s="6"/>
      <c r="Q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12">
        <v>169</v>
      </c>
      <c r="B173" s="11">
        <v>17219283</v>
      </c>
      <c r="C173" s="10">
        <v>52</v>
      </c>
      <c r="D173" s="35">
        <v>1123.0999999999999</v>
      </c>
      <c r="E173" s="35">
        <v>1904</v>
      </c>
      <c r="F173" s="35">
        <f t="shared" si="8"/>
        <v>780.90000000000009</v>
      </c>
      <c r="G173" s="22">
        <f t="shared" si="7"/>
        <v>0.67157400000000012</v>
      </c>
      <c r="H173" s="22">
        <f>(C173/C275)*H11</f>
        <v>0</v>
      </c>
      <c r="I173" s="26">
        <f t="shared" si="9"/>
        <v>0.67157400000000012</v>
      </c>
      <c r="J173" s="107"/>
      <c r="K173" s="108"/>
      <c r="L173" s="109"/>
      <c r="M173" s="5"/>
      <c r="N173" s="6"/>
      <c r="O173" s="6"/>
      <c r="P173" s="6"/>
      <c r="Q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5">
      <c r="A174" s="12">
        <v>170</v>
      </c>
      <c r="B174" s="11">
        <v>17219054</v>
      </c>
      <c r="C174" s="10">
        <v>47.7</v>
      </c>
      <c r="D174" s="35">
        <v>649.79999999999995</v>
      </c>
      <c r="E174" s="35">
        <v>1519</v>
      </c>
      <c r="F174" s="35">
        <f t="shared" si="8"/>
        <v>869.2</v>
      </c>
      <c r="G174" s="22">
        <f t="shared" si="7"/>
        <v>0.74751200000000007</v>
      </c>
      <c r="H174" s="22">
        <f>(C174/C275)*H11</f>
        <v>0</v>
      </c>
      <c r="I174" s="26">
        <f t="shared" si="9"/>
        <v>0.74751200000000007</v>
      </c>
      <c r="J174" s="107"/>
      <c r="K174" s="108"/>
      <c r="L174" s="109"/>
      <c r="M174" s="5"/>
      <c r="N174" s="6"/>
      <c r="O174" s="6"/>
      <c r="P174" s="6"/>
      <c r="Q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5">
      <c r="A175" s="12">
        <v>171</v>
      </c>
      <c r="B175" s="11">
        <v>17219077</v>
      </c>
      <c r="C175" s="10">
        <v>49.7</v>
      </c>
      <c r="D175" s="35">
        <v>1287.5999999999999</v>
      </c>
      <c r="E175" s="35">
        <v>2247</v>
      </c>
      <c r="F175" s="35">
        <f t="shared" si="8"/>
        <v>959.40000000000009</v>
      </c>
      <c r="G175" s="22">
        <f t="shared" si="7"/>
        <v>0.82508400000000004</v>
      </c>
      <c r="H175" s="22">
        <f>(C175/C275)*H11</f>
        <v>0</v>
      </c>
      <c r="I175" s="26">
        <f t="shared" si="9"/>
        <v>0.82508400000000004</v>
      </c>
      <c r="J175" s="107"/>
      <c r="K175" s="108"/>
      <c r="L175" s="109"/>
      <c r="M175" s="5"/>
      <c r="N175" s="6"/>
      <c r="O175" s="6"/>
      <c r="P175" s="6"/>
      <c r="Q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5">
      <c r="A176" s="12">
        <v>172</v>
      </c>
      <c r="B176" s="11">
        <v>17219296</v>
      </c>
      <c r="C176" s="10">
        <v>68.8</v>
      </c>
      <c r="D176" s="35">
        <v>1882.1</v>
      </c>
      <c r="E176" s="35">
        <v>2871</v>
      </c>
      <c r="F176" s="35">
        <f t="shared" si="8"/>
        <v>988.90000000000009</v>
      </c>
      <c r="G176" s="22">
        <f t="shared" si="7"/>
        <v>0.85045400000000004</v>
      </c>
      <c r="H176" s="22">
        <f>(C176/C275)*H11</f>
        <v>0</v>
      </c>
      <c r="I176" s="26">
        <f t="shared" si="9"/>
        <v>0.85045400000000004</v>
      </c>
      <c r="J176" s="107"/>
      <c r="K176" s="108"/>
      <c r="L176" s="109"/>
      <c r="M176" s="5"/>
      <c r="N176" s="6"/>
      <c r="O176" s="6"/>
      <c r="P176" s="6"/>
      <c r="Q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5">
      <c r="A177" s="12">
        <v>173</v>
      </c>
      <c r="B177" s="11">
        <v>17218838</v>
      </c>
      <c r="C177" s="10">
        <v>42.5</v>
      </c>
      <c r="D177" s="35">
        <v>1306.9000000000001</v>
      </c>
      <c r="E177" s="35">
        <v>1873</v>
      </c>
      <c r="F177" s="35">
        <f t="shared" si="8"/>
        <v>566.09999999999991</v>
      </c>
      <c r="G177" s="22">
        <f t="shared" si="7"/>
        <v>0.48684599999999989</v>
      </c>
      <c r="H177" s="22">
        <f>(C177/C275)*H11</f>
        <v>0</v>
      </c>
      <c r="I177" s="26">
        <f t="shared" si="9"/>
        <v>0.48684599999999989</v>
      </c>
      <c r="J177" s="107"/>
      <c r="K177" s="108"/>
      <c r="L177" s="109"/>
      <c r="M177" s="5"/>
      <c r="N177" s="6"/>
      <c r="O177" s="6"/>
      <c r="P177" s="6"/>
      <c r="Q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5">
      <c r="A178" s="12">
        <v>174</v>
      </c>
      <c r="B178" s="11">
        <v>17218967</v>
      </c>
      <c r="C178" s="10">
        <v>67</v>
      </c>
      <c r="D178" s="35">
        <v>1797.8</v>
      </c>
      <c r="E178" s="35">
        <v>3006</v>
      </c>
      <c r="F178" s="35">
        <f t="shared" si="8"/>
        <v>1208.2</v>
      </c>
      <c r="G178" s="22">
        <f t="shared" si="7"/>
        <v>1.0390520000000001</v>
      </c>
      <c r="H178" s="22">
        <f>(C178/C275)*H11</f>
        <v>0</v>
      </c>
      <c r="I178" s="26">
        <f t="shared" si="9"/>
        <v>1.0390520000000001</v>
      </c>
      <c r="J178" s="107"/>
      <c r="K178" s="108"/>
      <c r="L178" s="109"/>
      <c r="M178" s="5"/>
      <c r="N178" s="6"/>
      <c r="O178" s="6"/>
      <c r="P178" s="6"/>
      <c r="Q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5">
      <c r="A179" s="12">
        <v>175</v>
      </c>
      <c r="B179" s="11">
        <v>17218925</v>
      </c>
      <c r="C179" s="10">
        <v>45.4</v>
      </c>
      <c r="D179" s="35">
        <v>1197.2</v>
      </c>
      <c r="E179" s="35">
        <v>1820</v>
      </c>
      <c r="F179" s="35">
        <f t="shared" si="8"/>
        <v>622.79999999999995</v>
      </c>
      <c r="G179" s="22">
        <f t="shared" si="7"/>
        <v>0.53560799999999997</v>
      </c>
      <c r="H179" s="22">
        <f>(C179/C275)*H11</f>
        <v>0</v>
      </c>
      <c r="I179" s="26">
        <f t="shared" si="9"/>
        <v>0.53560799999999997</v>
      </c>
      <c r="J179" s="107"/>
      <c r="K179" s="108"/>
      <c r="L179" s="109"/>
      <c r="M179" s="5"/>
      <c r="N179" s="6"/>
      <c r="O179" s="6"/>
      <c r="P179" s="6"/>
      <c r="Q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5">
      <c r="A180" s="12">
        <v>176</v>
      </c>
      <c r="B180" s="11">
        <v>17218755</v>
      </c>
      <c r="C180" s="10">
        <v>53</v>
      </c>
      <c r="D180" s="35">
        <v>1096.2</v>
      </c>
      <c r="E180" s="35">
        <v>2185</v>
      </c>
      <c r="F180" s="35">
        <f t="shared" si="8"/>
        <v>1088.8</v>
      </c>
      <c r="G180" s="22">
        <f t="shared" si="7"/>
        <v>0.93636799999999998</v>
      </c>
      <c r="H180" s="22">
        <f>(C180/C275)*H11</f>
        <v>0</v>
      </c>
      <c r="I180" s="26">
        <f t="shared" si="9"/>
        <v>0.93636799999999998</v>
      </c>
      <c r="J180" s="107"/>
      <c r="K180" s="108"/>
      <c r="L180" s="109"/>
      <c r="M180" s="5"/>
      <c r="N180" s="6"/>
      <c r="O180" s="6"/>
      <c r="P180" s="6"/>
      <c r="Q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5">
      <c r="A181" s="12">
        <v>177</v>
      </c>
      <c r="B181" s="11">
        <v>17219023</v>
      </c>
      <c r="C181" s="10">
        <v>48</v>
      </c>
      <c r="D181" s="35">
        <v>1282.5999999999999</v>
      </c>
      <c r="E181" s="35">
        <v>2509</v>
      </c>
      <c r="F181" s="35">
        <f t="shared" si="8"/>
        <v>1226.4000000000001</v>
      </c>
      <c r="G181" s="22">
        <f t="shared" si="7"/>
        <v>1.0547040000000001</v>
      </c>
      <c r="H181" s="22">
        <f>(C181/C275)*H11</f>
        <v>0</v>
      </c>
      <c r="I181" s="26">
        <f t="shared" si="9"/>
        <v>1.0547040000000001</v>
      </c>
      <c r="J181" s="107"/>
      <c r="K181" s="108"/>
      <c r="L181" s="109"/>
      <c r="M181" s="5"/>
      <c r="N181" s="6"/>
      <c r="O181" s="6"/>
      <c r="P181" s="6"/>
      <c r="Q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5">
      <c r="A182" s="12">
        <v>178</v>
      </c>
      <c r="B182" s="11">
        <v>17219307</v>
      </c>
      <c r="C182" s="10">
        <v>59.8</v>
      </c>
      <c r="D182" s="35">
        <v>1351.8</v>
      </c>
      <c r="E182" s="35">
        <v>2676</v>
      </c>
      <c r="F182" s="35">
        <f t="shared" si="8"/>
        <v>1324.2</v>
      </c>
      <c r="G182" s="22">
        <f t="shared" si="7"/>
        <v>1.1388119999999999</v>
      </c>
      <c r="H182" s="22">
        <f>(C182/C275)*H11</f>
        <v>0</v>
      </c>
      <c r="I182" s="26">
        <f t="shared" si="9"/>
        <v>1.1388119999999999</v>
      </c>
      <c r="J182" s="107"/>
      <c r="K182" s="108"/>
      <c r="L182" s="109"/>
      <c r="M182" s="5"/>
      <c r="N182" s="6"/>
      <c r="O182" s="6"/>
      <c r="P182" s="6"/>
      <c r="Q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5">
      <c r="A183" s="12">
        <v>179</v>
      </c>
      <c r="B183" s="11">
        <v>17219225</v>
      </c>
      <c r="C183" s="10">
        <v>101.5</v>
      </c>
      <c r="D183" s="35">
        <v>2251.5</v>
      </c>
      <c r="E183" s="35">
        <v>4078</v>
      </c>
      <c r="F183" s="35">
        <f t="shared" si="8"/>
        <v>1826.5</v>
      </c>
      <c r="G183" s="22">
        <f t="shared" si="7"/>
        <v>1.5707899999999999</v>
      </c>
      <c r="H183" s="22">
        <f>(C183/C275)*H11</f>
        <v>0</v>
      </c>
      <c r="I183" s="26">
        <f t="shared" si="9"/>
        <v>1.5707899999999999</v>
      </c>
      <c r="J183" s="107"/>
      <c r="K183" s="108"/>
      <c r="L183" s="109"/>
      <c r="M183" s="5"/>
      <c r="N183" s="6"/>
      <c r="O183" s="6"/>
      <c r="P183" s="6"/>
      <c r="Q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5">
      <c r="A184" s="12">
        <v>180</v>
      </c>
      <c r="B184" s="11">
        <v>17219131</v>
      </c>
      <c r="C184" s="10">
        <v>54.7</v>
      </c>
      <c r="D184" s="35">
        <v>1192.2</v>
      </c>
      <c r="E184" s="35">
        <v>2104</v>
      </c>
      <c r="F184" s="35">
        <f t="shared" si="8"/>
        <v>911.8</v>
      </c>
      <c r="G184" s="22">
        <f t="shared" si="7"/>
        <v>0.78414799999999996</v>
      </c>
      <c r="H184" s="22">
        <f>(C184/C275)*H11</f>
        <v>0</v>
      </c>
      <c r="I184" s="26">
        <f t="shared" si="9"/>
        <v>0.78414799999999996</v>
      </c>
      <c r="J184" s="107"/>
      <c r="K184" s="108"/>
      <c r="L184" s="109"/>
      <c r="M184" s="5"/>
      <c r="N184" s="6"/>
      <c r="O184" s="6"/>
      <c r="P184" s="6"/>
      <c r="Q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5">
      <c r="A185" s="12">
        <v>181</v>
      </c>
      <c r="B185" s="11">
        <v>17218604</v>
      </c>
      <c r="C185" s="10">
        <v>51.8</v>
      </c>
      <c r="D185" s="35">
        <v>1113.4000000000001</v>
      </c>
      <c r="E185" s="35">
        <v>1919</v>
      </c>
      <c r="F185" s="35">
        <f t="shared" si="8"/>
        <v>805.59999999999991</v>
      </c>
      <c r="G185" s="22">
        <f t="shared" si="7"/>
        <v>0.69281599999999988</v>
      </c>
      <c r="H185" s="22">
        <f>(C185/C275)*H11</f>
        <v>0</v>
      </c>
      <c r="I185" s="26">
        <f t="shared" si="9"/>
        <v>0.69281599999999988</v>
      </c>
      <c r="J185" s="107"/>
      <c r="K185" s="108"/>
      <c r="L185" s="109"/>
      <c r="M185" s="5"/>
      <c r="N185" s="6"/>
      <c r="O185" s="6"/>
      <c r="P185" s="6"/>
      <c r="Q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5">
      <c r="A186" s="12">
        <v>182</v>
      </c>
      <c r="B186" s="11">
        <v>17219333</v>
      </c>
      <c r="C186" s="10">
        <v>47.5</v>
      </c>
      <c r="D186" s="35">
        <v>1057.0999999999999</v>
      </c>
      <c r="E186" s="35">
        <v>1915</v>
      </c>
      <c r="F186" s="35">
        <f t="shared" si="8"/>
        <v>857.90000000000009</v>
      </c>
      <c r="G186" s="22">
        <f t="shared" si="7"/>
        <v>0.73779400000000006</v>
      </c>
      <c r="H186" s="22">
        <f>(C186/C275)*H11</f>
        <v>0</v>
      </c>
      <c r="I186" s="26">
        <f t="shared" si="9"/>
        <v>0.73779400000000006</v>
      </c>
      <c r="J186" s="107"/>
      <c r="K186" s="108"/>
      <c r="L186" s="109"/>
      <c r="M186" s="5"/>
      <c r="N186" s="6"/>
      <c r="O186" s="6"/>
      <c r="P186" s="6"/>
      <c r="Q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5">
      <c r="A187" s="12">
        <v>183</v>
      </c>
      <c r="B187" s="11">
        <v>17218947</v>
      </c>
      <c r="C187" s="10">
        <v>49.9</v>
      </c>
      <c r="D187" s="35">
        <v>1303.5</v>
      </c>
      <c r="E187" s="35">
        <v>2280</v>
      </c>
      <c r="F187" s="35">
        <f t="shared" si="8"/>
        <v>976.5</v>
      </c>
      <c r="G187" s="22">
        <f t="shared" si="7"/>
        <v>0.83978999999999993</v>
      </c>
      <c r="H187" s="22">
        <f>(C187/C275)*H11</f>
        <v>0</v>
      </c>
      <c r="I187" s="26">
        <f t="shared" si="9"/>
        <v>0.83978999999999993</v>
      </c>
      <c r="J187" s="107"/>
      <c r="K187" s="108"/>
      <c r="L187" s="109"/>
      <c r="M187" s="5"/>
      <c r="N187" s="6"/>
      <c r="O187" s="6"/>
      <c r="P187" s="6"/>
      <c r="Q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5">
      <c r="A188" s="12">
        <v>184</v>
      </c>
      <c r="B188" s="11">
        <v>17218785</v>
      </c>
      <c r="C188" s="10">
        <v>69.599999999999994</v>
      </c>
      <c r="D188" s="35">
        <v>1119.3</v>
      </c>
      <c r="E188" s="35">
        <v>3185</v>
      </c>
      <c r="F188" s="35">
        <f t="shared" si="8"/>
        <v>2065.6999999999998</v>
      </c>
      <c r="G188" s="22">
        <f t="shared" si="7"/>
        <v>1.7765019999999998</v>
      </c>
      <c r="H188" s="22">
        <f>(C188/C275)*H11</f>
        <v>0</v>
      </c>
      <c r="I188" s="26">
        <f t="shared" si="9"/>
        <v>1.7765019999999998</v>
      </c>
      <c r="J188" s="107"/>
      <c r="K188" s="108"/>
      <c r="L188" s="109"/>
      <c r="M188" s="5"/>
      <c r="N188" s="6"/>
      <c r="O188" s="6"/>
      <c r="P188" s="6"/>
      <c r="Q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5">
      <c r="A189" s="12">
        <v>185</v>
      </c>
      <c r="B189" s="11">
        <v>17219281</v>
      </c>
      <c r="C189" s="10">
        <v>42.8</v>
      </c>
      <c r="D189" s="35">
        <v>1078.7</v>
      </c>
      <c r="E189" s="35">
        <v>1968</v>
      </c>
      <c r="F189" s="35">
        <f t="shared" si="8"/>
        <v>889.3</v>
      </c>
      <c r="G189" s="22">
        <f t="shared" si="7"/>
        <v>0.76479799999999998</v>
      </c>
      <c r="H189" s="22">
        <f>(C189/C275)*H11</f>
        <v>0</v>
      </c>
      <c r="I189" s="26">
        <f t="shared" si="9"/>
        <v>0.76479799999999998</v>
      </c>
      <c r="J189" s="107"/>
      <c r="K189" s="108"/>
      <c r="L189" s="109"/>
      <c r="M189" s="5"/>
      <c r="N189" s="6"/>
      <c r="O189" s="6"/>
      <c r="P189" s="6"/>
      <c r="Q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5">
      <c r="A190" s="12">
        <v>186</v>
      </c>
      <c r="B190" s="11">
        <v>17218970</v>
      </c>
      <c r="C190" s="10">
        <v>67.099999999999994</v>
      </c>
      <c r="D190" s="35">
        <v>2403.6999999999998</v>
      </c>
      <c r="E190" s="35">
        <v>4167</v>
      </c>
      <c r="F190" s="35">
        <f t="shared" si="8"/>
        <v>1763.3000000000002</v>
      </c>
      <c r="G190" s="22">
        <f t="shared" si="7"/>
        <v>1.5164380000000002</v>
      </c>
      <c r="H190" s="22">
        <f>(C190/C275)*H11</f>
        <v>0</v>
      </c>
      <c r="I190" s="26">
        <f t="shared" si="9"/>
        <v>1.5164380000000002</v>
      </c>
      <c r="J190" s="107"/>
      <c r="K190" s="108"/>
      <c r="L190" s="109"/>
      <c r="M190" s="5"/>
      <c r="N190" s="6"/>
      <c r="O190" s="6"/>
      <c r="P190" s="6"/>
      <c r="Q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5">
      <c r="A191" s="12">
        <v>187</v>
      </c>
      <c r="B191" s="11">
        <v>17219154</v>
      </c>
      <c r="C191" s="10">
        <v>45.5</v>
      </c>
      <c r="D191" s="35">
        <v>1045.5999999999999</v>
      </c>
      <c r="E191" s="35">
        <v>1784</v>
      </c>
      <c r="F191" s="35">
        <f t="shared" si="8"/>
        <v>738.40000000000009</v>
      </c>
      <c r="G191" s="22">
        <f t="shared" si="7"/>
        <v>0.63502400000000003</v>
      </c>
      <c r="H191" s="22">
        <f>(C191/C275)*H11</f>
        <v>0</v>
      </c>
      <c r="I191" s="26">
        <f t="shared" si="9"/>
        <v>0.63502400000000003</v>
      </c>
      <c r="J191" s="107"/>
      <c r="K191" s="108"/>
      <c r="L191" s="109"/>
      <c r="M191" s="5"/>
      <c r="N191" s="6"/>
      <c r="O191" s="6"/>
      <c r="P191" s="6"/>
      <c r="Q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5">
      <c r="A192" s="12">
        <v>188</v>
      </c>
      <c r="B192" s="11">
        <v>17218653</v>
      </c>
      <c r="C192" s="10">
        <v>54.6</v>
      </c>
      <c r="D192" s="35">
        <v>1309.3</v>
      </c>
      <c r="E192" s="35">
        <v>2462</v>
      </c>
      <c r="F192" s="35">
        <f t="shared" si="8"/>
        <v>1152.7</v>
      </c>
      <c r="G192" s="22">
        <f t="shared" si="7"/>
        <v>0.99132200000000004</v>
      </c>
      <c r="H192" s="22">
        <f>(C192/C275)*H11</f>
        <v>0</v>
      </c>
      <c r="I192" s="26">
        <f t="shared" si="9"/>
        <v>0.99132200000000004</v>
      </c>
      <c r="J192" s="107"/>
      <c r="K192" s="108"/>
      <c r="L192" s="109"/>
      <c r="M192" s="5"/>
      <c r="N192" s="6"/>
      <c r="O192" s="6"/>
      <c r="P192" s="6"/>
      <c r="Q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5">
      <c r="A193" s="12">
        <v>189</v>
      </c>
      <c r="B193" s="11">
        <v>17218867</v>
      </c>
      <c r="C193" s="10">
        <v>49.5</v>
      </c>
      <c r="D193" s="35">
        <v>713.4</v>
      </c>
      <c r="E193" s="35">
        <v>1574</v>
      </c>
      <c r="F193" s="35">
        <f t="shared" si="8"/>
        <v>860.6</v>
      </c>
      <c r="G193" s="22">
        <f t="shared" si="7"/>
        <v>0.740116</v>
      </c>
      <c r="H193" s="22">
        <f>(C193/C275)*H11</f>
        <v>0</v>
      </c>
      <c r="I193" s="26">
        <f t="shared" si="9"/>
        <v>0.740116</v>
      </c>
      <c r="J193" s="107"/>
      <c r="K193" s="108"/>
      <c r="L193" s="109"/>
      <c r="M193" s="5"/>
      <c r="N193" s="6"/>
      <c r="O193" s="6"/>
      <c r="P193" s="6"/>
      <c r="Q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5">
      <c r="A194" s="12">
        <v>190</v>
      </c>
      <c r="B194" s="11">
        <v>17219278</v>
      </c>
      <c r="C194" s="10">
        <v>61.7</v>
      </c>
      <c r="D194" s="35">
        <v>1099.2</v>
      </c>
      <c r="E194" s="35">
        <v>2380</v>
      </c>
      <c r="F194" s="35">
        <f t="shared" si="8"/>
        <v>1280.8</v>
      </c>
      <c r="G194" s="22">
        <f t="shared" si="7"/>
        <v>1.101488</v>
      </c>
      <c r="H194" s="22">
        <f>(C194/C275)*H11</f>
        <v>0</v>
      </c>
      <c r="I194" s="26">
        <f t="shared" si="9"/>
        <v>1.101488</v>
      </c>
      <c r="J194" s="107"/>
      <c r="K194" s="108"/>
      <c r="L194" s="109"/>
      <c r="M194" s="5"/>
      <c r="N194" s="6"/>
      <c r="O194" s="6"/>
      <c r="P194" s="6"/>
      <c r="Q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5">
      <c r="A195" s="12">
        <v>191</v>
      </c>
      <c r="B195" s="11">
        <v>17218929</v>
      </c>
      <c r="C195" s="10">
        <v>102</v>
      </c>
      <c r="D195" s="35">
        <v>1855.5</v>
      </c>
      <c r="E195" s="35">
        <v>3392</v>
      </c>
      <c r="F195" s="35">
        <f t="shared" si="8"/>
        <v>1536.5</v>
      </c>
      <c r="G195" s="22">
        <f t="shared" si="7"/>
        <v>1.3213900000000001</v>
      </c>
      <c r="H195" s="22">
        <f>(C195/C275)*H11</f>
        <v>0</v>
      </c>
      <c r="I195" s="26">
        <f t="shared" si="9"/>
        <v>1.3213900000000001</v>
      </c>
      <c r="J195" s="107"/>
      <c r="K195" s="108"/>
      <c r="L195" s="109"/>
      <c r="M195" s="5"/>
      <c r="N195" s="6"/>
      <c r="O195" s="6"/>
      <c r="P195" s="6"/>
      <c r="Q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5">
      <c r="A196" s="12">
        <v>192</v>
      </c>
      <c r="B196" s="11">
        <v>17219100</v>
      </c>
      <c r="C196" s="10">
        <v>54.7</v>
      </c>
      <c r="D196" s="35">
        <v>1328.8</v>
      </c>
      <c r="E196" s="35">
        <v>2407</v>
      </c>
      <c r="F196" s="35">
        <f t="shared" si="8"/>
        <v>1078.2</v>
      </c>
      <c r="G196" s="22">
        <f t="shared" si="7"/>
        <v>0.92725199999999997</v>
      </c>
      <c r="H196" s="22">
        <f>(C196/C275)*H11</f>
        <v>0</v>
      </c>
      <c r="I196" s="26">
        <f t="shared" si="9"/>
        <v>0.92725199999999997</v>
      </c>
      <c r="J196" s="107"/>
      <c r="K196" s="108"/>
      <c r="L196" s="109"/>
      <c r="M196" s="5"/>
      <c r="N196" s="6"/>
      <c r="O196" s="6"/>
      <c r="P196" s="6"/>
      <c r="Q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5">
      <c r="A197" s="12">
        <v>193</v>
      </c>
      <c r="B197" s="11">
        <v>17219181</v>
      </c>
      <c r="C197" s="10">
        <v>52.3</v>
      </c>
      <c r="D197" s="35">
        <v>1062.4000000000001</v>
      </c>
      <c r="E197" s="35">
        <v>2160</v>
      </c>
      <c r="F197" s="35">
        <f t="shared" si="8"/>
        <v>1097.5999999999999</v>
      </c>
      <c r="G197" s="22">
        <f t="shared" si="7"/>
        <v>0.94393599999999989</v>
      </c>
      <c r="H197" s="22">
        <f>(C197/C275)*H11</f>
        <v>0</v>
      </c>
      <c r="I197" s="26">
        <f t="shared" si="9"/>
        <v>0.94393599999999989</v>
      </c>
      <c r="J197" s="107"/>
      <c r="K197" s="108"/>
      <c r="L197" s="109"/>
      <c r="M197" s="5"/>
      <c r="N197" s="6"/>
      <c r="O197" s="6"/>
      <c r="P197" s="6"/>
      <c r="Q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5">
      <c r="A198" s="12">
        <v>194</v>
      </c>
      <c r="B198" s="11">
        <v>17715616</v>
      </c>
      <c r="C198" s="10">
        <v>48</v>
      </c>
      <c r="D198" s="35">
        <v>1217.5999999999999</v>
      </c>
      <c r="E198" s="35">
        <v>2409</v>
      </c>
      <c r="F198" s="35">
        <f t="shared" si="8"/>
        <v>1191.4000000000001</v>
      </c>
      <c r="G198" s="22">
        <f t="shared" si="7"/>
        <v>1.0246040000000001</v>
      </c>
      <c r="H198" s="22">
        <f>(C198/C275)*H11</f>
        <v>0</v>
      </c>
      <c r="I198" s="26">
        <f t="shared" si="9"/>
        <v>1.0246040000000001</v>
      </c>
      <c r="J198" s="107"/>
      <c r="K198" s="108"/>
      <c r="L198" s="109"/>
      <c r="M198" s="5"/>
      <c r="N198" s="6"/>
      <c r="O198" s="6"/>
      <c r="P198" s="6"/>
      <c r="Q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5">
      <c r="A199" s="12">
        <v>195</v>
      </c>
      <c r="B199" s="11">
        <v>17218760</v>
      </c>
      <c r="C199" s="10">
        <v>49.4</v>
      </c>
      <c r="D199" s="35">
        <v>1354.3</v>
      </c>
      <c r="E199" s="35">
        <v>2410</v>
      </c>
      <c r="F199" s="35">
        <f t="shared" si="8"/>
        <v>1055.7</v>
      </c>
      <c r="G199" s="22">
        <f t="shared" si="7"/>
        <v>0.90790199999999999</v>
      </c>
      <c r="H199" s="22">
        <f>(C199/C275)*H11</f>
        <v>0</v>
      </c>
      <c r="I199" s="26">
        <f t="shared" si="9"/>
        <v>0.90790199999999999</v>
      </c>
      <c r="J199" s="107"/>
      <c r="K199" s="108"/>
      <c r="L199" s="109"/>
      <c r="M199" s="5"/>
      <c r="N199" s="6"/>
      <c r="O199" s="6"/>
      <c r="P199" s="6"/>
      <c r="Q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5">
      <c r="A200" s="12">
        <v>196</v>
      </c>
      <c r="B200" s="11">
        <v>17715092</v>
      </c>
      <c r="C200" s="10">
        <v>69.599999999999994</v>
      </c>
      <c r="D200" s="35">
        <v>1755.3</v>
      </c>
      <c r="E200" s="35">
        <v>3429</v>
      </c>
      <c r="F200" s="35">
        <f t="shared" si="8"/>
        <v>1673.7</v>
      </c>
      <c r="G200" s="22">
        <f t="shared" si="7"/>
        <v>1.4393819999999999</v>
      </c>
      <c r="H200" s="22">
        <f>(C200/C275)*H11</f>
        <v>0</v>
      </c>
      <c r="I200" s="26">
        <f t="shared" si="9"/>
        <v>1.4393819999999999</v>
      </c>
      <c r="J200" s="107"/>
      <c r="K200" s="108"/>
      <c r="L200" s="109"/>
      <c r="M200" s="5"/>
      <c r="N200" s="6"/>
      <c r="O200" s="6"/>
      <c r="P200" s="6"/>
      <c r="Q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5">
      <c r="A201" s="12">
        <v>197</v>
      </c>
      <c r="B201" s="11">
        <v>17715664</v>
      </c>
      <c r="C201" s="10">
        <v>42.6</v>
      </c>
      <c r="D201" s="35">
        <v>1369.6</v>
      </c>
      <c r="E201" s="35">
        <v>2671</v>
      </c>
      <c r="F201" s="35">
        <f t="shared" si="8"/>
        <v>1301.4000000000001</v>
      </c>
      <c r="G201" s="22">
        <f t="shared" si="7"/>
        <v>1.1192040000000001</v>
      </c>
      <c r="H201" s="22">
        <f>(C201/C275)*H11</f>
        <v>0</v>
      </c>
      <c r="I201" s="26">
        <f t="shared" si="9"/>
        <v>1.1192040000000001</v>
      </c>
      <c r="J201" s="107"/>
      <c r="K201" s="108"/>
      <c r="L201" s="109"/>
      <c r="M201" s="5"/>
      <c r="N201" s="6"/>
      <c r="O201" s="6"/>
      <c r="P201" s="6"/>
      <c r="Q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5">
      <c r="A202" s="12">
        <v>198</v>
      </c>
      <c r="B202" s="11">
        <v>17218952</v>
      </c>
      <c r="C202" s="10">
        <v>67.400000000000006</v>
      </c>
      <c r="D202" s="35">
        <v>1638.1</v>
      </c>
      <c r="E202" s="35">
        <v>2795</v>
      </c>
      <c r="F202" s="35">
        <f t="shared" si="8"/>
        <v>1156.9000000000001</v>
      </c>
      <c r="G202" s="22">
        <f t="shared" si="7"/>
        <v>0.9949340000000001</v>
      </c>
      <c r="H202" s="22">
        <f>(C202/C275)*H11</f>
        <v>0</v>
      </c>
      <c r="I202" s="26">
        <f t="shared" si="9"/>
        <v>0.9949340000000001</v>
      </c>
      <c r="J202" s="107"/>
      <c r="K202" s="108"/>
      <c r="L202" s="109"/>
      <c r="M202" s="5"/>
      <c r="N202" s="6"/>
      <c r="O202" s="6"/>
      <c r="P202" s="6"/>
      <c r="Q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5">
      <c r="A203" s="12">
        <v>199</v>
      </c>
      <c r="B203" s="11">
        <v>17715719</v>
      </c>
      <c r="C203" s="10">
        <v>45.5</v>
      </c>
      <c r="D203" s="35">
        <v>975.6</v>
      </c>
      <c r="E203" s="35">
        <v>1145</v>
      </c>
      <c r="F203" s="35">
        <f t="shared" si="8"/>
        <v>169.39999999999998</v>
      </c>
      <c r="G203" s="22">
        <f t="shared" si="7"/>
        <v>0.14568399999999998</v>
      </c>
      <c r="H203" s="22">
        <f>(C203/C275)*H11</f>
        <v>0</v>
      </c>
      <c r="I203" s="26">
        <f t="shared" si="9"/>
        <v>0.14568399999999998</v>
      </c>
      <c r="J203" s="107"/>
      <c r="K203" s="113"/>
      <c r="L203" s="109"/>
      <c r="M203" s="5"/>
      <c r="N203" s="6"/>
      <c r="O203" s="6"/>
      <c r="P203" s="6"/>
      <c r="Q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5">
      <c r="A204" s="114" t="s">
        <v>22</v>
      </c>
      <c r="B204" s="115"/>
      <c r="C204" s="12">
        <f>SUM(C15:C203)</f>
        <v>10645.799999999997</v>
      </c>
      <c r="D204" s="116">
        <f t="shared" ref="D204:I204" si="10">SUM(D15:D203)</f>
        <v>274066.39999999997</v>
      </c>
      <c r="E204" s="116">
        <f t="shared" si="10"/>
        <v>483245.30000000005</v>
      </c>
      <c r="F204" s="116">
        <f t="shared" si="10"/>
        <v>209178.89999999997</v>
      </c>
      <c r="G204" s="116">
        <f t="shared" si="10"/>
        <v>179.89385399999989</v>
      </c>
      <c r="H204" s="116">
        <f>SUM(H15:H203)</f>
        <v>0</v>
      </c>
      <c r="I204" s="116">
        <f t="shared" si="10"/>
        <v>179.89385399999989</v>
      </c>
      <c r="J204" s="107"/>
      <c r="K204" s="113"/>
      <c r="L204" s="109"/>
      <c r="M204" s="5"/>
      <c r="N204" s="6"/>
      <c r="O204" s="6"/>
      <c r="P204" s="6"/>
      <c r="Q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117" t="s">
        <v>156</v>
      </c>
      <c r="B205" s="39">
        <v>17715264</v>
      </c>
      <c r="C205" s="12">
        <v>50.1</v>
      </c>
      <c r="D205" s="36">
        <v>912</v>
      </c>
      <c r="E205" s="35">
        <v>2000</v>
      </c>
      <c r="F205" s="35">
        <f t="shared" si="8"/>
        <v>1088</v>
      </c>
      <c r="G205" s="22">
        <f t="shared" si="7"/>
        <v>0.93567999999999996</v>
      </c>
      <c r="H205" s="22">
        <f>(C205/C275)*H11</f>
        <v>0</v>
      </c>
      <c r="I205" s="26">
        <f t="shared" si="9"/>
        <v>0.93567999999999996</v>
      </c>
      <c r="J205" s="118"/>
      <c r="K205" s="113"/>
      <c r="L205" s="109"/>
      <c r="M205" s="5"/>
      <c r="N205" s="6"/>
      <c r="O205" s="6"/>
      <c r="P205" s="6"/>
      <c r="Q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5">
      <c r="A206" s="117" t="s">
        <v>157</v>
      </c>
      <c r="B206" s="39">
        <v>17715744</v>
      </c>
      <c r="C206" s="12">
        <v>38.700000000000003</v>
      </c>
      <c r="D206" s="36">
        <v>3</v>
      </c>
      <c r="E206" s="35">
        <v>3</v>
      </c>
      <c r="F206" s="35">
        <f t="shared" si="8"/>
        <v>0</v>
      </c>
      <c r="G206" s="22">
        <f t="shared" si="7"/>
        <v>0</v>
      </c>
      <c r="H206" s="22">
        <f>(C206/C275)*H11</f>
        <v>0</v>
      </c>
      <c r="I206" s="26">
        <f t="shared" si="9"/>
        <v>0</v>
      </c>
      <c r="J206" s="118"/>
      <c r="K206" s="113"/>
      <c r="L206" s="109"/>
      <c r="M206" s="5"/>
      <c r="N206" s="6"/>
      <c r="O206" s="6"/>
      <c r="P206" s="6"/>
      <c r="Q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5">
      <c r="A207" s="117" t="s">
        <v>158</v>
      </c>
      <c r="B207" s="39">
        <v>17218887</v>
      </c>
      <c r="C207" s="12">
        <v>37.5</v>
      </c>
      <c r="D207" s="36">
        <v>1705</v>
      </c>
      <c r="E207" s="35">
        <v>2654</v>
      </c>
      <c r="F207" s="35">
        <f t="shared" si="8"/>
        <v>949</v>
      </c>
      <c r="G207" s="22">
        <f t="shared" ref="G207:G270" si="11">F207*0.00086</f>
        <v>0.81613999999999998</v>
      </c>
      <c r="H207" s="22">
        <f>(C207/C275)*H11</f>
        <v>0</v>
      </c>
      <c r="I207" s="26">
        <f t="shared" si="9"/>
        <v>0.81613999999999998</v>
      </c>
      <c r="J207" s="118"/>
      <c r="K207" s="113"/>
      <c r="L207" s="109"/>
      <c r="M207" s="5"/>
      <c r="N207" s="6"/>
      <c r="O207" s="6"/>
      <c r="P207" s="6"/>
      <c r="Q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5">
      <c r="A208" s="117" t="s">
        <v>159</v>
      </c>
      <c r="B208" s="39">
        <v>17219075</v>
      </c>
      <c r="C208" s="12">
        <v>33.4</v>
      </c>
      <c r="D208" s="36">
        <v>1977</v>
      </c>
      <c r="E208" s="35">
        <v>2791</v>
      </c>
      <c r="F208" s="35">
        <f t="shared" ref="F208:F271" si="12">E208-D208</f>
        <v>814</v>
      </c>
      <c r="G208" s="22">
        <f t="shared" si="11"/>
        <v>0.70004</v>
      </c>
      <c r="H208" s="22">
        <f>(C208/C275)*H11</f>
        <v>0</v>
      </c>
      <c r="I208" s="26">
        <f t="shared" ref="I208:I271" si="13">G208+H208</f>
        <v>0.70004</v>
      </c>
      <c r="J208" s="118"/>
      <c r="K208" s="113"/>
      <c r="L208" s="109"/>
      <c r="M208" s="5"/>
      <c r="N208" s="6"/>
      <c r="O208" s="6"/>
      <c r="P208" s="6"/>
      <c r="Q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5">
      <c r="A209" s="117" t="s">
        <v>160</v>
      </c>
      <c r="B209" s="39">
        <v>17715017</v>
      </c>
      <c r="C209" s="12">
        <v>36.6</v>
      </c>
      <c r="D209" s="36">
        <v>1404</v>
      </c>
      <c r="E209" s="35">
        <v>1404</v>
      </c>
      <c r="F209" s="35">
        <f t="shared" si="12"/>
        <v>0</v>
      </c>
      <c r="G209" s="22">
        <f t="shared" si="11"/>
        <v>0</v>
      </c>
      <c r="H209" s="22">
        <f>(C209/C275)*H11</f>
        <v>0</v>
      </c>
      <c r="I209" s="26">
        <f t="shared" si="13"/>
        <v>0</v>
      </c>
      <c r="J209" s="118"/>
      <c r="K209" s="113"/>
      <c r="L209" s="109"/>
      <c r="M209" s="5"/>
      <c r="N209" s="6"/>
      <c r="O209" s="6"/>
      <c r="P209" s="6"/>
      <c r="Q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5">
      <c r="A210" s="117" t="s">
        <v>161</v>
      </c>
      <c r="B210" s="39">
        <v>17219291</v>
      </c>
      <c r="C210" s="12">
        <v>34.4</v>
      </c>
      <c r="D210" s="36">
        <v>1399</v>
      </c>
      <c r="E210" s="35">
        <v>1399</v>
      </c>
      <c r="F210" s="35">
        <f t="shared" si="12"/>
        <v>0</v>
      </c>
      <c r="G210" s="22">
        <f t="shared" si="11"/>
        <v>0</v>
      </c>
      <c r="H210" s="22">
        <f>(C210/C275)*H11</f>
        <v>0</v>
      </c>
      <c r="I210" s="26">
        <f t="shared" si="13"/>
        <v>0</v>
      </c>
      <c r="J210" s="118"/>
      <c r="K210" s="113"/>
      <c r="L210" s="109"/>
      <c r="M210" s="5"/>
      <c r="N210" s="6"/>
      <c r="O210" s="6"/>
      <c r="P210" s="6"/>
      <c r="Q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117" t="s">
        <v>162</v>
      </c>
      <c r="B211" s="39">
        <v>17219021</v>
      </c>
      <c r="C211" s="12">
        <v>38.200000000000003</v>
      </c>
      <c r="D211" s="36">
        <v>1911</v>
      </c>
      <c r="E211" s="35">
        <v>3082</v>
      </c>
      <c r="F211" s="35">
        <f t="shared" si="12"/>
        <v>1171</v>
      </c>
      <c r="G211" s="22">
        <f t="shared" si="11"/>
        <v>1.0070600000000001</v>
      </c>
      <c r="H211" s="22">
        <f>(C211/C275)*H11</f>
        <v>0</v>
      </c>
      <c r="I211" s="26">
        <f t="shared" si="13"/>
        <v>1.0070600000000001</v>
      </c>
      <c r="J211" s="118"/>
      <c r="K211" s="113"/>
      <c r="L211" s="109"/>
      <c r="M211" s="5"/>
      <c r="N211" s="6"/>
      <c r="O211" s="6"/>
      <c r="P211" s="6"/>
      <c r="Q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5">
      <c r="A212" s="117" t="s">
        <v>163</v>
      </c>
      <c r="B212" s="39">
        <v>17219123</v>
      </c>
      <c r="C212" s="12">
        <v>39.299999999999997</v>
      </c>
      <c r="D212" s="36">
        <v>1</v>
      </c>
      <c r="E212" s="35">
        <v>3455</v>
      </c>
      <c r="F212" s="35">
        <f t="shared" si="12"/>
        <v>3454</v>
      </c>
      <c r="G212" s="22">
        <f t="shared" si="11"/>
        <v>2.97044</v>
      </c>
      <c r="H212" s="22">
        <f>(C212/C275)*H11</f>
        <v>0</v>
      </c>
      <c r="I212" s="26">
        <f t="shared" si="13"/>
        <v>2.97044</v>
      </c>
      <c r="J212" s="118"/>
      <c r="K212" s="113"/>
      <c r="L212" s="109"/>
      <c r="M212" s="5"/>
      <c r="N212" s="6"/>
      <c r="O212" s="6"/>
      <c r="P212" s="6"/>
      <c r="Q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5">
      <c r="A213" s="117" t="s">
        <v>164</v>
      </c>
      <c r="B213" s="39">
        <v>17219182</v>
      </c>
      <c r="C213" s="12">
        <v>43.3</v>
      </c>
      <c r="D213" s="36">
        <v>7653</v>
      </c>
      <c r="E213" s="35">
        <v>12321</v>
      </c>
      <c r="F213" s="35">
        <f t="shared" si="12"/>
        <v>4668</v>
      </c>
      <c r="G213" s="22">
        <f t="shared" si="11"/>
        <v>4.0144799999999998</v>
      </c>
      <c r="H213" s="22">
        <f>(C213/C275)*H11</f>
        <v>0</v>
      </c>
      <c r="I213" s="26">
        <f t="shared" si="13"/>
        <v>4.0144799999999998</v>
      </c>
      <c r="J213" s="118"/>
      <c r="K213" s="113"/>
      <c r="L213" s="109"/>
      <c r="M213" s="5"/>
      <c r="N213" s="6"/>
      <c r="O213" s="6"/>
      <c r="P213" s="6"/>
      <c r="Q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5">
      <c r="A214" s="117" t="s">
        <v>165</v>
      </c>
      <c r="B214" s="39">
        <v>17219330</v>
      </c>
      <c r="C214" s="12">
        <v>67.2</v>
      </c>
      <c r="D214" s="36">
        <v>6021</v>
      </c>
      <c r="E214" s="35">
        <v>8904</v>
      </c>
      <c r="F214" s="35">
        <f t="shared" si="12"/>
        <v>2883</v>
      </c>
      <c r="G214" s="22">
        <f t="shared" si="11"/>
        <v>2.4793799999999999</v>
      </c>
      <c r="H214" s="22">
        <f>(C214/C275)*H11</f>
        <v>0</v>
      </c>
      <c r="I214" s="26">
        <f t="shared" si="13"/>
        <v>2.4793799999999999</v>
      </c>
      <c r="J214" s="118"/>
      <c r="K214" s="113"/>
      <c r="L214" s="109"/>
      <c r="M214" s="5"/>
      <c r="N214" s="6"/>
      <c r="O214" s="6"/>
      <c r="P214" s="6"/>
      <c r="Q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5">
      <c r="A215" s="117" t="s">
        <v>166</v>
      </c>
      <c r="B215" s="39">
        <v>17218801</v>
      </c>
      <c r="C215" s="12">
        <v>41.4</v>
      </c>
      <c r="D215" s="36">
        <v>2477</v>
      </c>
      <c r="E215" s="35">
        <v>3701</v>
      </c>
      <c r="F215" s="35">
        <f t="shared" si="12"/>
        <v>1224</v>
      </c>
      <c r="G215" s="22">
        <f t="shared" si="11"/>
        <v>1.05264</v>
      </c>
      <c r="H215" s="22">
        <f>(C215/C275)*H11</f>
        <v>0</v>
      </c>
      <c r="I215" s="26">
        <f t="shared" si="13"/>
        <v>1.05264</v>
      </c>
      <c r="J215" s="118"/>
      <c r="K215" s="113"/>
      <c r="L215" s="109"/>
      <c r="M215" s="5"/>
      <c r="N215" s="6"/>
      <c r="O215" s="6"/>
      <c r="P215" s="6"/>
      <c r="Q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5">
      <c r="A216" s="117" t="s">
        <v>167</v>
      </c>
      <c r="B216" s="39">
        <v>17219051</v>
      </c>
      <c r="C216" s="12">
        <v>77.5</v>
      </c>
      <c r="D216" s="36">
        <v>8540</v>
      </c>
      <c r="E216" s="35">
        <v>13933</v>
      </c>
      <c r="F216" s="35">
        <f t="shared" si="12"/>
        <v>5393</v>
      </c>
      <c r="G216" s="22">
        <f t="shared" si="11"/>
        <v>4.6379799999999998</v>
      </c>
      <c r="H216" s="22">
        <f>(C216/C275)*H11</f>
        <v>0</v>
      </c>
      <c r="I216" s="26">
        <f t="shared" si="13"/>
        <v>4.6379799999999998</v>
      </c>
      <c r="J216" s="118"/>
      <c r="K216" s="113"/>
      <c r="L216" s="109"/>
      <c r="M216" s="5"/>
      <c r="N216" s="6"/>
      <c r="O216" s="6"/>
      <c r="P216" s="6"/>
      <c r="Q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5">
      <c r="A217" s="117" t="s">
        <v>168</v>
      </c>
      <c r="B217" s="39">
        <v>17219208</v>
      </c>
      <c r="C217" s="12">
        <v>102.9</v>
      </c>
      <c r="D217" s="36">
        <v>5351</v>
      </c>
      <c r="E217" s="35">
        <v>8198</v>
      </c>
      <c r="F217" s="35">
        <f t="shared" si="12"/>
        <v>2847</v>
      </c>
      <c r="G217" s="22">
        <f t="shared" si="11"/>
        <v>2.44842</v>
      </c>
      <c r="H217" s="22">
        <f>(C217/C275)*H11</f>
        <v>0</v>
      </c>
      <c r="I217" s="26">
        <f t="shared" si="13"/>
        <v>2.44842</v>
      </c>
      <c r="J217" s="118"/>
      <c r="K217" s="113"/>
      <c r="L217" s="109"/>
      <c r="M217" s="5"/>
      <c r="N217" s="6"/>
      <c r="O217" s="6"/>
      <c r="P217" s="6"/>
      <c r="Q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5">
      <c r="A218" s="117" t="s">
        <v>169</v>
      </c>
      <c r="B218" s="39">
        <v>17218694</v>
      </c>
      <c r="C218" s="12">
        <v>95.8</v>
      </c>
      <c r="D218" s="36">
        <v>2738</v>
      </c>
      <c r="E218" s="35">
        <v>4826</v>
      </c>
      <c r="F218" s="35">
        <f t="shared" si="12"/>
        <v>2088</v>
      </c>
      <c r="G218" s="22">
        <f t="shared" si="11"/>
        <v>1.7956799999999999</v>
      </c>
      <c r="H218" s="22">
        <f>(C218/C275)*H11</f>
        <v>0</v>
      </c>
      <c r="I218" s="26">
        <f t="shared" si="13"/>
        <v>1.7956799999999999</v>
      </c>
      <c r="J218" s="118"/>
      <c r="K218" s="113"/>
      <c r="L218" s="109"/>
      <c r="M218" s="5"/>
      <c r="N218" s="6"/>
      <c r="O218" s="6"/>
      <c r="P218" s="6"/>
      <c r="Q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5">
      <c r="A219" s="117" t="s">
        <v>170</v>
      </c>
      <c r="B219" s="39">
        <v>17219084</v>
      </c>
      <c r="C219" s="12">
        <v>93.8</v>
      </c>
      <c r="D219" s="36">
        <v>3902</v>
      </c>
      <c r="E219" s="35">
        <v>5699</v>
      </c>
      <c r="F219" s="35">
        <f t="shared" si="12"/>
        <v>1797</v>
      </c>
      <c r="G219" s="22">
        <f t="shared" si="11"/>
        <v>1.54542</v>
      </c>
      <c r="H219" s="22">
        <f>(C219/C275)*H11</f>
        <v>0</v>
      </c>
      <c r="I219" s="26">
        <f t="shared" si="13"/>
        <v>1.54542</v>
      </c>
      <c r="J219" s="118"/>
      <c r="K219" s="113"/>
      <c r="L219" s="109"/>
      <c r="M219" s="5"/>
      <c r="N219" s="6"/>
      <c r="O219" s="6"/>
      <c r="P219" s="6"/>
      <c r="Q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5">
      <c r="A220" s="117" t="s">
        <v>171</v>
      </c>
      <c r="B220" s="39">
        <v>17218787</v>
      </c>
      <c r="C220" s="12">
        <v>104.1</v>
      </c>
      <c r="D220" s="36">
        <v>4052</v>
      </c>
      <c r="E220" s="35">
        <v>6689</v>
      </c>
      <c r="F220" s="35">
        <f t="shared" si="12"/>
        <v>2637</v>
      </c>
      <c r="G220" s="22">
        <f t="shared" si="11"/>
        <v>2.2678199999999999</v>
      </c>
      <c r="H220" s="22">
        <f>(C220/C275)*H11</f>
        <v>0</v>
      </c>
      <c r="I220" s="26">
        <f t="shared" si="13"/>
        <v>2.2678199999999999</v>
      </c>
      <c r="J220" s="118"/>
      <c r="K220" s="113"/>
      <c r="L220" s="109"/>
      <c r="M220" s="5"/>
      <c r="N220" s="6"/>
      <c r="O220" s="6"/>
      <c r="P220" s="6"/>
      <c r="Q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5">
      <c r="A221" s="117" t="s">
        <v>172</v>
      </c>
      <c r="B221" s="39">
        <v>17219258</v>
      </c>
      <c r="C221" s="12">
        <v>123.5</v>
      </c>
      <c r="D221" s="36">
        <v>4595</v>
      </c>
      <c r="E221" s="35">
        <v>4595</v>
      </c>
      <c r="F221" s="35">
        <f t="shared" si="12"/>
        <v>0</v>
      </c>
      <c r="G221" s="22">
        <f t="shared" si="11"/>
        <v>0</v>
      </c>
      <c r="H221" s="22">
        <f>(C221/C275)*H11</f>
        <v>0</v>
      </c>
      <c r="I221" s="26">
        <f t="shared" si="13"/>
        <v>0</v>
      </c>
      <c r="J221" s="118"/>
      <c r="K221" s="113"/>
      <c r="L221" s="109"/>
      <c r="M221" s="5"/>
      <c r="N221" s="6"/>
      <c r="O221" s="6"/>
      <c r="P221" s="6"/>
      <c r="Q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5">
      <c r="A222" s="117" t="s">
        <v>173</v>
      </c>
      <c r="B222" s="119"/>
      <c r="C222" s="12">
        <v>8.8000000000000007</v>
      </c>
      <c r="D222" s="36"/>
      <c r="E222" s="35"/>
      <c r="F222" s="35">
        <f t="shared" si="12"/>
        <v>0</v>
      </c>
      <c r="G222" s="22">
        <f t="shared" si="11"/>
        <v>0</v>
      </c>
      <c r="H222" s="22">
        <f>(C222/C275)*H11</f>
        <v>0</v>
      </c>
      <c r="I222" s="26">
        <f t="shared" si="13"/>
        <v>0</v>
      </c>
      <c r="J222" s="118"/>
      <c r="K222" s="113"/>
      <c r="L222" s="109"/>
      <c r="M222" s="5"/>
      <c r="N222" s="6"/>
      <c r="O222" s="6"/>
      <c r="P222" s="6"/>
      <c r="Q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5">
      <c r="A223" s="117" t="s">
        <v>174</v>
      </c>
      <c r="B223" s="39">
        <v>17218772</v>
      </c>
      <c r="C223" s="12">
        <v>43.8</v>
      </c>
      <c r="D223" s="36">
        <v>1677</v>
      </c>
      <c r="E223" s="35">
        <v>3032</v>
      </c>
      <c r="F223" s="35">
        <f t="shared" si="12"/>
        <v>1355</v>
      </c>
      <c r="G223" s="22">
        <f t="shared" si="11"/>
        <v>1.1653</v>
      </c>
      <c r="H223" s="22">
        <f>(C223/C275)*H11</f>
        <v>0</v>
      </c>
      <c r="I223" s="26">
        <f t="shared" si="13"/>
        <v>1.1653</v>
      </c>
      <c r="J223" s="118"/>
      <c r="K223" s="113"/>
      <c r="L223" s="120"/>
      <c r="M223" s="28"/>
      <c r="N223" s="28"/>
      <c r="O223" s="29"/>
      <c r="P223" s="30"/>
      <c r="Q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5">
      <c r="A224" s="117" t="s">
        <v>175</v>
      </c>
      <c r="B224" s="39">
        <v>17219249</v>
      </c>
      <c r="C224" s="12">
        <v>68.599999999999994</v>
      </c>
      <c r="D224" s="36">
        <v>1764</v>
      </c>
      <c r="E224" s="35">
        <v>3085</v>
      </c>
      <c r="F224" s="35">
        <f t="shared" si="12"/>
        <v>1321</v>
      </c>
      <c r="G224" s="22">
        <f t="shared" si="11"/>
        <v>1.1360600000000001</v>
      </c>
      <c r="H224" s="22">
        <f>(C224/C275)*H11</f>
        <v>0</v>
      </c>
      <c r="I224" s="26">
        <f t="shared" si="13"/>
        <v>1.1360600000000001</v>
      </c>
      <c r="J224" s="118"/>
      <c r="K224" s="113"/>
      <c r="L224" s="121"/>
      <c r="M224" s="28"/>
      <c r="N224" s="28"/>
      <c r="O224" s="29"/>
      <c r="P224" s="30"/>
      <c r="Q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5">
      <c r="A225" s="117" t="s">
        <v>176</v>
      </c>
      <c r="B225" s="39">
        <v>17218796</v>
      </c>
      <c r="C225" s="12">
        <v>46.7</v>
      </c>
      <c r="D225" s="36">
        <v>1244</v>
      </c>
      <c r="E225" s="35">
        <v>2224</v>
      </c>
      <c r="F225" s="35">
        <f t="shared" si="12"/>
        <v>980</v>
      </c>
      <c r="G225" s="22">
        <f t="shared" si="11"/>
        <v>0.84279999999999999</v>
      </c>
      <c r="H225" s="22">
        <f>(C225/C275)*H11</f>
        <v>0</v>
      </c>
      <c r="I225" s="26">
        <f t="shared" si="13"/>
        <v>0.84279999999999999</v>
      </c>
      <c r="J225" s="118"/>
      <c r="K225" s="113"/>
      <c r="L225" s="121"/>
      <c r="M225" s="28"/>
      <c r="N225" s="28"/>
      <c r="O225" s="29"/>
      <c r="P225" s="30"/>
      <c r="Q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5">
      <c r="A226" s="117" t="s">
        <v>177</v>
      </c>
      <c r="B226" s="39">
        <v>17219072</v>
      </c>
      <c r="C226" s="12">
        <v>68.2</v>
      </c>
      <c r="D226" s="36">
        <v>1839</v>
      </c>
      <c r="E226" s="35">
        <v>3299</v>
      </c>
      <c r="F226" s="35">
        <f t="shared" si="12"/>
        <v>1460</v>
      </c>
      <c r="G226" s="22">
        <f t="shared" si="11"/>
        <v>1.2556</v>
      </c>
      <c r="H226" s="22">
        <f>(C226/C275)*H11</f>
        <v>0</v>
      </c>
      <c r="I226" s="26">
        <f t="shared" si="13"/>
        <v>1.2556</v>
      </c>
      <c r="J226" s="118"/>
      <c r="K226" s="113"/>
      <c r="L226" s="121"/>
      <c r="M226" s="28"/>
      <c r="N226" s="28"/>
      <c r="O226" s="29"/>
      <c r="P226" s="30"/>
      <c r="Q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5">
      <c r="A227" s="117" t="s">
        <v>178</v>
      </c>
      <c r="B227" s="39">
        <v>17218794</v>
      </c>
      <c r="C227" s="12">
        <v>49.9</v>
      </c>
      <c r="D227" s="36">
        <v>1439</v>
      </c>
      <c r="E227" s="35">
        <v>2648</v>
      </c>
      <c r="F227" s="35">
        <f t="shared" si="12"/>
        <v>1209</v>
      </c>
      <c r="G227" s="22">
        <f t="shared" si="11"/>
        <v>1.0397399999999999</v>
      </c>
      <c r="H227" s="22">
        <f>(C227/C275)*H11</f>
        <v>0</v>
      </c>
      <c r="I227" s="26">
        <f t="shared" si="13"/>
        <v>1.0397399999999999</v>
      </c>
      <c r="J227" s="118"/>
      <c r="K227" s="113"/>
      <c r="L227" s="121"/>
      <c r="M227" s="28"/>
      <c r="N227" s="28"/>
      <c r="O227" s="29"/>
      <c r="P227" s="30"/>
      <c r="Q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5">
      <c r="A228" s="117" t="s">
        <v>179</v>
      </c>
      <c r="B228" s="39">
        <v>17219264</v>
      </c>
      <c r="C228" s="12">
        <v>49.8</v>
      </c>
      <c r="D228" s="36">
        <v>1375</v>
      </c>
      <c r="E228" s="35">
        <v>2514</v>
      </c>
      <c r="F228" s="35">
        <f t="shared" si="12"/>
        <v>1139</v>
      </c>
      <c r="G228" s="22">
        <f t="shared" si="11"/>
        <v>0.97953999999999997</v>
      </c>
      <c r="H228" s="22">
        <f>(C228/C275)*H11</f>
        <v>0</v>
      </c>
      <c r="I228" s="26">
        <f t="shared" si="13"/>
        <v>0.97953999999999997</v>
      </c>
      <c r="J228" s="118"/>
      <c r="K228" s="113"/>
      <c r="L228" s="121"/>
      <c r="M228" s="28"/>
      <c r="N228" s="28"/>
      <c r="O228" s="29"/>
      <c r="P228" s="30"/>
      <c r="Q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5">
      <c r="A229" s="117" t="s">
        <v>180</v>
      </c>
      <c r="B229" s="39">
        <v>17219048</v>
      </c>
      <c r="C229" s="12">
        <v>37.700000000000003</v>
      </c>
      <c r="D229" s="36">
        <v>995</v>
      </c>
      <c r="E229" s="35">
        <v>1764</v>
      </c>
      <c r="F229" s="35">
        <f t="shared" si="12"/>
        <v>769</v>
      </c>
      <c r="G229" s="22">
        <f t="shared" si="11"/>
        <v>0.66134000000000004</v>
      </c>
      <c r="H229" s="22">
        <f>(C229/C275)*H11</f>
        <v>0</v>
      </c>
      <c r="I229" s="26">
        <f t="shared" si="13"/>
        <v>0.66134000000000004</v>
      </c>
      <c r="J229" s="118"/>
      <c r="K229" s="113"/>
      <c r="L229" s="121"/>
      <c r="M229" s="28"/>
      <c r="N229" s="28"/>
      <c r="O229" s="29"/>
      <c r="P229" s="30"/>
      <c r="Q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5">
      <c r="A230" s="117" t="s">
        <v>181</v>
      </c>
      <c r="B230" s="39">
        <v>17219324</v>
      </c>
      <c r="C230" s="12">
        <v>45.3</v>
      </c>
      <c r="D230" s="36">
        <v>876</v>
      </c>
      <c r="E230" s="35">
        <v>1579</v>
      </c>
      <c r="F230" s="35">
        <f t="shared" si="12"/>
        <v>703</v>
      </c>
      <c r="G230" s="22">
        <f t="shared" si="11"/>
        <v>0.60458000000000001</v>
      </c>
      <c r="H230" s="22">
        <f>(C230/C275)*H11</f>
        <v>0</v>
      </c>
      <c r="I230" s="26">
        <f t="shared" si="13"/>
        <v>0.60458000000000001</v>
      </c>
      <c r="J230" s="118"/>
      <c r="K230" s="113"/>
      <c r="L230" s="121"/>
      <c r="M230" s="28"/>
      <c r="N230" s="28"/>
      <c r="O230" s="28"/>
      <c r="P230" s="30"/>
      <c r="Q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5">
      <c r="A231" s="117" t="s">
        <v>182</v>
      </c>
      <c r="B231" s="39">
        <v>17219063</v>
      </c>
      <c r="C231" s="12">
        <v>52.8</v>
      </c>
      <c r="D231" s="36">
        <v>2498</v>
      </c>
      <c r="E231" s="35">
        <v>4249</v>
      </c>
      <c r="F231" s="35">
        <f t="shared" si="12"/>
        <v>1751</v>
      </c>
      <c r="G231" s="22">
        <f t="shared" si="11"/>
        <v>1.50586</v>
      </c>
      <c r="H231" s="22">
        <f>(C231/C275)*H11</f>
        <v>0</v>
      </c>
      <c r="I231" s="26">
        <f t="shared" si="13"/>
        <v>1.50586</v>
      </c>
      <c r="J231" s="118"/>
      <c r="K231" s="113"/>
      <c r="L231" s="121"/>
      <c r="M231" s="32"/>
      <c r="N231" s="32"/>
      <c r="O231" s="32"/>
      <c r="P231" s="33"/>
      <c r="Q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5">
      <c r="A232" s="117" t="s">
        <v>183</v>
      </c>
      <c r="B232" s="39">
        <v>17218847</v>
      </c>
      <c r="C232" s="12">
        <v>42</v>
      </c>
      <c r="D232" s="36">
        <v>1576</v>
      </c>
      <c r="E232" s="35">
        <v>2699</v>
      </c>
      <c r="F232" s="35">
        <f t="shared" si="12"/>
        <v>1123</v>
      </c>
      <c r="G232" s="22">
        <f t="shared" si="11"/>
        <v>0.96577999999999997</v>
      </c>
      <c r="H232" s="22">
        <f>(C232/C275)*H11</f>
        <v>0</v>
      </c>
      <c r="I232" s="26">
        <f t="shared" si="13"/>
        <v>0.96577999999999997</v>
      </c>
      <c r="J232" s="118"/>
      <c r="K232" s="113"/>
      <c r="L232" s="122"/>
      <c r="M232" s="31"/>
      <c r="N232" s="31"/>
      <c r="O232" s="31"/>
      <c r="P232" s="30"/>
      <c r="Q232" s="30"/>
      <c r="R232" s="27"/>
      <c r="S232" s="6"/>
      <c r="T232" s="6"/>
      <c r="U232" s="6"/>
      <c r="V232" s="6"/>
      <c r="W232" s="6"/>
      <c r="X232" s="6"/>
      <c r="Y232" s="6"/>
      <c r="Z232" s="6"/>
    </row>
    <row r="233" spans="1:26" x14ac:dyDescent="0.25">
      <c r="A233" s="117" t="s">
        <v>184</v>
      </c>
      <c r="B233" s="39">
        <v>17219240</v>
      </c>
      <c r="C233" s="12">
        <v>47</v>
      </c>
      <c r="D233" s="36">
        <v>879</v>
      </c>
      <c r="E233" s="35">
        <v>1464</v>
      </c>
      <c r="F233" s="35">
        <f t="shared" si="12"/>
        <v>585</v>
      </c>
      <c r="G233" s="22">
        <f t="shared" si="11"/>
        <v>0.50309999999999999</v>
      </c>
      <c r="H233" s="22">
        <f>(C233/C275)*H11</f>
        <v>0</v>
      </c>
      <c r="I233" s="26">
        <f t="shared" si="13"/>
        <v>0.50309999999999999</v>
      </c>
      <c r="J233" s="118"/>
      <c r="K233" s="113"/>
      <c r="L233" s="122"/>
      <c r="M233" s="65"/>
      <c r="N233" s="66"/>
      <c r="O233" s="66"/>
      <c r="P233" s="30"/>
      <c r="Q233" s="30"/>
      <c r="R233" s="27"/>
      <c r="S233" s="6"/>
      <c r="T233" s="6"/>
      <c r="U233" s="6"/>
      <c r="V233" s="6"/>
      <c r="W233" s="6"/>
      <c r="X233" s="6"/>
      <c r="Y233" s="6"/>
      <c r="Z233" s="6"/>
    </row>
    <row r="234" spans="1:26" x14ac:dyDescent="0.25">
      <c r="A234" s="117" t="s">
        <v>185</v>
      </c>
      <c r="B234" s="39">
        <v>17219038</v>
      </c>
      <c r="C234" s="12">
        <v>28.9</v>
      </c>
      <c r="D234" s="36">
        <v>237</v>
      </c>
      <c r="E234" s="35">
        <v>442</v>
      </c>
      <c r="F234" s="35">
        <f t="shared" si="12"/>
        <v>205</v>
      </c>
      <c r="G234" s="22">
        <f t="shared" si="11"/>
        <v>0.17629999999999998</v>
      </c>
      <c r="H234" s="22">
        <f>(C234/C275)*H11</f>
        <v>0</v>
      </c>
      <c r="I234" s="26">
        <f t="shared" si="13"/>
        <v>0.17629999999999998</v>
      </c>
      <c r="J234" s="118"/>
      <c r="K234" s="113"/>
      <c r="L234" s="109"/>
      <c r="M234" s="34"/>
      <c r="N234" s="30"/>
      <c r="O234" s="30"/>
      <c r="P234" s="30"/>
      <c r="Q234" s="30"/>
      <c r="R234" s="27"/>
      <c r="S234" s="6"/>
      <c r="T234" s="6"/>
      <c r="U234" s="6"/>
      <c r="V234" s="6"/>
      <c r="W234" s="6"/>
      <c r="X234" s="6"/>
      <c r="Y234" s="6"/>
      <c r="Z234" s="6"/>
    </row>
    <row r="235" spans="1:26" x14ac:dyDescent="0.25">
      <c r="A235" s="117" t="s">
        <v>186</v>
      </c>
      <c r="B235" s="39">
        <v>17219310</v>
      </c>
      <c r="C235" s="12">
        <v>25.1</v>
      </c>
      <c r="D235" s="36">
        <v>1</v>
      </c>
      <c r="E235" s="35">
        <v>108</v>
      </c>
      <c r="F235" s="35">
        <f t="shared" si="12"/>
        <v>107</v>
      </c>
      <c r="G235" s="22">
        <f t="shared" si="11"/>
        <v>9.2020000000000005E-2</v>
      </c>
      <c r="H235" s="22">
        <f>(C235/C275)*H11</f>
        <v>0</v>
      </c>
      <c r="I235" s="26">
        <f t="shared" si="13"/>
        <v>9.2020000000000005E-2</v>
      </c>
      <c r="J235" s="118"/>
      <c r="K235" s="113"/>
      <c r="L235" s="109"/>
      <c r="M235" s="34"/>
      <c r="N235" s="30"/>
      <c r="O235" s="30"/>
      <c r="P235" s="30"/>
      <c r="Q235" s="30"/>
      <c r="R235" s="27"/>
      <c r="S235" s="6"/>
      <c r="T235" s="6"/>
      <c r="U235" s="6"/>
      <c r="V235" s="6"/>
      <c r="W235" s="6"/>
      <c r="X235" s="6"/>
      <c r="Y235" s="6"/>
      <c r="Z235" s="6"/>
    </row>
    <row r="236" spans="1:26" x14ac:dyDescent="0.25">
      <c r="A236" s="117" t="s">
        <v>187</v>
      </c>
      <c r="B236" s="39">
        <v>17218621</v>
      </c>
      <c r="C236" s="12">
        <v>21.7</v>
      </c>
      <c r="D236" s="36">
        <v>2</v>
      </c>
      <c r="E236" s="35">
        <v>2</v>
      </c>
      <c r="F236" s="35">
        <f t="shared" si="12"/>
        <v>0</v>
      </c>
      <c r="G236" s="22">
        <f t="shared" si="11"/>
        <v>0</v>
      </c>
      <c r="H236" s="22">
        <f>(C236/C275)*H11</f>
        <v>0</v>
      </c>
      <c r="I236" s="26">
        <f t="shared" si="13"/>
        <v>0</v>
      </c>
      <c r="J236" s="118"/>
      <c r="K236" s="113"/>
      <c r="L236" s="109"/>
      <c r="M236" s="5"/>
      <c r="N236" s="6"/>
      <c r="O236" s="6"/>
      <c r="P236" s="6"/>
      <c r="Q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5">
      <c r="A237" s="117" t="s">
        <v>188</v>
      </c>
      <c r="B237" s="39">
        <v>17219158</v>
      </c>
      <c r="C237" s="12">
        <v>20</v>
      </c>
      <c r="D237" s="36">
        <v>2</v>
      </c>
      <c r="E237" s="35">
        <v>2</v>
      </c>
      <c r="F237" s="35">
        <f t="shared" si="12"/>
        <v>0</v>
      </c>
      <c r="G237" s="22">
        <f t="shared" si="11"/>
        <v>0</v>
      </c>
      <c r="H237" s="22">
        <f>(C237/C275)*H11</f>
        <v>0</v>
      </c>
      <c r="I237" s="26">
        <f t="shared" si="13"/>
        <v>0</v>
      </c>
      <c r="J237" s="118"/>
      <c r="K237" s="113"/>
      <c r="L237" s="109"/>
      <c r="M237" s="5"/>
      <c r="N237" s="6"/>
      <c r="O237" s="6"/>
      <c r="P237" s="6"/>
      <c r="Q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5">
      <c r="A238" s="117"/>
      <c r="B238" s="39">
        <v>17219062</v>
      </c>
      <c r="C238" s="12"/>
      <c r="D238" s="36">
        <v>1</v>
      </c>
      <c r="E238" s="35">
        <v>1</v>
      </c>
      <c r="F238" s="35">
        <f t="shared" si="12"/>
        <v>0</v>
      </c>
      <c r="G238" s="22">
        <f t="shared" si="11"/>
        <v>0</v>
      </c>
      <c r="H238" s="22">
        <f>(C238/C275)*H11</f>
        <v>0</v>
      </c>
      <c r="I238" s="26">
        <f t="shared" si="13"/>
        <v>0</v>
      </c>
      <c r="J238" s="118"/>
      <c r="K238" s="113"/>
      <c r="L238" s="109"/>
      <c r="M238" s="5"/>
      <c r="N238" s="6"/>
      <c r="O238" s="6"/>
      <c r="P238" s="6"/>
      <c r="Q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5">
      <c r="A239" s="12" t="s">
        <v>189</v>
      </c>
      <c r="B239" s="39">
        <v>17219098</v>
      </c>
      <c r="C239" s="12">
        <v>26.3</v>
      </c>
      <c r="D239" s="36">
        <v>2</v>
      </c>
      <c r="E239" s="35">
        <v>2</v>
      </c>
      <c r="F239" s="35">
        <f t="shared" si="12"/>
        <v>0</v>
      </c>
      <c r="G239" s="22">
        <f t="shared" si="11"/>
        <v>0</v>
      </c>
      <c r="H239" s="22">
        <f>(C239/C275)*H11</f>
        <v>0</v>
      </c>
      <c r="I239" s="26">
        <f t="shared" si="13"/>
        <v>0</v>
      </c>
      <c r="J239" s="118"/>
      <c r="K239" s="113"/>
      <c r="L239" s="109"/>
      <c r="N239" s="6"/>
      <c r="O239" s="6"/>
      <c r="P239" s="6"/>
      <c r="Q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5">
      <c r="A240" s="12" t="s">
        <v>190</v>
      </c>
      <c r="B240" s="39">
        <v>17715401</v>
      </c>
      <c r="C240" s="12">
        <v>27.7</v>
      </c>
      <c r="D240" s="36">
        <v>519</v>
      </c>
      <c r="E240" s="35">
        <v>1331</v>
      </c>
      <c r="F240" s="35">
        <f t="shared" si="12"/>
        <v>812</v>
      </c>
      <c r="G240" s="22">
        <f t="shared" si="11"/>
        <v>0.69831999999999994</v>
      </c>
      <c r="H240" s="22">
        <f>(C240/C275)*H11</f>
        <v>0</v>
      </c>
      <c r="I240" s="26">
        <f t="shared" si="13"/>
        <v>0.69831999999999994</v>
      </c>
      <c r="J240" s="118"/>
      <c r="K240" s="113"/>
      <c r="L240" s="109"/>
      <c r="M240" s="5"/>
      <c r="N240" s="6"/>
      <c r="O240" s="6"/>
      <c r="P240" s="6"/>
      <c r="Q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5">
      <c r="A241" s="12" t="s">
        <v>191</v>
      </c>
      <c r="B241" s="39">
        <v>17714981</v>
      </c>
      <c r="C241" s="12">
        <v>22.4</v>
      </c>
      <c r="D241" s="36">
        <v>713</v>
      </c>
      <c r="E241" s="35">
        <v>1342</v>
      </c>
      <c r="F241" s="35">
        <f t="shared" si="12"/>
        <v>629</v>
      </c>
      <c r="G241" s="22">
        <f t="shared" si="11"/>
        <v>0.54093999999999998</v>
      </c>
      <c r="H241" s="22">
        <f>(C241/C275)*H11</f>
        <v>0</v>
      </c>
      <c r="I241" s="26">
        <f t="shared" si="13"/>
        <v>0.54093999999999998</v>
      </c>
      <c r="J241" s="118"/>
      <c r="K241" s="113"/>
      <c r="L241" s="109"/>
      <c r="M241" s="5"/>
      <c r="N241" s="6"/>
      <c r="O241" s="6"/>
      <c r="P241" s="6"/>
      <c r="Q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5">
      <c r="A242" s="12" t="s">
        <v>192</v>
      </c>
      <c r="B242" s="39">
        <v>17715748</v>
      </c>
      <c r="C242" s="12">
        <v>31.2</v>
      </c>
      <c r="D242" s="36">
        <v>106</v>
      </c>
      <c r="E242" s="35">
        <v>827</v>
      </c>
      <c r="F242" s="35">
        <f t="shared" si="12"/>
        <v>721</v>
      </c>
      <c r="G242" s="22">
        <f t="shared" si="11"/>
        <v>0.62005999999999994</v>
      </c>
      <c r="H242" s="22">
        <f>(C242/C275)*H11</f>
        <v>0</v>
      </c>
      <c r="I242" s="26">
        <f t="shared" si="13"/>
        <v>0.62005999999999994</v>
      </c>
      <c r="J242" s="118"/>
      <c r="K242" s="113"/>
      <c r="L242" s="109"/>
      <c r="M242" s="5"/>
      <c r="N242" s="6"/>
      <c r="O242" s="6"/>
      <c r="P242" s="6"/>
      <c r="Q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5">
      <c r="A243" s="12" t="s">
        <v>193</v>
      </c>
      <c r="B243" s="39">
        <v>17715384</v>
      </c>
      <c r="C243" s="12">
        <v>32.299999999999997</v>
      </c>
      <c r="D243" s="36">
        <v>1125</v>
      </c>
      <c r="E243" s="35">
        <v>1509</v>
      </c>
      <c r="F243" s="35">
        <f t="shared" si="12"/>
        <v>384</v>
      </c>
      <c r="G243" s="22">
        <f t="shared" si="11"/>
        <v>0.33023999999999998</v>
      </c>
      <c r="H243" s="22">
        <f>(C243/C275)*H11</f>
        <v>0</v>
      </c>
      <c r="I243" s="26">
        <f t="shared" si="13"/>
        <v>0.33023999999999998</v>
      </c>
      <c r="J243" s="118"/>
      <c r="K243" s="113"/>
      <c r="L243" s="109"/>
      <c r="M243" s="5"/>
      <c r="N243" s="6"/>
      <c r="O243" s="6"/>
      <c r="P243" s="6"/>
      <c r="Q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5">
      <c r="A244" s="12" t="s">
        <v>194</v>
      </c>
      <c r="B244" s="39">
        <v>17715656</v>
      </c>
      <c r="C244" s="12">
        <v>25.2</v>
      </c>
      <c r="D244" s="36">
        <v>1061</v>
      </c>
      <c r="E244" s="35">
        <v>1846</v>
      </c>
      <c r="F244" s="35">
        <f t="shared" si="12"/>
        <v>785</v>
      </c>
      <c r="G244" s="22">
        <f t="shared" si="11"/>
        <v>0.67510000000000003</v>
      </c>
      <c r="H244" s="22">
        <f>(C244/C275)*H11</f>
        <v>0</v>
      </c>
      <c r="I244" s="26">
        <f t="shared" si="13"/>
        <v>0.67510000000000003</v>
      </c>
      <c r="J244" s="118"/>
      <c r="K244" s="113"/>
      <c r="L244" s="109"/>
      <c r="M244" s="5"/>
      <c r="N244" s="6"/>
      <c r="O244" s="6"/>
      <c r="P244" s="6"/>
      <c r="Q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5">
      <c r="A245" s="12" t="s">
        <v>195</v>
      </c>
      <c r="B245" s="39">
        <v>17715387</v>
      </c>
      <c r="C245" s="12">
        <v>28.9</v>
      </c>
      <c r="D245" s="36">
        <v>1284</v>
      </c>
      <c r="E245" s="35">
        <v>2269</v>
      </c>
      <c r="F245" s="35">
        <f t="shared" si="12"/>
        <v>985</v>
      </c>
      <c r="G245" s="22">
        <f t="shared" si="11"/>
        <v>0.84709999999999996</v>
      </c>
      <c r="H245" s="22">
        <f>(C245/C275)*H11</f>
        <v>0</v>
      </c>
      <c r="I245" s="26">
        <f t="shared" si="13"/>
        <v>0.84709999999999996</v>
      </c>
      <c r="J245" s="118"/>
      <c r="K245" s="113"/>
      <c r="L245" s="109"/>
      <c r="M245" s="5"/>
      <c r="N245" s="6"/>
      <c r="O245" s="6"/>
      <c r="P245" s="6"/>
      <c r="Q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5">
      <c r="A246" s="12" t="s">
        <v>196</v>
      </c>
      <c r="B246" s="39">
        <v>17715184</v>
      </c>
      <c r="C246" s="12">
        <v>27.4</v>
      </c>
      <c r="D246" s="36">
        <v>740</v>
      </c>
      <c r="E246" s="35">
        <v>1489</v>
      </c>
      <c r="F246" s="35">
        <f t="shared" si="12"/>
        <v>749</v>
      </c>
      <c r="G246" s="22">
        <f t="shared" si="11"/>
        <v>0.64413999999999993</v>
      </c>
      <c r="H246" s="22">
        <f>(C246/C275)*H11</f>
        <v>0</v>
      </c>
      <c r="I246" s="26">
        <f t="shared" si="13"/>
        <v>0.64413999999999993</v>
      </c>
      <c r="J246" s="118"/>
      <c r="K246" s="113"/>
      <c r="L246" s="109"/>
      <c r="M246" s="5"/>
      <c r="N246" s="6"/>
      <c r="O246" s="6"/>
      <c r="P246" s="6"/>
      <c r="Q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5">
      <c r="A247" s="12" t="s">
        <v>197</v>
      </c>
      <c r="B247" s="39">
        <v>17715217</v>
      </c>
      <c r="C247" s="12">
        <v>25.1</v>
      </c>
      <c r="D247" s="36">
        <v>729</v>
      </c>
      <c r="E247" s="35">
        <v>1317</v>
      </c>
      <c r="F247" s="35">
        <f t="shared" si="12"/>
        <v>588</v>
      </c>
      <c r="G247" s="22">
        <f t="shared" si="11"/>
        <v>0.50568000000000002</v>
      </c>
      <c r="H247" s="22">
        <f>(C247/C275)*H11</f>
        <v>0</v>
      </c>
      <c r="I247" s="26">
        <f t="shared" si="13"/>
        <v>0.50568000000000002</v>
      </c>
      <c r="J247" s="118"/>
      <c r="K247" s="113"/>
      <c r="L247" s="109"/>
      <c r="M247" s="5"/>
      <c r="N247" s="6"/>
      <c r="O247" s="6"/>
      <c r="P247" s="6"/>
      <c r="Q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5">
      <c r="A248" s="12" t="s">
        <v>198</v>
      </c>
      <c r="B248" s="39">
        <v>17714950</v>
      </c>
      <c r="C248" s="12">
        <v>24.6</v>
      </c>
      <c r="D248" s="36">
        <v>802</v>
      </c>
      <c r="E248" s="35">
        <v>1395</v>
      </c>
      <c r="F248" s="35">
        <f t="shared" si="12"/>
        <v>593</v>
      </c>
      <c r="G248" s="22">
        <f t="shared" si="11"/>
        <v>0.50997999999999999</v>
      </c>
      <c r="H248" s="22">
        <f>(C248/C275)*H11</f>
        <v>0</v>
      </c>
      <c r="I248" s="26">
        <f t="shared" si="13"/>
        <v>0.50997999999999999</v>
      </c>
      <c r="J248" s="118"/>
      <c r="K248" s="113"/>
      <c r="L248" s="109"/>
      <c r="M248" s="5"/>
      <c r="N248" s="6"/>
      <c r="O248" s="6"/>
      <c r="P248" s="6"/>
      <c r="Q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5">
      <c r="A249" s="12" t="s">
        <v>199</v>
      </c>
      <c r="B249" s="39">
        <v>17715046</v>
      </c>
      <c r="C249" s="12">
        <v>34.1</v>
      </c>
      <c r="D249" s="36">
        <v>1097</v>
      </c>
      <c r="E249" s="35">
        <v>1938</v>
      </c>
      <c r="F249" s="35">
        <f t="shared" si="12"/>
        <v>841</v>
      </c>
      <c r="G249" s="22">
        <f t="shared" si="11"/>
        <v>0.72326000000000001</v>
      </c>
      <c r="H249" s="22">
        <f>(C249/C275)*H11</f>
        <v>0</v>
      </c>
      <c r="I249" s="26">
        <f t="shared" si="13"/>
        <v>0.72326000000000001</v>
      </c>
      <c r="J249" s="118"/>
      <c r="K249" s="113"/>
      <c r="L249" s="109"/>
      <c r="M249" s="5"/>
      <c r="N249" s="6"/>
      <c r="O249" s="6"/>
      <c r="P249" s="6"/>
      <c r="Q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5">
      <c r="A250" s="12" t="s">
        <v>200</v>
      </c>
      <c r="B250" s="39">
        <v>17715153</v>
      </c>
      <c r="C250" s="12">
        <v>28.6</v>
      </c>
      <c r="D250" s="36">
        <v>998</v>
      </c>
      <c r="E250" s="35">
        <v>1922</v>
      </c>
      <c r="F250" s="35">
        <f t="shared" si="12"/>
        <v>924</v>
      </c>
      <c r="G250" s="22">
        <f t="shared" si="11"/>
        <v>0.79464000000000001</v>
      </c>
      <c r="H250" s="22">
        <f>(C250/C275)*H11</f>
        <v>0</v>
      </c>
      <c r="I250" s="26">
        <f t="shared" si="13"/>
        <v>0.79464000000000001</v>
      </c>
      <c r="J250" s="118"/>
      <c r="K250" s="113"/>
      <c r="L250" s="109"/>
      <c r="M250" s="5"/>
      <c r="N250" s="6"/>
      <c r="O250" s="6"/>
      <c r="P250" s="6"/>
      <c r="Q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5">
      <c r="A251" s="12" t="s">
        <v>201</v>
      </c>
      <c r="B251" s="39">
        <v>17715296</v>
      </c>
      <c r="C251" s="12">
        <v>24.4</v>
      </c>
      <c r="D251" s="36">
        <v>850</v>
      </c>
      <c r="E251" s="35">
        <v>1421</v>
      </c>
      <c r="F251" s="35">
        <f t="shared" si="12"/>
        <v>571</v>
      </c>
      <c r="G251" s="22">
        <f t="shared" si="11"/>
        <v>0.49106</v>
      </c>
      <c r="H251" s="22">
        <f>(C251/C275)*H11</f>
        <v>0</v>
      </c>
      <c r="I251" s="26">
        <f t="shared" si="13"/>
        <v>0.49106</v>
      </c>
      <c r="J251" s="118"/>
      <c r="K251" s="113"/>
      <c r="L251" s="109"/>
      <c r="M251" s="5"/>
      <c r="N251" s="6"/>
      <c r="O251" s="6"/>
      <c r="P251" s="6"/>
      <c r="Q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5">
      <c r="A252" s="12" t="s">
        <v>202</v>
      </c>
      <c r="B252" s="39">
        <v>17715166</v>
      </c>
      <c r="C252" s="12">
        <v>43.8</v>
      </c>
      <c r="D252" s="36">
        <v>908</v>
      </c>
      <c r="E252" s="35">
        <v>1888</v>
      </c>
      <c r="F252" s="35">
        <f t="shared" si="12"/>
        <v>980</v>
      </c>
      <c r="G252" s="22">
        <f t="shared" si="11"/>
        <v>0.84279999999999999</v>
      </c>
      <c r="H252" s="22">
        <f>(C252/C275)*H11</f>
        <v>0</v>
      </c>
      <c r="I252" s="26">
        <f t="shared" si="13"/>
        <v>0.84279999999999999</v>
      </c>
      <c r="J252" s="118"/>
      <c r="K252" s="113"/>
      <c r="L252" s="109"/>
      <c r="M252" s="5"/>
      <c r="N252" s="6"/>
      <c r="O252" s="6"/>
      <c r="P252" s="6"/>
      <c r="Q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5">
      <c r="A253" s="12" t="s">
        <v>203</v>
      </c>
      <c r="B253" s="39">
        <v>17715653</v>
      </c>
      <c r="C253" s="12">
        <v>29.3</v>
      </c>
      <c r="D253" s="36">
        <v>1069</v>
      </c>
      <c r="E253" s="35">
        <v>1962</v>
      </c>
      <c r="F253" s="35">
        <f t="shared" si="12"/>
        <v>893</v>
      </c>
      <c r="G253" s="22">
        <f t="shared" si="11"/>
        <v>0.76798</v>
      </c>
      <c r="H253" s="22">
        <f>(C253/C275)*H11</f>
        <v>0</v>
      </c>
      <c r="I253" s="26">
        <f t="shared" si="13"/>
        <v>0.76798</v>
      </c>
      <c r="J253" s="118"/>
      <c r="K253" s="113"/>
      <c r="L253" s="109"/>
      <c r="M253" s="5"/>
      <c r="N253" s="6"/>
      <c r="O253" s="6"/>
      <c r="P253" s="6"/>
      <c r="Q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5">
      <c r="A254" s="12" t="s">
        <v>204</v>
      </c>
      <c r="B254" s="39">
        <v>17715176</v>
      </c>
      <c r="C254" s="12">
        <v>29.8</v>
      </c>
      <c r="D254" s="36">
        <v>1254</v>
      </c>
      <c r="E254" s="35">
        <v>2212</v>
      </c>
      <c r="F254" s="35">
        <f t="shared" si="12"/>
        <v>958</v>
      </c>
      <c r="G254" s="22">
        <f t="shared" si="11"/>
        <v>0.82387999999999995</v>
      </c>
      <c r="H254" s="22">
        <f>(C254/C275)*H11</f>
        <v>0</v>
      </c>
      <c r="I254" s="26">
        <f t="shared" si="13"/>
        <v>0.82387999999999995</v>
      </c>
      <c r="J254" s="118"/>
      <c r="K254" s="113"/>
      <c r="L254" s="109"/>
      <c r="M254" s="5"/>
      <c r="N254" s="6"/>
      <c r="O254" s="6"/>
      <c r="P254" s="6"/>
      <c r="Q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5">
      <c r="A255" s="12" t="s">
        <v>205</v>
      </c>
      <c r="B255" s="39">
        <v>17714983</v>
      </c>
      <c r="C255" s="12">
        <v>32.799999999999997</v>
      </c>
      <c r="D255" s="36">
        <v>1156</v>
      </c>
      <c r="E255" s="35">
        <v>2092</v>
      </c>
      <c r="F255" s="35">
        <f t="shared" si="12"/>
        <v>936</v>
      </c>
      <c r="G255" s="22">
        <f t="shared" si="11"/>
        <v>0.80496000000000001</v>
      </c>
      <c r="H255" s="22">
        <f>(C255/C275)*H11</f>
        <v>0</v>
      </c>
      <c r="I255" s="26">
        <f t="shared" si="13"/>
        <v>0.80496000000000001</v>
      </c>
      <c r="J255" s="118"/>
      <c r="K255" s="113"/>
      <c r="L255" s="109"/>
      <c r="M255" s="5"/>
      <c r="N255" s="6"/>
      <c r="O255" s="6"/>
      <c r="P255" s="6"/>
      <c r="Q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5">
      <c r="A256" s="12" t="s">
        <v>206</v>
      </c>
      <c r="B256" s="39">
        <v>17715554</v>
      </c>
      <c r="C256" s="12">
        <v>24.8</v>
      </c>
      <c r="D256" s="36">
        <v>391</v>
      </c>
      <c r="E256" s="35">
        <v>1332</v>
      </c>
      <c r="F256" s="35">
        <f t="shared" si="12"/>
        <v>941</v>
      </c>
      <c r="G256" s="22">
        <f t="shared" si="11"/>
        <v>0.80925999999999998</v>
      </c>
      <c r="H256" s="22">
        <f>(C256/C275)*H11</f>
        <v>0</v>
      </c>
      <c r="I256" s="26">
        <f t="shared" si="13"/>
        <v>0.80925999999999998</v>
      </c>
      <c r="J256" s="118"/>
      <c r="K256" s="113"/>
      <c r="L256" s="109"/>
      <c r="M256" s="5"/>
      <c r="N256" s="6"/>
      <c r="O256" s="6"/>
      <c r="P256" s="6"/>
      <c r="Q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5">
      <c r="A257" s="12" t="s">
        <v>174</v>
      </c>
      <c r="B257" s="39">
        <v>17218629</v>
      </c>
      <c r="C257" s="12">
        <v>61.6</v>
      </c>
      <c r="D257" s="36">
        <v>247</v>
      </c>
      <c r="E257" s="35">
        <v>1125</v>
      </c>
      <c r="F257" s="35">
        <f t="shared" si="12"/>
        <v>878</v>
      </c>
      <c r="G257" s="22">
        <f t="shared" si="11"/>
        <v>0.75507999999999997</v>
      </c>
      <c r="H257" s="22">
        <f>(C257/C275)*H11</f>
        <v>0</v>
      </c>
      <c r="I257" s="26">
        <f t="shared" si="13"/>
        <v>0.75507999999999997</v>
      </c>
      <c r="J257" s="118"/>
      <c r="K257" s="113"/>
      <c r="L257" s="109"/>
      <c r="M257" s="5"/>
      <c r="N257" s="6"/>
      <c r="O257" s="6"/>
      <c r="P257" s="6"/>
      <c r="Q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5">
      <c r="A258" s="12" t="s">
        <v>175</v>
      </c>
      <c r="B258" s="39">
        <v>17219205</v>
      </c>
      <c r="C258" s="12">
        <v>49.7</v>
      </c>
      <c r="D258" s="36">
        <v>208</v>
      </c>
      <c r="E258" s="35">
        <v>1020</v>
      </c>
      <c r="F258" s="35">
        <f t="shared" si="12"/>
        <v>812</v>
      </c>
      <c r="G258" s="22">
        <f t="shared" si="11"/>
        <v>0.69831999999999994</v>
      </c>
      <c r="H258" s="22">
        <f>(C258/C275)*H11</f>
        <v>0</v>
      </c>
      <c r="I258" s="26">
        <f t="shared" si="13"/>
        <v>0.69831999999999994</v>
      </c>
      <c r="J258" s="118"/>
      <c r="K258" s="113"/>
      <c r="L258" s="109"/>
      <c r="M258" s="5"/>
      <c r="N258" s="6"/>
      <c r="O258" s="6"/>
      <c r="P258" s="6"/>
      <c r="Q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5">
      <c r="A259" s="12" t="s">
        <v>176</v>
      </c>
      <c r="B259" s="39">
        <v>17218873</v>
      </c>
      <c r="C259" s="12">
        <v>55</v>
      </c>
      <c r="D259" s="36">
        <v>280</v>
      </c>
      <c r="E259" s="35">
        <v>1363</v>
      </c>
      <c r="F259" s="35">
        <f t="shared" si="12"/>
        <v>1083</v>
      </c>
      <c r="G259" s="22">
        <f t="shared" si="11"/>
        <v>0.93137999999999999</v>
      </c>
      <c r="H259" s="22">
        <f>(C259/C275)*H11</f>
        <v>0</v>
      </c>
      <c r="I259" s="26">
        <f t="shared" si="13"/>
        <v>0.93137999999999999</v>
      </c>
      <c r="J259" s="118"/>
      <c r="K259" s="113"/>
      <c r="L259" s="109"/>
      <c r="M259" s="5"/>
      <c r="N259" s="6"/>
      <c r="O259" s="6"/>
      <c r="P259" s="6"/>
      <c r="Q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5">
      <c r="A260" s="12" t="s">
        <v>177</v>
      </c>
      <c r="B260" s="39">
        <v>17219306</v>
      </c>
      <c r="C260" s="12">
        <v>27.6</v>
      </c>
      <c r="D260" s="36">
        <v>1289</v>
      </c>
      <c r="E260" s="35">
        <v>2316</v>
      </c>
      <c r="F260" s="35">
        <f t="shared" si="12"/>
        <v>1027</v>
      </c>
      <c r="G260" s="22">
        <f t="shared" si="11"/>
        <v>0.88322000000000001</v>
      </c>
      <c r="H260" s="22">
        <f>(C260/C275)*H11</f>
        <v>0</v>
      </c>
      <c r="I260" s="26">
        <f t="shared" si="13"/>
        <v>0.88322000000000001</v>
      </c>
      <c r="J260" s="118"/>
      <c r="K260" s="113"/>
      <c r="L260" s="109"/>
      <c r="M260" s="5"/>
      <c r="N260" s="6"/>
      <c r="O260" s="6"/>
      <c r="P260" s="6"/>
      <c r="Q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5">
      <c r="A261" s="12" t="s">
        <v>178</v>
      </c>
      <c r="B261" s="39">
        <v>17715274</v>
      </c>
      <c r="C261" s="12">
        <v>22</v>
      </c>
      <c r="D261" s="36">
        <v>5</v>
      </c>
      <c r="E261" s="35">
        <v>5</v>
      </c>
      <c r="F261" s="35">
        <f t="shared" si="12"/>
        <v>0</v>
      </c>
      <c r="G261" s="22">
        <f t="shared" si="11"/>
        <v>0</v>
      </c>
      <c r="H261" s="22">
        <f>(C261/C275)*H11</f>
        <v>0</v>
      </c>
      <c r="I261" s="26">
        <f t="shared" si="13"/>
        <v>0</v>
      </c>
      <c r="J261" s="118"/>
      <c r="K261" s="113"/>
      <c r="L261" s="109"/>
      <c r="M261" s="5"/>
      <c r="N261" s="6"/>
      <c r="O261" s="6"/>
      <c r="P261" s="6"/>
      <c r="Q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5">
      <c r="A262" s="12" t="s">
        <v>179</v>
      </c>
      <c r="B262" s="39">
        <v>17715700</v>
      </c>
      <c r="C262" s="12">
        <v>30.6</v>
      </c>
      <c r="D262" s="36">
        <v>757</v>
      </c>
      <c r="E262" s="35">
        <v>1559</v>
      </c>
      <c r="F262" s="35">
        <f t="shared" si="12"/>
        <v>802</v>
      </c>
      <c r="G262" s="22">
        <f t="shared" si="11"/>
        <v>0.68972</v>
      </c>
      <c r="H262" s="22">
        <f>(C262/C275)*H11</f>
        <v>0</v>
      </c>
      <c r="I262" s="26">
        <f t="shared" si="13"/>
        <v>0.68972</v>
      </c>
      <c r="J262" s="118"/>
      <c r="K262" s="113"/>
      <c r="L262" s="109"/>
      <c r="M262" s="5"/>
      <c r="N262" s="6"/>
      <c r="O262" s="6"/>
      <c r="P262" s="6"/>
      <c r="Q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5">
      <c r="A263" s="12" t="s">
        <v>180</v>
      </c>
      <c r="B263" s="39">
        <v>17715694</v>
      </c>
      <c r="C263" s="12">
        <v>32</v>
      </c>
      <c r="D263" s="36">
        <v>1292</v>
      </c>
      <c r="E263" s="35">
        <v>2510</v>
      </c>
      <c r="F263" s="35">
        <f t="shared" si="12"/>
        <v>1218</v>
      </c>
      <c r="G263" s="22">
        <f t="shared" si="11"/>
        <v>1.04748</v>
      </c>
      <c r="H263" s="22">
        <f>(C263/C275)*H11</f>
        <v>0</v>
      </c>
      <c r="I263" s="26">
        <f t="shared" si="13"/>
        <v>1.04748</v>
      </c>
      <c r="J263" s="118"/>
      <c r="K263" s="113"/>
      <c r="L263" s="109"/>
      <c r="M263" s="5"/>
      <c r="N263" s="6"/>
      <c r="O263" s="6"/>
      <c r="P263" s="6"/>
      <c r="Q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5">
      <c r="A264" s="12" t="s">
        <v>181</v>
      </c>
      <c r="B264" s="39">
        <v>17714976</v>
      </c>
      <c r="C264" s="12">
        <v>35.200000000000003</v>
      </c>
      <c r="D264" s="36">
        <v>408</v>
      </c>
      <c r="E264" s="35">
        <v>1365</v>
      </c>
      <c r="F264" s="35">
        <f t="shared" si="12"/>
        <v>957</v>
      </c>
      <c r="G264" s="22">
        <f t="shared" si="11"/>
        <v>0.82301999999999997</v>
      </c>
      <c r="H264" s="22">
        <f>(C264/C275)*H11</f>
        <v>0</v>
      </c>
      <c r="I264" s="26">
        <f t="shared" si="13"/>
        <v>0.82301999999999997</v>
      </c>
      <c r="J264" s="118"/>
      <c r="K264" s="113"/>
      <c r="L264" s="109"/>
      <c r="M264" s="5"/>
      <c r="N264" s="6"/>
      <c r="O264" s="6"/>
      <c r="P264" s="6"/>
      <c r="Q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5">
      <c r="A265" s="12" t="s">
        <v>182</v>
      </c>
      <c r="B265" s="39">
        <v>17715444</v>
      </c>
      <c r="C265" s="12">
        <v>37.1</v>
      </c>
      <c r="D265" s="36">
        <v>1113</v>
      </c>
      <c r="E265" s="35">
        <v>2213</v>
      </c>
      <c r="F265" s="35">
        <f t="shared" si="12"/>
        <v>1100</v>
      </c>
      <c r="G265" s="22">
        <f t="shared" si="11"/>
        <v>0.94599999999999995</v>
      </c>
      <c r="H265" s="22">
        <f>(C265/C275)*H11</f>
        <v>0</v>
      </c>
      <c r="I265" s="26">
        <f t="shared" si="13"/>
        <v>0.94599999999999995</v>
      </c>
      <c r="J265" s="118"/>
      <c r="K265" s="113"/>
      <c r="L265" s="109"/>
      <c r="M265" s="5"/>
      <c r="N265" s="6"/>
      <c r="O265" s="6"/>
      <c r="P265" s="6"/>
      <c r="Q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5">
      <c r="A266" s="12" t="s">
        <v>183</v>
      </c>
      <c r="B266" s="39">
        <v>17715064</v>
      </c>
      <c r="C266" s="12">
        <v>40.799999999999997</v>
      </c>
      <c r="D266" s="36">
        <v>1311</v>
      </c>
      <c r="E266" s="35">
        <v>2657</v>
      </c>
      <c r="F266" s="35">
        <f t="shared" si="12"/>
        <v>1346</v>
      </c>
      <c r="G266" s="22">
        <f t="shared" si="11"/>
        <v>1.1575599999999999</v>
      </c>
      <c r="H266" s="22">
        <f>(C266/C275)*H11</f>
        <v>0</v>
      </c>
      <c r="I266" s="26">
        <f t="shared" si="13"/>
        <v>1.1575599999999999</v>
      </c>
      <c r="J266" s="118"/>
      <c r="K266" s="113"/>
      <c r="L266" s="109"/>
      <c r="M266" s="5"/>
      <c r="N266" s="6"/>
      <c r="O266" s="6"/>
      <c r="P266" s="6"/>
      <c r="Q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5">
      <c r="A267" s="12" t="s">
        <v>184</v>
      </c>
      <c r="B267" s="39">
        <v>17715679</v>
      </c>
      <c r="C267" s="12">
        <v>31.4</v>
      </c>
      <c r="D267" s="36">
        <v>1243</v>
      </c>
      <c r="E267" s="35">
        <v>2301</v>
      </c>
      <c r="F267" s="35">
        <f t="shared" si="12"/>
        <v>1058</v>
      </c>
      <c r="G267" s="22">
        <f t="shared" si="11"/>
        <v>0.90988000000000002</v>
      </c>
      <c r="H267" s="22">
        <f>(C267/C275)*H11</f>
        <v>0</v>
      </c>
      <c r="I267" s="26">
        <f t="shared" si="13"/>
        <v>0.90988000000000002</v>
      </c>
      <c r="J267" s="118"/>
      <c r="K267" s="113"/>
      <c r="L267" s="109"/>
      <c r="M267" s="5"/>
      <c r="N267" s="6"/>
      <c r="O267" s="6"/>
      <c r="P267" s="6"/>
      <c r="Q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5">
      <c r="A268" s="12" t="s">
        <v>185</v>
      </c>
      <c r="B268" s="39">
        <v>17715061</v>
      </c>
      <c r="C268" s="12">
        <v>29.8</v>
      </c>
      <c r="D268" s="36">
        <v>943</v>
      </c>
      <c r="E268" s="35">
        <v>1829</v>
      </c>
      <c r="F268" s="35">
        <f t="shared" si="12"/>
        <v>886</v>
      </c>
      <c r="G268" s="22">
        <f t="shared" si="11"/>
        <v>0.76195999999999997</v>
      </c>
      <c r="H268" s="22">
        <f>(C268/C275)*H11</f>
        <v>0</v>
      </c>
      <c r="I268" s="26">
        <f t="shared" si="13"/>
        <v>0.76195999999999997</v>
      </c>
      <c r="J268" s="118"/>
      <c r="K268" s="113"/>
      <c r="L268" s="109"/>
      <c r="M268" s="5"/>
      <c r="N268" s="6"/>
      <c r="O268" s="6"/>
      <c r="P268" s="6"/>
      <c r="Q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5">
      <c r="A269" s="12" t="s">
        <v>186</v>
      </c>
      <c r="B269" s="39">
        <v>17714969</v>
      </c>
      <c r="C269" s="12">
        <v>29.1</v>
      </c>
      <c r="D269" s="36">
        <v>1428</v>
      </c>
      <c r="E269" s="35">
        <v>2860</v>
      </c>
      <c r="F269" s="35">
        <f t="shared" si="12"/>
        <v>1432</v>
      </c>
      <c r="G269" s="22">
        <f t="shared" si="11"/>
        <v>1.2315199999999999</v>
      </c>
      <c r="H269" s="22">
        <f>(C269/C275)*H11</f>
        <v>0</v>
      </c>
      <c r="I269" s="26">
        <f t="shared" si="13"/>
        <v>1.2315199999999999</v>
      </c>
      <c r="J269" s="118"/>
      <c r="K269" s="113"/>
      <c r="L269" s="109"/>
      <c r="M269" s="5"/>
      <c r="N269" s="6"/>
      <c r="O269" s="6"/>
      <c r="P269" s="6"/>
      <c r="Q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5">
      <c r="A270" s="12" t="s">
        <v>187</v>
      </c>
      <c r="B270" s="39">
        <v>17219305</v>
      </c>
      <c r="C270" s="12">
        <v>33.4</v>
      </c>
      <c r="D270" s="36">
        <v>1240</v>
      </c>
      <c r="E270" s="35">
        <v>2412</v>
      </c>
      <c r="F270" s="35">
        <f t="shared" si="12"/>
        <v>1172</v>
      </c>
      <c r="G270" s="22">
        <f t="shared" si="11"/>
        <v>1.0079199999999999</v>
      </c>
      <c r="H270" s="22">
        <f>(C270/C275)*H11</f>
        <v>0</v>
      </c>
      <c r="I270" s="26">
        <f t="shared" si="13"/>
        <v>1.0079199999999999</v>
      </c>
      <c r="J270" s="118"/>
      <c r="K270" s="113"/>
      <c r="L270" s="109"/>
      <c r="M270" s="5"/>
      <c r="N270" s="6"/>
      <c r="O270" s="6"/>
      <c r="P270" s="6"/>
      <c r="Q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5">
      <c r="A271" s="12" t="s">
        <v>188</v>
      </c>
      <c r="B271" s="39">
        <v>17218719</v>
      </c>
      <c r="C271" s="12">
        <v>32.5</v>
      </c>
      <c r="D271" s="36">
        <v>1346</v>
      </c>
      <c r="E271" s="35">
        <v>2606</v>
      </c>
      <c r="F271" s="35">
        <f t="shared" si="12"/>
        <v>1260</v>
      </c>
      <c r="G271" s="22">
        <f t="shared" ref="G271:G274" si="14">F271*0.00086</f>
        <v>1.0835999999999999</v>
      </c>
      <c r="H271" s="22">
        <f>(C271/C275)*H11</f>
        <v>0</v>
      </c>
      <c r="I271" s="26">
        <f t="shared" si="13"/>
        <v>1.0835999999999999</v>
      </c>
      <c r="J271" s="118"/>
      <c r="K271" s="113"/>
      <c r="L271" s="109"/>
      <c r="M271" s="5"/>
      <c r="N271" s="6"/>
      <c r="O271" s="6"/>
      <c r="P271" s="6"/>
      <c r="Q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5">
      <c r="A272" s="12" t="s">
        <v>189</v>
      </c>
      <c r="B272" s="39">
        <v>17715338</v>
      </c>
      <c r="C272" s="12">
        <v>29.5</v>
      </c>
      <c r="D272" s="36">
        <v>1225</v>
      </c>
      <c r="E272" s="35">
        <v>2226</v>
      </c>
      <c r="F272" s="35">
        <f t="shared" ref="F272:F274" si="15">E272-D272</f>
        <v>1001</v>
      </c>
      <c r="G272" s="22">
        <f t="shared" si="14"/>
        <v>0.86085999999999996</v>
      </c>
      <c r="H272" s="22">
        <f>(C272/C275)*H11</f>
        <v>0</v>
      </c>
      <c r="I272" s="26">
        <f t="shared" ref="I272:I274" si="16">G272+H272</f>
        <v>0.86085999999999996</v>
      </c>
      <c r="J272" s="118"/>
      <c r="K272" s="113"/>
      <c r="L272" s="109"/>
      <c r="M272" s="5"/>
      <c r="N272" s="6"/>
      <c r="O272" s="6"/>
      <c r="P272" s="6"/>
      <c r="Q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5">
      <c r="A273" s="12" t="s">
        <v>190</v>
      </c>
      <c r="B273" s="39">
        <v>17715503</v>
      </c>
      <c r="C273" s="12">
        <v>24.4</v>
      </c>
      <c r="D273" s="36">
        <v>975</v>
      </c>
      <c r="E273" s="35">
        <v>1954</v>
      </c>
      <c r="F273" s="35">
        <f t="shared" si="15"/>
        <v>979</v>
      </c>
      <c r="G273" s="22">
        <f t="shared" si="14"/>
        <v>0.84194000000000002</v>
      </c>
      <c r="H273" s="22">
        <f>(C273/C275)*H11</f>
        <v>0</v>
      </c>
      <c r="I273" s="26">
        <f t="shared" si="16"/>
        <v>0.84194000000000002</v>
      </c>
      <c r="J273" s="118"/>
      <c r="K273" s="113"/>
      <c r="L273" s="109"/>
      <c r="M273" s="5"/>
      <c r="N273" s="6"/>
      <c r="O273" s="6"/>
      <c r="P273" s="6"/>
      <c r="Q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5">
      <c r="A274" s="12" t="s">
        <v>191</v>
      </c>
      <c r="B274" s="39">
        <v>17219032</v>
      </c>
      <c r="C274" s="12">
        <v>43.3</v>
      </c>
      <c r="D274" s="36">
        <v>1258</v>
      </c>
      <c r="E274" s="35">
        <v>2458</v>
      </c>
      <c r="F274" s="35">
        <f t="shared" si="15"/>
        <v>1200</v>
      </c>
      <c r="G274" s="22">
        <f t="shared" si="14"/>
        <v>1.032</v>
      </c>
      <c r="H274" s="22">
        <f>(C274/C275)*H11</f>
        <v>0</v>
      </c>
      <c r="I274" s="26">
        <f t="shared" si="16"/>
        <v>1.032</v>
      </c>
      <c r="J274" s="118"/>
      <c r="K274" s="113"/>
      <c r="L274" s="109"/>
      <c r="M274" s="5"/>
      <c r="N274" s="6"/>
      <c r="O274" s="6"/>
      <c r="P274" s="6"/>
      <c r="Q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5">
      <c r="A275" s="123" t="s">
        <v>211</v>
      </c>
      <c r="B275" s="124"/>
      <c r="C275" s="125">
        <f>SUM(C223:C274)</f>
        <v>1811.1999999999996</v>
      </c>
      <c r="D275" s="116">
        <f t="shared" ref="D275:F275" si="17">SUM(D223:D274)</f>
        <v>47777</v>
      </c>
      <c r="E275" s="116">
        <f t="shared" si="17"/>
        <v>91985</v>
      </c>
      <c r="F275" s="116">
        <f t="shared" si="17"/>
        <v>44208</v>
      </c>
      <c r="G275" s="116">
        <f>SUM(G205:G274)</f>
        <v>64.690060000000017</v>
      </c>
      <c r="H275" s="116">
        <f>SUM(H223:H274)</f>
        <v>0</v>
      </c>
      <c r="I275" s="116">
        <f>SUM(I205:I274)</f>
        <v>64.690060000000017</v>
      </c>
      <c r="J275" s="126"/>
      <c r="K275" s="127"/>
      <c r="L275" s="128"/>
      <c r="M275" s="15"/>
      <c r="N275" s="14"/>
      <c r="O275" s="14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5">
      <c r="A276" s="114" t="s">
        <v>212</v>
      </c>
      <c r="B276" s="115"/>
      <c r="C276" s="129">
        <f>C275+C204</f>
        <v>12456.999999999996</v>
      </c>
      <c r="D276" s="116">
        <f t="shared" ref="D276:H276" si="18">D275+D204</f>
        <v>321843.39999999997</v>
      </c>
      <c r="E276" s="116">
        <f t="shared" si="18"/>
        <v>575230.30000000005</v>
      </c>
      <c r="F276" s="116">
        <f t="shared" si="18"/>
        <v>253386.89999999997</v>
      </c>
      <c r="G276" s="116">
        <f t="shared" si="18"/>
        <v>244.58391399999991</v>
      </c>
      <c r="H276" s="116">
        <f t="shared" si="18"/>
        <v>0</v>
      </c>
      <c r="I276" s="116">
        <f>I275+I204</f>
        <v>244.58391399999991</v>
      </c>
      <c r="J276" s="130"/>
      <c r="K276" s="130"/>
      <c r="L276" s="107"/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5">
      <c r="A277" s="131"/>
      <c r="B277" s="131"/>
      <c r="C277" s="131"/>
      <c r="D277" s="132"/>
      <c r="E277" s="133"/>
      <c r="F277" s="133"/>
      <c r="G277" s="132"/>
      <c r="H277" s="132"/>
      <c r="I277" s="132"/>
      <c r="J277" s="107"/>
      <c r="K277" s="107"/>
      <c r="L277" s="107"/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5">
      <c r="A278" s="134"/>
      <c r="B278" s="134"/>
      <c r="C278" s="134"/>
      <c r="D278" s="135"/>
      <c r="E278" s="135"/>
      <c r="F278" s="135"/>
      <c r="G278" s="135"/>
      <c r="H278" s="136"/>
      <c r="I278" s="132"/>
      <c r="J278" s="107"/>
      <c r="K278" s="107"/>
      <c r="L278" s="107"/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5">
      <c r="A279" s="134"/>
      <c r="B279" s="137"/>
      <c r="C279" s="134"/>
      <c r="D279" s="138"/>
      <c r="E279" s="138"/>
      <c r="F279" s="138"/>
      <c r="G279" s="138"/>
      <c r="H279" s="136"/>
      <c r="I279" s="132"/>
      <c r="J279" s="107"/>
      <c r="K279" s="107"/>
      <c r="L279" s="107"/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5">
      <c r="A280" s="134"/>
      <c r="B280" s="137"/>
      <c r="C280" s="134"/>
      <c r="D280" s="138"/>
      <c r="E280" s="138"/>
      <c r="F280" s="138"/>
      <c r="G280" s="138"/>
      <c r="H280" s="136"/>
      <c r="I280" s="132"/>
      <c r="J280" s="107"/>
      <c r="K280" s="107"/>
      <c r="L280" s="107"/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5">
      <c r="A281" s="134"/>
      <c r="B281" s="137"/>
      <c r="C281" s="134"/>
      <c r="D281" s="138"/>
      <c r="E281" s="138"/>
      <c r="F281" s="138"/>
      <c r="G281" s="138"/>
      <c r="H281" s="136"/>
      <c r="I281" s="132"/>
      <c r="J281" s="107"/>
      <c r="K281" s="107"/>
      <c r="L281" s="107"/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5">
      <c r="A282" s="134"/>
      <c r="B282" s="137"/>
      <c r="C282" s="134"/>
      <c r="D282" s="138"/>
      <c r="E282" s="138"/>
      <c r="F282" s="138"/>
      <c r="G282" s="138"/>
      <c r="H282" s="136"/>
      <c r="I282" s="132"/>
      <c r="J282" s="107"/>
      <c r="K282" s="107"/>
      <c r="L282" s="107"/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5">
      <c r="A283" s="134"/>
      <c r="B283" s="137"/>
      <c r="C283" s="134"/>
      <c r="D283" s="138"/>
      <c r="E283" s="138"/>
      <c r="F283" s="138"/>
      <c r="G283" s="138"/>
      <c r="H283" s="136"/>
      <c r="I283" s="132"/>
      <c r="J283" s="107"/>
      <c r="K283" s="107"/>
      <c r="L283" s="107"/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5">
      <c r="A284" s="134"/>
      <c r="B284" s="137"/>
      <c r="C284" s="134"/>
      <c r="D284" s="138"/>
      <c r="E284" s="138"/>
      <c r="F284" s="138"/>
      <c r="G284" s="138"/>
      <c r="H284" s="136"/>
      <c r="I284" s="132"/>
      <c r="J284" s="107"/>
      <c r="K284" s="107"/>
      <c r="L284" s="107"/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5">
      <c r="A285" s="134"/>
      <c r="B285" s="137"/>
      <c r="C285" s="134"/>
      <c r="D285" s="138"/>
      <c r="E285" s="138"/>
      <c r="F285" s="138"/>
      <c r="G285" s="138"/>
      <c r="H285" s="136"/>
      <c r="I285" s="132"/>
      <c r="J285" s="107"/>
      <c r="K285" s="107"/>
      <c r="L285" s="107"/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5">
      <c r="A286" s="134"/>
      <c r="B286" s="137"/>
      <c r="C286" s="134"/>
      <c r="D286" s="138"/>
      <c r="E286" s="138"/>
      <c r="F286" s="138"/>
      <c r="G286" s="138"/>
      <c r="H286" s="136"/>
      <c r="I286" s="132"/>
      <c r="J286" s="107"/>
      <c r="K286" s="107"/>
      <c r="L286" s="107"/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5">
      <c r="A287" s="134"/>
      <c r="B287" s="137"/>
      <c r="C287" s="134"/>
      <c r="D287" s="138"/>
      <c r="E287" s="138"/>
      <c r="F287" s="138"/>
      <c r="G287" s="138"/>
      <c r="H287" s="136"/>
      <c r="I287" s="132"/>
      <c r="J287" s="107"/>
      <c r="K287" s="107"/>
      <c r="L287" s="107"/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5">
      <c r="A288" s="134"/>
      <c r="B288" s="137"/>
      <c r="C288" s="134"/>
      <c r="D288" s="138"/>
      <c r="E288" s="138"/>
      <c r="F288" s="138"/>
      <c r="G288" s="138"/>
      <c r="H288" s="136"/>
      <c r="I288" s="132"/>
      <c r="J288" s="107"/>
      <c r="K288" s="107"/>
      <c r="L288" s="107"/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5">
      <c r="A289" s="134"/>
      <c r="B289" s="137"/>
      <c r="C289" s="134"/>
      <c r="D289" s="138"/>
      <c r="E289" s="138"/>
      <c r="F289" s="138"/>
      <c r="G289" s="138"/>
      <c r="H289" s="136"/>
      <c r="I289" s="132"/>
      <c r="J289" s="107"/>
      <c r="K289" s="107"/>
      <c r="L289" s="107"/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5">
      <c r="A290" s="134"/>
      <c r="B290" s="137"/>
      <c r="C290" s="134"/>
      <c r="D290" s="138"/>
      <c r="E290" s="138"/>
      <c r="F290" s="138"/>
      <c r="G290" s="138"/>
      <c r="H290" s="136"/>
      <c r="I290" s="132"/>
      <c r="J290" s="107"/>
      <c r="K290" s="107"/>
      <c r="L290" s="107"/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5">
      <c r="A291" s="134"/>
      <c r="B291" s="137"/>
      <c r="C291" s="134"/>
      <c r="D291" s="138"/>
      <c r="E291" s="138"/>
      <c r="F291" s="138"/>
      <c r="G291" s="138"/>
      <c r="H291" s="136"/>
      <c r="I291" s="132"/>
      <c r="J291" s="107"/>
      <c r="K291" s="107"/>
      <c r="L291" s="107"/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5">
      <c r="A292" s="134"/>
      <c r="B292" s="137"/>
      <c r="C292" s="134"/>
      <c r="D292" s="138"/>
      <c r="E292" s="138"/>
      <c r="F292" s="138"/>
      <c r="G292" s="138"/>
      <c r="H292" s="136"/>
      <c r="I292" s="132"/>
      <c r="J292" s="107"/>
      <c r="K292" s="107"/>
      <c r="L292" s="107"/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5">
      <c r="A293" s="134"/>
      <c r="B293" s="137"/>
      <c r="C293" s="134"/>
      <c r="D293" s="138"/>
      <c r="E293" s="138"/>
      <c r="F293" s="138"/>
      <c r="G293" s="138"/>
      <c r="H293" s="136"/>
      <c r="I293" s="132"/>
      <c r="J293" s="107"/>
      <c r="K293" s="107"/>
      <c r="L293" s="107"/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5">
      <c r="J294" s="6"/>
      <c r="K294" s="6"/>
      <c r="L294" s="6"/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5">
      <c r="J295" s="6"/>
      <c r="K295" s="6"/>
      <c r="L295" s="6"/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5">
      <c r="J296" s="6"/>
      <c r="K296" s="6"/>
      <c r="L296" s="6"/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5">
      <c r="J297" s="6"/>
      <c r="K297" s="6"/>
      <c r="L297" s="6"/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5">
      <c r="J298" s="6"/>
      <c r="K298" s="6"/>
      <c r="L298" s="6"/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5">
      <c r="J299" s="6"/>
      <c r="K299" s="6"/>
      <c r="L299" s="6"/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5">
      <c r="J300" s="6"/>
      <c r="K300" s="6"/>
      <c r="L300" s="6"/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5">
      <c r="J301" s="6"/>
      <c r="K301" s="6"/>
      <c r="L301" s="6"/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5">
      <c r="J302" s="6"/>
      <c r="K302" s="6"/>
      <c r="L302" s="6"/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5">
      <c r="J303" s="6"/>
      <c r="K303" s="6"/>
      <c r="L303" s="6"/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5">
      <c r="J304" s="6"/>
      <c r="K304" s="6"/>
      <c r="L304" s="6"/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0:26" x14ac:dyDescent="0.25">
      <c r="J305" s="6"/>
      <c r="K305" s="6"/>
      <c r="L305" s="6"/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0:26" x14ac:dyDescent="0.25">
      <c r="J306" s="6"/>
      <c r="K306" s="6"/>
      <c r="L306" s="6"/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0:26" x14ac:dyDescent="0.25">
      <c r="J307" s="6"/>
      <c r="K307" s="6"/>
      <c r="L307" s="6"/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0:26" x14ac:dyDescent="0.25">
      <c r="J308" s="6"/>
      <c r="K308" s="6"/>
      <c r="L308" s="6"/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0:26" x14ac:dyDescent="0.25">
      <c r="J309" s="6"/>
      <c r="K309" s="6"/>
      <c r="L309" s="6"/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0:26" x14ac:dyDescent="0.25">
      <c r="J310" s="6"/>
      <c r="K310" s="6"/>
      <c r="L310" s="6"/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0:26" x14ac:dyDescent="0.25">
      <c r="J311" s="6"/>
      <c r="K311" s="6"/>
      <c r="L311" s="6"/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0:26" x14ac:dyDescent="0.25">
      <c r="J312" s="6"/>
      <c r="K312" s="6"/>
      <c r="L312" s="6"/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0:26" x14ac:dyDescent="0.25">
      <c r="J313" s="6"/>
      <c r="K313" s="6"/>
      <c r="L313" s="6"/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0:26" x14ac:dyDescent="0.25">
      <c r="J314" s="6"/>
      <c r="K314" s="6"/>
      <c r="L314" s="6"/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0:26" x14ac:dyDescent="0.25">
      <c r="J315" s="17"/>
      <c r="K315" s="17"/>
      <c r="L315" s="17"/>
      <c r="M315" s="18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10:26" x14ac:dyDescent="0.25">
      <c r="J316" s="17"/>
      <c r="K316" s="17"/>
      <c r="L316" s="17"/>
      <c r="M316" s="18"/>
      <c r="N316" s="17"/>
      <c r="O316" s="17"/>
      <c r="P316" s="17"/>
      <c r="Q316" s="17"/>
      <c r="R316" s="17"/>
      <c r="S316" s="17"/>
      <c r="T316" s="17"/>
      <c r="U316" s="17"/>
      <c r="V316" s="17"/>
    </row>
  </sheetData>
  <mergeCells count="19">
    <mergeCell ref="A204:B204"/>
    <mergeCell ref="A276:B276"/>
    <mergeCell ref="K13:L13"/>
    <mergeCell ref="M77:R77"/>
    <mergeCell ref="A275:B275"/>
    <mergeCell ref="M233:O233"/>
    <mergeCell ref="E10:G10"/>
    <mergeCell ref="A1:L1"/>
    <mergeCell ref="A3:L3"/>
    <mergeCell ref="A4:L4"/>
    <mergeCell ref="A6:H6"/>
    <mergeCell ref="K6:L11"/>
    <mergeCell ref="A7:D7"/>
    <mergeCell ref="E7:G7"/>
    <mergeCell ref="A8:D8"/>
    <mergeCell ref="E8:G8"/>
    <mergeCell ref="A9:D11"/>
    <mergeCell ref="E9:G9"/>
    <mergeCell ref="E11:G11"/>
  </mergeCells>
  <pageMargins left="0.70866141732283472" right="0.31496062992125984" top="0.74803149606299213" bottom="0" header="0.31496062992125984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Март 2018</vt:lpstr>
      <vt:lpstr>Февраль 2018</vt:lpstr>
      <vt:lpstr>Январь 2018</vt:lpstr>
      <vt:lpstr>'Март 2018'!Заголовки_для_печати</vt:lpstr>
      <vt:lpstr>'Февраль 2018'!Заголовки_для_печати</vt:lpstr>
      <vt:lpstr>'Январь 2018'!Заголовки_для_печати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Сириус</cp:lastModifiedBy>
  <cp:lastPrinted>2018-02-28T08:50:25Z</cp:lastPrinted>
  <dcterms:created xsi:type="dcterms:W3CDTF">2017-12-26T06:32:17Z</dcterms:created>
  <dcterms:modified xsi:type="dcterms:W3CDTF">2018-03-27T13:11:08Z</dcterms:modified>
</cp:coreProperties>
</file>