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Октябрь 2018" sheetId="1" r:id="rId1"/>
  </sheets>
  <calcPr calcId="145621" refMode="R1C1"/>
</workbook>
</file>

<file path=xl/calcChain.xml><?xml version="1.0" encoding="utf-8"?>
<calcChain xmlns="http://schemas.openxmlformats.org/spreadsheetml/2006/main">
  <c r="E192" i="1" l="1"/>
  <c r="D192" i="1"/>
  <c r="C192" i="1"/>
  <c r="F191" i="1"/>
  <c r="G191" i="1" s="1"/>
  <c r="I191" i="1" s="1"/>
  <c r="F190" i="1"/>
  <c r="G190" i="1" s="1"/>
  <c r="I190" i="1" s="1"/>
  <c r="G189" i="1"/>
  <c r="F189" i="1"/>
  <c r="F188" i="1"/>
  <c r="G188" i="1" s="1"/>
  <c r="G187" i="1"/>
  <c r="F187" i="1"/>
  <c r="F186" i="1"/>
  <c r="G186" i="1" s="1"/>
  <c r="G185" i="1"/>
  <c r="F185" i="1"/>
  <c r="F184" i="1"/>
  <c r="G184" i="1" s="1"/>
  <c r="G183" i="1"/>
  <c r="F183" i="1"/>
  <c r="F182" i="1"/>
  <c r="G182" i="1" s="1"/>
  <c r="G181" i="1"/>
  <c r="F181" i="1"/>
  <c r="F180" i="1"/>
  <c r="G180" i="1" s="1"/>
  <c r="G179" i="1"/>
  <c r="F179" i="1"/>
  <c r="F178" i="1"/>
  <c r="G178" i="1" s="1"/>
  <c r="G177" i="1"/>
  <c r="F177" i="1"/>
  <c r="F176" i="1"/>
  <c r="G176" i="1" s="1"/>
  <c r="G175" i="1"/>
  <c r="F175" i="1"/>
  <c r="F174" i="1"/>
  <c r="G174" i="1" s="1"/>
  <c r="G173" i="1"/>
  <c r="F173" i="1"/>
  <c r="F172" i="1"/>
  <c r="G172" i="1" s="1"/>
  <c r="G171" i="1"/>
  <c r="F171" i="1"/>
  <c r="F170" i="1"/>
  <c r="G170" i="1" s="1"/>
  <c r="G169" i="1"/>
  <c r="F169" i="1"/>
  <c r="F168" i="1"/>
  <c r="G168" i="1" s="1"/>
  <c r="G167" i="1"/>
  <c r="F167" i="1"/>
  <c r="F166" i="1"/>
  <c r="G166" i="1" s="1"/>
  <c r="G165" i="1"/>
  <c r="F165" i="1"/>
  <c r="F164" i="1"/>
  <c r="G164" i="1" s="1"/>
  <c r="G163" i="1"/>
  <c r="F163" i="1"/>
  <c r="F162" i="1"/>
  <c r="G162" i="1" s="1"/>
  <c r="G161" i="1"/>
  <c r="F161" i="1"/>
  <c r="F160" i="1"/>
  <c r="G160" i="1" s="1"/>
  <c r="G159" i="1"/>
  <c r="F159" i="1"/>
  <c r="F158" i="1"/>
  <c r="G158" i="1" s="1"/>
  <c r="G157" i="1"/>
  <c r="F157" i="1"/>
  <c r="F156" i="1"/>
  <c r="G156" i="1" s="1"/>
  <c r="G155" i="1"/>
  <c r="F155" i="1"/>
  <c r="F154" i="1"/>
  <c r="G154" i="1" s="1"/>
  <c r="G153" i="1"/>
  <c r="F153" i="1"/>
  <c r="F152" i="1"/>
  <c r="G152" i="1" s="1"/>
  <c r="G151" i="1"/>
  <c r="F151" i="1"/>
  <c r="G150" i="1"/>
  <c r="F150" i="1"/>
  <c r="F149" i="1"/>
  <c r="G149" i="1" s="1"/>
  <c r="G148" i="1"/>
  <c r="F148" i="1"/>
  <c r="F147" i="1"/>
  <c r="G147" i="1" s="1"/>
  <c r="G146" i="1"/>
  <c r="F146" i="1"/>
  <c r="F145" i="1"/>
  <c r="G145" i="1" s="1"/>
  <c r="G144" i="1"/>
  <c r="F144" i="1"/>
  <c r="F143" i="1"/>
  <c r="G143" i="1" s="1"/>
  <c r="G142" i="1"/>
  <c r="F142" i="1"/>
  <c r="F141" i="1"/>
  <c r="G141" i="1" s="1"/>
  <c r="G140" i="1"/>
  <c r="F140" i="1"/>
  <c r="F139" i="1"/>
  <c r="G139" i="1" s="1"/>
  <c r="G138" i="1"/>
  <c r="F138" i="1"/>
  <c r="F137" i="1"/>
  <c r="G137" i="1" s="1"/>
  <c r="G136" i="1"/>
  <c r="F136" i="1"/>
  <c r="F135" i="1"/>
  <c r="G135" i="1" s="1"/>
  <c r="G134" i="1"/>
  <c r="F134" i="1"/>
  <c r="F133" i="1"/>
  <c r="G133" i="1" s="1"/>
  <c r="G132" i="1"/>
  <c r="F132" i="1"/>
  <c r="F131" i="1"/>
  <c r="G131" i="1" s="1"/>
  <c r="G130" i="1"/>
  <c r="F130" i="1"/>
  <c r="F129" i="1"/>
  <c r="G129" i="1" s="1"/>
  <c r="G128" i="1"/>
  <c r="F128" i="1"/>
  <c r="F127" i="1"/>
  <c r="G127" i="1" s="1"/>
  <c r="G126" i="1"/>
  <c r="F126" i="1"/>
  <c r="F125" i="1"/>
  <c r="G125" i="1" s="1"/>
  <c r="G124" i="1"/>
  <c r="F124" i="1"/>
  <c r="F123" i="1"/>
  <c r="G123" i="1" s="1"/>
  <c r="G122" i="1"/>
  <c r="F122" i="1"/>
  <c r="F121" i="1"/>
  <c r="G121" i="1" s="1"/>
  <c r="G120" i="1"/>
  <c r="F120" i="1"/>
  <c r="F119" i="1"/>
  <c r="G119" i="1" s="1"/>
  <c r="G118" i="1"/>
  <c r="F118" i="1"/>
  <c r="F117" i="1"/>
  <c r="G117" i="1" s="1"/>
  <c r="G116" i="1"/>
  <c r="F116" i="1"/>
  <c r="F115" i="1"/>
  <c r="G115" i="1" s="1"/>
  <c r="G114" i="1"/>
  <c r="F114" i="1"/>
  <c r="F113" i="1"/>
  <c r="G113" i="1" s="1"/>
  <c r="G112" i="1"/>
  <c r="F112" i="1"/>
  <c r="F111" i="1"/>
  <c r="G111" i="1" s="1"/>
  <c r="G110" i="1"/>
  <c r="F110" i="1"/>
  <c r="F109" i="1"/>
  <c r="G109" i="1" s="1"/>
  <c r="G108" i="1"/>
  <c r="F108" i="1"/>
  <c r="F107" i="1"/>
  <c r="G107" i="1" s="1"/>
  <c r="G106" i="1"/>
  <c r="F106" i="1"/>
  <c r="F105" i="1"/>
  <c r="G105" i="1" s="1"/>
  <c r="G104" i="1"/>
  <c r="F104" i="1"/>
  <c r="F103" i="1"/>
  <c r="G103" i="1" s="1"/>
  <c r="G102" i="1"/>
  <c r="F102" i="1"/>
  <c r="F101" i="1"/>
  <c r="G101" i="1" s="1"/>
  <c r="G100" i="1"/>
  <c r="F100" i="1"/>
  <c r="F99" i="1"/>
  <c r="G99" i="1" s="1"/>
  <c r="G98" i="1"/>
  <c r="F98" i="1"/>
  <c r="F97" i="1"/>
  <c r="G97" i="1" s="1"/>
  <c r="G96" i="1"/>
  <c r="F96" i="1"/>
  <c r="F95" i="1"/>
  <c r="G95" i="1" s="1"/>
  <c r="G94" i="1"/>
  <c r="F94" i="1"/>
  <c r="F93" i="1"/>
  <c r="G93" i="1" s="1"/>
  <c r="G92" i="1"/>
  <c r="F92" i="1"/>
  <c r="F91" i="1"/>
  <c r="G91" i="1" s="1"/>
  <c r="G90" i="1"/>
  <c r="F90" i="1"/>
  <c r="F89" i="1"/>
  <c r="G89" i="1" s="1"/>
  <c r="G88" i="1"/>
  <c r="F88" i="1"/>
  <c r="F87" i="1"/>
  <c r="G87" i="1" s="1"/>
  <c r="G86" i="1"/>
  <c r="F86" i="1"/>
  <c r="F85" i="1"/>
  <c r="G85" i="1" s="1"/>
  <c r="G84" i="1"/>
  <c r="F84" i="1"/>
  <c r="F83" i="1"/>
  <c r="G83" i="1" s="1"/>
  <c r="G82" i="1"/>
  <c r="F82" i="1"/>
  <c r="F81" i="1"/>
  <c r="G81" i="1" s="1"/>
  <c r="S80" i="1"/>
  <c r="R80" i="1"/>
  <c r="Q80" i="1"/>
  <c r="F80" i="1"/>
  <c r="G80" i="1" s="1"/>
  <c r="U79" i="1"/>
  <c r="T79" i="1"/>
  <c r="F79" i="1"/>
  <c r="G79" i="1" s="1"/>
  <c r="U78" i="1"/>
  <c r="T78" i="1"/>
  <c r="F78" i="1"/>
  <c r="G78" i="1" s="1"/>
  <c r="U77" i="1"/>
  <c r="T77" i="1"/>
  <c r="F77" i="1"/>
  <c r="G77" i="1" s="1"/>
  <c r="U76" i="1"/>
  <c r="T76" i="1"/>
  <c r="F76" i="1"/>
  <c r="G76" i="1" s="1"/>
  <c r="U75" i="1"/>
  <c r="T75" i="1"/>
  <c r="F75" i="1"/>
  <c r="G75" i="1" s="1"/>
  <c r="U74" i="1"/>
  <c r="T74" i="1"/>
  <c r="F74" i="1"/>
  <c r="G74" i="1" s="1"/>
  <c r="U73" i="1"/>
  <c r="T73" i="1"/>
  <c r="F73" i="1"/>
  <c r="G73" i="1" s="1"/>
  <c r="U72" i="1"/>
  <c r="T72" i="1"/>
  <c r="F72" i="1"/>
  <c r="G72" i="1" s="1"/>
  <c r="U71" i="1"/>
  <c r="T71" i="1"/>
  <c r="F71" i="1"/>
  <c r="G71" i="1" s="1"/>
  <c r="U70" i="1"/>
  <c r="T70" i="1"/>
  <c r="F70" i="1"/>
  <c r="G70" i="1" s="1"/>
  <c r="U69" i="1"/>
  <c r="T69" i="1"/>
  <c r="F69" i="1"/>
  <c r="G69" i="1" s="1"/>
  <c r="U68" i="1"/>
  <c r="T68" i="1"/>
  <c r="F68" i="1"/>
  <c r="G68" i="1" s="1"/>
  <c r="U67" i="1"/>
  <c r="T67" i="1"/>
  <c r="F67" i="1"/>
  <c r="G67" i="1" s="1"/>
  <c r="U66" i="1"/>
  <c r="T66" i="1"/>
  <c r="F66" i="1"/>
  <c r="G66" i="1" s="1"/>
  <c r="U65" i="1"/>
  <c r="T65" i="1"/>
  <c r="F65" i="1"/>
  <c r="G65" i="1" s="1"/>
  <c r="U64" i="1"/>
  <c r="T64" i="1"/>
  <c r="F64" i="1"/>
  <c r="G64" i="1" s="1"/>
  <c r="U63" i="1"/>
  <c r="T63" i="1"/>
  <c r="F63" i="1"/>
  <c r="G63" i="1" s="1"/>
  <c r="U62" i="1"/>
  <c r="T62" i="1"/>
  <c r="F62" i="1"/>
  <c r="G62" i="1" s="1"/>
  <c r="U61" i="1"/>
  <c r="T61" i="1"/>
  <c r="F61" i="1"/>
  <c r="G61" i="1" s="1"/>
  <c r="U60" i="1"/>
  <c r="T60" i="1"/>
  <c r="F60" i="1"/>
  <c r="G60" i="1" s="1"/>
  <c r="U59" i="1"/>
  <c r="T59" i="1"/>
  <c r="F59" i="1"/>
  <c r="G59" i="1" s="1"/>
  <c r="U58" i="1"/>
  <c r="T58" i="1"/>
  <c r="F58" i="1"/>
  <c r="G58" i="1" s="1"/>
  <c r="U57" i="1"/>
  <c r="T57" i="1"/>
  <c r="F57" i="1"/>
  <c r="G57" i="1" s="1"/>
  <c r="U56" i="1"/>
  <c r="T56" i="1"/>
  <c r="F56" i="1"/>
  <c r="G56" i="1" s="1"/>
  <c r="U55" i="1"/>
  <c r="T55" i="1"/>
  <c r="F55" i="1"/>
  <c r="G55" i="1" s="1"/>
  <c r="U54" i="1"/>
  <c r="T54" i="1"/>
  <c r="F54" i="1"/>
  <c r="G54" i="1" s="1"/>
  <c r="U53" i="1"/>
  <c r="T53" i="1"/>
  <c r="F53" i="1"/>
  <c r="G53" i="1" s="1"/>
  <c r="U52" i="1"/>
  <c r="T52" i="1"/>
  <c r="F52" i="1"/>
  <c r="G52" i="1" s="1"/>
  <c r="U51" i="1"/>
  <c r="T51" i="1"/>
  <c r="F51" i="1"/>
  <c r="G51" i="1" s="1"/>
  <c r="U50" i="1"/>
  <c r="T50" i="1"/>
  <c r="F50" i="1"/>
  <c r="G50" i="1" s="1"/>
  <c r="U49" i="1"/>
  <c r="T49" i="1"/>
  <c r="F49" i="1"/>
  <c r="G49" i="1" s="1"/>
  <c r="U48" i="1"/>
  <c r="T48" i="1"/>
  <c r="F48" i="1"/>
  <c r="G48" i="1" s="1"/>
  <c r="U47" i="1"/>
  <c r="T47" i="1"/>
  <c r="F47" i="1"/>
  <c r="G47" i="1" s="1"/>
  <c r="U46" i="1"/>
  <c r="T46" i="1"/>
  <c r="F46" i="1"/>
  <c r="G46" i="1" s="1"/>
  <c r="U45" i="1"/>
  <c r="T45" i="1"/>
  <c r="F45" i="1"/>
  <c r="G45" i="1" s="1"/>
  <c r="U44" i="1"/>
  <c r="T44" i="1"/>
  <c r="F44" i="1"/>
  <c r="G44" i="1" s="1"/>
  <c r="U43" i="1"/>
  <c r="T43" i="1"/>
  <c r="F43" i="1"/>
  <c r="G43" i="1" s="1"/>
  <c r="U42" i="1"/>
  <c r="T42" i="1"/>
  <c r="F42" i="1"/>
  <c r="G42" i="1" s="1"/>
  <c r="U41" i="1"/>
  <c r="T41" i="1"/>
  <c r="F41" i="1"/>
  <c r="G41" i="1" s="1"/>
  <c r="U40" i="1"/>
  <c r="T40" i="1"/>
  <c r="F40" i="1"/>
  <c r="G40" i="1" s="1"/>
  <c r="U39" i="1"/>
  <c r="T39" i="1"/>
  <c r="F39" i="1"/>
  <c r="G39" i="1" s="1"/>
  <c r="U38" i="1"/>
  <c r="T38" i="1"/>
  <c r="F38" i="1"/>
  <c r="G38" i="1" s="1"/>
  <c r="U37" i="1"/>
  <c r="T37" i="1"/>
  <c r="F37" i="1"/>
  <c r="G37" i="1" s="1"/>
  <c r="U36" i="1"/>
  <c r="T36" i="1"/>
  <c r="F36" i="1"/>
  <c r="G36" i="1" s="1"/>
  <c r="U35" i="1"/>
  <c r="T35" i="1"/>
  <c r="F35" i="1"/>
  <c r="G35" i="1" s="1"/>
  <c r="U34" i="1"/>
  <c r="T34" i="1"/>
  <c r="F34" i="1"/>
  <c r="G34" i="1" s="1"/>
  <c r="U33" i="1"/>
  <c r="T33" i="1"/>
  <c r="F33" i="1"/>
  <c r="G33" i="1" s="1"/>
  <c r="U32" i="1"/>
  <c r="T32" i="1"/>
  <c r="F32" i="1"/>
  <c r="G32" i="1" s="1"/>
  <c r="U31" i="1"/>
  <c r="T31" i="1"/>
  <c r="F31" i="1"/>
  <c r="G31" i="1" s="1"/>
  <c r="U30" i="1"/>
  <c r="T30" i="1"/>
  <c r="F30" i="1"/>
  <c r="G30" i="1" s="1"/>
  <c r="U29" i="1"/>
  <c r="T29" i="1"/>
  <c r="F29" i="1"/>
  <c r="G29" i="1" s="1"/>
  <c r="U28" i="1"/>
  <c r="T28" i="1"/>
  <c r="F28" i="1"/>
  <c r="G28" i="1" s="1"/>
  <c r="U27" i="1"/>
  <c r="T27" i="1"/>
  <c r="F27" i="1"/>
  <c r="G27" i="1" s="1"/>
  <c r="U26" i="1"/>
  <c r="T26" i="1"/>
  <c r="F26" i="1"/>
  <c r="G26" i="1" s="1"/>
  <c r="U25" i="1"/>
  <c r="T25" i="1"/>
  <c r="F25" i="1"/>
  <c r="G25" i="1" s="1"/>
  <c r="U24" i="1"/>
  <c r="T24" i="1"/>
  <c r="F24" i="1"/>
  <c r="G24" i="1" s="1"/>
  <c r="U23" i="1"/>
  <c r="T23" i="1"/>
  <c r="F23" i="1"/>
  <c r="G23" i="1" s="1"/>
  <c r="U22" i="1"/>
  <c r="T22" i="1"/>
  <c r="F22" i="1"/>
  <c r="G22" i="1" s="1"/>
  <c r="U21" i="1"/>
  <c r="T21" i="1"/>
  <c r="F21" i="1"/>
  <c r="G21" i="1" s="1"/>
  <c r="U20" i="1"/>
  <c r="T20" i="1"/>
  <c r="F20" i="1"/>
  <c r="G20" i="1" s="1"/>
  <c r="U19" i="1"/>
  <c r="T19" i="1"/>
  <c r="F19" i="1"/>
  <c r="G19" i="1" s="1"/>
  <c r="U18" i="1"/>
  <c r="T18" i="1"/>
  <c r="F18" i="1"/>
  <c r="G18" i="1" s="1"/>
  <c r="U17" i="1"/>
  <c r="T17" i="1"/>
  <c r="F17" i="1"/>
  <c r="G17" i="1" s="1"/>
  <c r="U16" i="1"/>
  <c r="T16" i="1"/>
  <c r="G16" i="1"/>
  <c r="F16" i="1"/>
  <c r="T15" i="1"/>
  <c r="T80" i="1" s="1"/>
  <c r="G15" i="1"/>
  <c r="G192" i="1" s="1"/>
  <c r="H9" i="1" s="1"/>
  <c r="H10" i="1" s="1"/>
  <c r="F15" i="1"/>
  <c r="F192" i="1" s="1"/>
  <c r="H188" i="1" l="1"/>
  <c r="H186" i="1"/>
  <c r="H184" i="1"/>
  <c r="H182" i="1"/>
  <c r="H180" i="1"/>
  <c r="H178" i="1"/>
  <c r="H176" i="1"/>
  <c r="H174" i="1"/>
  <c r="H172" i="1"/>
  <c r="H170" i="1"/>
  <c r="H168" i="1"/>
  <c r="H166" i="1"/>
  <c r="H164" i="1"/>
  <c r="H162" i="1"/>
  <c r="H160" i="1"/>
  <c r="H158" i="1"/>
  <c r="H156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54" i="1"/>
  <c r="H152" i="1"/>
  <c r="H150" i="1"/>
  <c r="H148" i="1"/>
  <c r="I148" i="1" s="1"/>
  <c r="H146" i="1"/>
  <c r="I146" i="1" s="1"/>
  <c r="H144" i="1"/>
  <c r="I144" i="1" s="1"/>
  <c r="H142" i="1"/>
  <c r="I142" i="1" s="1"/>
  <c r="H140" i="1"/>
  <c r="I140" i="1" s="1"/>
  <c r="H138" i="1"/>
  <c r="I138" i="1" s="1"/>
  <c r="H136" i="1"/>
  <c r="I136" i="1" s="1"/>
  <c r="H134" i="1"/>
  <c r="I134" i="1" s="1"/>
  <c r="H132" i="1"/>
  <c r="I132" i="1" s="1"/>
  <c r="H130" i="1"/>
  <c r="I130" i="1" s="1"/>
  <c r="H128" i="1"/>
  <c r="I128" i="1" s="1"/>
  <c r="H126" i="1"/>
  <c r="I126" i="1" s="1"/>
  <c r="H124" i="1"/>
  <c r="I124" i="1" s="1"/>
  <c r="H122" i="1"/>
  <c r="I122" i="1" s="1"/>
  <c r="H120" i="1"/>
  <c r="I120" i="1" s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95" i="1"/>
  <c r="H93" i="1"/>
  <c r="H91" i="1"/>
  <c r="H89" i="1"/>
  <c r="H87" i="1"/>
  <c r="H85" i="1"/>
  <c r="H83" i="1"/>
  <c r="H81" i="1"/>
  <c r="H80" i="1"/>
  <c r="H79" i="1"/>
  <c r="H78" i="1"/>
  <c r="H77" i="1"/>
  <c r="H76" i="1"/>
  <c r="H75" i="1"/>
  <c r="H74" i="1"/>
  <c r="H73" i="1"/>
  <c r="H72" i="1"/>
  <c r="H7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I16" i="1" s="1"/>
  <c r="H15" i="1"/>
  <c r="U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84" i="1"/>
  <c r="I88" i="1"/>
  <c r="I92" i="1"/>
  <c r="I96" i="1"/>
  <c r="I15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82" i="1"/>
  <c r="I86" i="1"/>
  <c r="I90" i="1"/>
  <c r="I94" i="1"/>
  <c r="I99" i="1"/>
  <c r="I100" i="1"/>
  <c r="I103" i="1"/>
  <c r="I104" i="1"/>
  <c r="I107" i="1"/>
  <c r="I108" i="1"/>
  <c r="I111" i="1"/>
  <c r="I112" i="1"/>
  <c r="I115" i="1"/>
  <c r="I116" i="1"/>
  <c r="I71" i="1"/>
  <c r="I72" i="1"/>
  <c r="I73" i="1"/>
  <c r="I74" i="1"/>
  <c r="I75" i="1"/>
  <c r="I76" i="1"/>
  <c r="I77" i="1"/>
  <c r="I78" i="1"/>
  <c r="I79" i="1"/>
  <c r="I80" i="1"/>
  <c r="I81" i="1"/>
  <c r="I83" i="1"/>
  <c r="I85" i="1"/>
  <c r="I87" i="1"/>
  <c r="I89" i="1"/>
  <c r="I91" i="1"/>
  <c r="I93" i="1"/>
  <c r="I95" i="1"/>
  <c r="I97" i="1"/>
  <c r="I98" i="1"/>
  <c r="I101" i="1"/>
  <c r="I102" i="1"/>
  <c r="I105" i="1"/>
  <c r="I106" i="1"/>
  <c r="I109" i="1"/>
  <c r="I110" i="1"/>
  <c r="I113" i="1"/>
  <c r="I114" i="1"/>
  <c r="I117" i="1"/>
  <c r="I118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0" i="1"/>
  <c r="I152" i="1"/>
  <c r="I154" i="1"/>
  <c r="I156" i="1"/>
  <c r="I157" i="1"/>
  <c r="I160" i="1"/>
  <c r="I161" i="1"/>
  <c r="I164" i="1"/>
  <c r="I165" i="1"/>
  <c r="I168" i="1"/>
  <c r="I169" i="1"/>
  <c r="I172" i="1"/>
  <c r="I173" i="1"/>
  <c r="I176" i="1"/>
  <c r="I177" i="1"/>
  <c r="I180" i="1"/>
  <c r="I181" i="1"/>
  <c r="I184" i="1"/>
  <c r="I185" i="1"/>
  <c r="I188" i="1"/>
  <c r="I189" i="1"/>
  <c r="I151" i="1"/>
  <c r="I153" i="1"/>
  <c r="I155" i="1"/>
  <c r="I158" i="1"/>
  <c r="I159" i="1"/>
  <c r="I162" i="1"/>
  <c r="I163" i="1"/>
  <c r="I166" i="1"/>
  <c r="I167" i="1"/>
  <c r="I170" i="1"/>
  <c r="I171" i="1"/>
  <c r="I174" i="1"/>
  <c r="I175" i="1"/>
  <c r="I178" i="1"/>
  <c r="I179" i="1"/>
  <c r="I182" i="1"/>
  <c r="I183" i="1"/>
  <c r="I186" i="1"/>
  <c r="I187" i="1"/>
  <c r="H192" i="1" l="1"/>
  <c r="I192" i="1"/>
  <c r="U80" i="1"/>
  <c r="V9" i="1" s="1"/>
  <c r="V10" i="1" s="1"/>
  <c r="V79" i="1" l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V80" i="1" l="1"/>
  <c r="W15" i="1"/>
  <c r="W80" i="1" l="1"/>
</calcChain>
</file>

<file path=xl/sharedStrings.xml><?xml version="1.0" encoding="utf-8"?>
<sst xmlns="http://schemas.openxmlformats.org/spreadsheetml/2006/main" count="307" uniqueCount="280">
  <si>
    <t>ООО Управляющая компания "СИРИУС"</t>
  </si>
  <si>
    <t xml:space="preserve"> Расчет показателей отопления в жилом доме по адресу: г. Белгород, ул. Вокзальная д. 26А                                   </t>
  </si>
  <si>
    <t xml:space="preserve"> Расчет показателей отопления в жилом доме по адресу: г. Белгород, ул. Вокзальная д. 26А  Строение 1                    </t>
  </si>
  <si>
    <t>за период с 20.04.2018 по 24.10.2018 .</t>
  </si>
  <si>
    <t>Общедомовые приборы  учета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</si>
  <si>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</si>
  <si>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</si>
  <si>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Номер теплосчетчика</t>
  </si>
  <si>
    <t>Примечание</t>
  </si>
  <si>
    <t>Разница, Гкал                   с  20.04.2018 по 24.10.2018гг.</t>
  </si>
  <si>
    <t>ВКТ-7 сет.№ 073. Зав.№00275955</t>
  </si>
  <si>
    <t>Квартиры+МОП</t>
  </si>
  <si>
    <t>ВКТ-7 сет.№ 073. Зав.№00272631</t>
  </si>
  <si>
    <t>в том числе:</t>
  </si>
  <si>
    <t>квартиры</t>
  </si>
  <si>
    <t>МОП</t>
  </si>
  <si>
    <t>№ кв</t>
  </si>
  <si>
    <t>Номер теплосчетчика                      (М-Сal MC)</t>
  </si>
  <si>
    <t>Общая площадь, м2</t>
  </si>
  <si>
    <t>Показания МВт на 20.04.2018</t>
  </si>
  <si>
    <t>Показания МВт на 24.10.2018</t>
  </si>
  <si>
    <t>Разница, МВт</t>
  </si>
  <si>
    <t>Разница *0,8598 Гкал</t>
  </si>
  <si>
    <t>Отопление МОП, Гкал</t>
  </si>
  <si>
    <t>Всего, Гкал</t>
  </si>
  <si>
    <t>Блок-Секция №1</t>
  </si>
  <si>
    <t>Блок-Секция №3</t>
  </si>
  <si>
    <t>6ZRI8845060912</t>
  </si>
  <si>
    <t>6ZRI8844129057</t>
  </si>
  <si>
    <t>6ZRI8845061605</t>
  </si>
  <si>
    <t>6ZRI8844129047</t>
  </si>
  <si>
    <t>6ZRI8845061402</t>
  </si>
  <si>
    <t>6ZRI8844129110</t>
  </si>
  <si>
    <t>6ZRI8845061271</t>
  </si>
  <si>
    <t>6ZRI8844129023</t>
  </si>
  <si>
    <t>6ZRI8845055250</t>
  </si>
  <si>
    <t>6ZRI8844129011</t>
  </si>
  <si>
    <t>6ZRI8845055598</t>
  </si>
  <si>
    <t>орг</t>
  </si>
  <si>
    <t>6ZRI8844125380</t>
  </si>
  <si>
    <t>6ZRI8845055260</t>
  </si>
  <si>
    <t>6ZRI8844125255</t>
  </si>
  <si>
    <t>6ZRI8845063124</t>
  </si>
  <si>
    <t>6ZRI8844124614</t>
  </si>
  <si>
    <t>6ZRI8845061342</t>
  </si>
  <si>
    <t>6ZRI8844129022</t>
  </si>
  <si>
    <t>6ZRI8845061366</t>
  </si>
  <si>
    <t>6ZRI8844129336</t>
  </si>
  <si>
    <t>6ZRI8845055301</t>
  </si>
  <si>
    <t>6ZRI8844128998</t>
  </si>
  <si>
    <t>6ZRI8845061412</t>
  </si>
  <si>
    <t>6ZRI8844129032</t>
  </si>
  <si>
    <t>6ZRI8845055308</t>
  </si>
  <si>
    <t>6ZRI8844128978</t>
  </si>
  <si>
    <t>6ZRI8845061329</t>
  </si>
  <si>
    <t>6ZRI8844122917</t>
  </si>
  <si>
    <t>6ZRI8845055288</t>
  </si>
  <si>
    <t>6ZRI8844129034</t>
  </si>
  <si>
    <t>6ZRI8845061360</t>
  </si>
  <si>
    <t>6ZRI8844125225</t>
  </si>
  <si>
    <t>6ZRI8845055261</t>
  </si>
  <si>
    <t>6ZRI8844125420</t>
  </si>
  <si>
    <t>6ZRI8845029660</t>
  </si>
  <si>
    <t>6ZRI8844125215</t>
  </si>
  <si>
    <t>6ZRI8845065232</t>
  </si>
  <si>
    <t>6ZRI8844125208</t>
  </si>
  <si>
    <t>6ZRI8845064608</t>
  </si>
  <si>
    <t>6ZRI8844125083</t>
  </si>
  <si>
    <t>6ZRI8845061396</t>
  </si>
  <si>
    <t>6ZRI8844125104</t>
  </si>
  <si>
    <t>6ZRI8845061654</t>
  </si>
  <si>
    <t>6ZRI8844125213</t>
  </si>
  <si>
    <t>6ZRI8845061279</t>
  </si>
  <si>
    <t>6ZRI8844125102</t>
  </si>
  <si>
    <t>6ZRI8845061644</t>
  </si>
  <si>
    <t>6ZRI8844125126</t>
  </si>
  <si>
    <t>6ZRI8845061425</t>
  </si>
  <si>
    <t>6ZRI8844125216</t>
  </si>
  <si>
    <t>6ZRI8845067014</t>
  </si>
  <si>
    <t>6ZRI8844125214</t>
  </si>
  <si>
    <t>6ZRI8845063138</t>
  </si>
  <si>
    <t>6ZRI8844125294</t>
  </si>
  <si>
    <t>6ZRI8845065372</t>
  </si>
  <si>
    <t>6ZRI8844129169</t>
  </si>
  <si>
    <t>6ZRI8845061382</t>
  </si>
  <si>
    <t>6ZRI8844125346</t>
  </si>
  <si>
    <t>6ZRI8845061372</t>
  </si>
  <si>
    <t>6ZRI8844125137</t>
  </si>
  <si>
    <t>6ZRI8845055592</t>
  </si>
  <si>
    <t>6ZRI8844128990</t>
  </si>
  <si>
    <t>6ZRI8845055256</t>
  </si>
  <si>
    <t>6ZRI8844129045</t>
  </si>
  <si>
    <t>6ZRI8845065507</t>
  </si>
  <si>
    <t>6ZRI8844129001</t>
  </si>
  <si>
    <t>6ZRI8845060933</t>
  </si>
  <si>
    <t>6ZRI8844129484</t>
  </si>
  <si>
    <t>6ZRI8845055253</t>
  </si>
  <si>
    <t>6ZRI8844129377</t>
  </si>
  <si>
    <t>6ZRI8845063717</t>
  </si>
  <si>
    <t>6ZRI8844129374</t>
  </si>
  <si>
    <t>6ZRI8845056423</t>
  </si>
  <si>
    <t>6ZRI8844129009</t>
  </si>
  <si>
    <t>6ZRI8845056415</t>
  </si>
  <si>
    <t>6ZRI8844128979</t>
  </si>
  <si>
    <t>6ZRI8845063773</t>
  </si>
  <si>
    <t>6ZRI8844129400</t>
  </si>
  <si>
    <t>6ZRI8845061344</t>
  </si>
  <si>
    <t>6ZRI8844129399</t>
  </si>
  <si>
    <t>6ZRI8845056101</t>
  </si>
  <si>
    <t>6ZRI8844129000</t>
  </si>
  <si>
    <t>6ZRI8845063277</t>
  </si>
  <si>
    <t>6ZRI8844128995</t>
  </si>
  <si>
    <t>6ZRI8845056484</t>
  </si>
  <si>
    <t>6ZRI8844129410</t>
  </si>
  <si>
    <t>6ZRI8845055252</t>
  </si>
  <si>
    <t>6ZRI8844129376</t>
  </si>
  <si>
    <t>6ZRI8845061343</t>
  </si>
  <si>
    <t>6ZRI8844129004</t>
  </si>
  <si>
    <t>6ZRI8845063784</t>
  </si>
  <si>
    <t>6ZRI8844129027</t>
  </si>
  <si>
    <t>6ZRI8845055695</t>
  </si>
  <si>
    <t>6ZRI8844129051</t>
  </si>
  <si>
    <t xml:space="preserve"> </t>
  </si>
  <si>
    <t>6ZRI8845060914</t>
  </si>
  <si>
    <t>6ZRI8844129551</t>
  </si>
  <si>
    <t>6ZRI8845061352</t>
  </si>
  <si>
    <t>6ZRI8844129385</t>
  </si>
  <si>
    <t>6ZRI8845061131</t>
  </si>
  <si>
    <t>6ZRI8844129091</t>
  </si>
  <si>
    <t>6ZRI8845063210</t>
  </si>
  <si>
    <t>6ZRI8844129020</t>
  </si>
  <si>
    <t>6ZRI8845061359</t>
  </si>
  <si>
    <t>6ZRI8844128513</t>
  </si>
  <si>
    <t>6ZRI8845061269</t>
  </si>
  <si>
    <t>6ZRI8844129160</t>
  </si>
  <si>
    <t>6ZRI8845029668</t>
  </si>
  <si>
    <t>6ZRI8844128999</t>
  </si>
  <si>
    <t>6ZRI8845067019</t>
  </si>
  <si>
    <t>6ZRI8844129161</t>
  </si>
  <si>
    <t>6ZRI8845061395</t>
  </si>
  <si>
    <t>6ZRI8844129054</t>
  </si>
  <si>
    <t>6ZRI8845065521</t>
  </si>
  <si>
    <t>6ZRI8844129162</t>
  </si>
  <si>
    <t>6ZRI8845067219</t>
  </si>
  <si>
    <t>6ZRI8844129378</t>
  </si>
  <si>
    <t>6ZRI8845064010</t>
  </si>
  <si>
    <t>6ZRI8844129152</t>
  </si>
  <si>
    <t>6ZRI8845029642</t>
  </si>
  <si>
    <t>6ZRI8844129064</t>
  </si>
  <si>
    <t>6ZRI8845065560</t>
  </si>
  <si>
    <t>6ZRI8844129168</t>
  </si>
  <si>
    <t>6ZRI8845062302</t>
  </si>
  <si>
    <t>6ZRI8844128987</t>
  </si>
  <si>
    <t>6ZRI8845067216</t>
  </si>
  <si>
    <t>6ZRI8844129419</t>
  </si>
  <si>
    <t>6ZRI8845067012</t>
  </si>
  <si>
    <t>Н/П №2</t>
  </si>
  <si>
    <t>6ZRI8844125333</t>
  </si>
  <si>
    <t>6ZRI8845061337</t>
  </si>
  <si>
    <t>Н/П №3</t>
  </si>
  <si>
    <t>6ZRI8844125349</t>
  </si>
  <si>
    <t>6ZRI8845061423</t>
  </si>
  <si>
    <t>Итого:</t>
  </si>
  <si>
    <t>6ZRI8845063808</t>
  </si>
  <si>
    <t>6ZRI8845063821</t>
  </si>
  <si>
    <t xml:space="preserve">Директор ООО УК "СИРИУС" </t>
  </si>
  <si>
    <t>Орлов Г.А.</t>
  </si>
  <si>
    <t>6ZRI8845064008</t>
  </si>
  <si>
    <t>6ZRI8845062283</t>
  </si>
  <si>
    <t>Инженер ООО УК "СИРИУС"</t>
  </si>
  <si>
    <t>Коптелов М.Г.</t>
  </si>
  <si>
    <t>6ZRI8845029385</t>
  </si>
  <si>
    <t>6ZRI8845065328</t>
  </si>
  <si>
    <t>6ZRI8845061399</t>
  </si>
  <si>
    <t>6ZRI8845061241</t>
  </si>
  <si>
    <t>6ZRI8845061380</t>
  </si>
  <si>
    <t>6ZRI8845062611</t>
  </si>
  <si>
    <t>6ZRI8845065371</t>
  </si>
  <si>
    <t>6ZRI8845063850</t>
  </si>
  <si>
    <t>6ZRI8845066582</t>
  </si>
  <si>
    <t>6ZRI8845062464</t>
  </si>
  <si>
    <t>6ZRI8845061384</t>
  </si>
  <si>
    <t>6ZRI8845029641</t>
  </si>
  <si>
    <t>6ZRI8845061467</t>
  </si>
  <si>
    <t>6ZRI8845061503</t>
  </si>
  <si>
    <t>6ZRI8845061594</t>
  </si>
  <si>
    <t>6ZRI8845062939</t>
  </si>
  <si>
    <t>6ZRI8845062645</t>
  </si>
  <si>
    <t>6ZRI8845061406</t>
  </si>
  <si>
    <t>6ZRI8845063764</t>
  </si>
  <si>
    <t>6ZRI8845062812</t>
  </si>
  <si>
    <t>6ZRI8845064277</t>
  </si>
  <si>
    <t>6ZRI8845061514</t>
  </si>
  <si>
    <t>6ZRI8845063110</t>
  </si>
  <si>
    <t>6ZRI8845064022</t>
  </si>
  <si>
    <t>6ZRI8845029659</t>
  </si>
  <si>
    <t>6ZRI8845062348</t>
  </si>
  <si>
    <t>6ZRI8845062658</t>
  </si>
  <si>
    <t>6ZRI8845067215</t>
  </si>
  <si>
    <t>6ZRI8845063087</t>
  </si>
  <si>
    <t>6ZRI8845056469</t>
  </si>
  <si>
    <t>6ZRI8845063267</t>
  </si>
  <si>
    <t>6ZRI8845067227</t>
  </si>
  <si>
    <t>6ZRI8845058871</t>
  </si>
  <si>
    <t>6ZRI8845056444</t>
  </si>
  <si>
    <t>6ZRI8845063812</t>
  </si>
  <si>
    <t>6ZRI8845055317</t>
  </si>
  <si>
    <t>6ZRI8845055194</t>
  </si>
  <si>
    <t>6ZRI8845064731</t>
  </si>
  <si>
    <t>6ZRI8845061356</t>
  </si>
  <si>
    <t>6ZRI8845055828</t>
  </si>
  <si>
    <t>6ZRI8845055907</t>
  </si>
  <si>
    <t>6ZRI8845055704</t>
  </si>
  <si>
    <t>6ZRI8845055350</t>
  </si>
  <si>
    <t>6ZRI8845063852</t>
  </si>
  <si>
    <t>6ZRI8845056427</t>
  </si>
  <si>
    <t>6ZRI8845055330</t>
  </si>
  <si>
    <t>6ZRI8845055247</t>
  </si>
  <si>
    <t>6ZRI8845063055</t>
  </si>
  <si>
    <t>6ZRI8845062748</t>
  </si>
  <si>
    <t>6ZRI8845061456</t>
  </si>
  <si>
    <t>6ZRI8845062622</t>
  </si>
  <si>
    <t>6ZRI8845064318</t>
  </si>
  <si>
    <t>6ZRI8845061483</t>
  </si>
  <si>
    <t>6ZRI8845062469</t>
  </si>
  <si>
    <t>6ZRI88450617225</t>
  </si>
  <si>
    <t>6ZRI8845061353</t>
  </si>
  <si>
    <t>6ZRI8845061349</t>
  </si>
  <si>
    <t>6ZRI8845061481</t>
  </si>
  <si>
    <t>6ZRI8845062295</t>
  </si>
  <si>
    <t>6ZRI8845062711</t>
  </si>
  <si>
    <t>6ZRI8845064314</t>
  </si>
  <si>
    <t>6ZRI8845061371</t>
  </si>
  <si>
    <t>6ZRI8845062274</t>
  </si>
  <si>
    <t>6ZRI8845061500</t>
  </si>
  <si>
    <t>6ZRI8845061388</t>
  </si>
  <si>
    <t>6ZRI8844125095</t>
  </si>
  <si>
    <t>6ZRI8844125353</t>
  </si>
  <si>
    <t>6ZRI8844125218</t>
  </si>
  <si>
    <t>6ZRI8844125431</t>
  </si>
  <si>
    <t>6ZRI8844125168</t>
  </si>
  <si>
    <t>6ZRI8844125358</t>
  </si>
  <si>
    <t>6ZRI8844125405</t>
  </si>
  <si>
    <t>6ZRI8844125093</t>
  </si>
  <si>
    <t>6ZRI8844125368</t>
  </si>
  <si>
    <t>6ZRI8810026029</t>
  </si>
  <si>
    <t>6ZRI8845125381</t>
  </si>
  <si>
    <t>6ZRI8845125377</t>
  </si>
  <si>
    <t>6ZRI8845125390</t>
  </si>
  <si>
    <t>6ZRI8845125396</t>
  </si>
  <si>
    <t>6ZRI8845125488</t>
  </si>
  <si>
    <t>6ZRI8845124488</t>
  </si>
  <si>
    <t>6ZRI8845125392</t>
  </si>
  <si>
    <t>6ZRI8845125407</t>
  </si>
  <si>
    <t>6ZRI8845125514</t>
  </si>
  <si>
    <t>6ZRI8845125114</t>
  </si>
  <si>
    <t>6ZRI8845125406</t>
  </si>
  <si>
    <t>6ZRI8845125388</t>
  </si>
  <si>
    <t>6ZRI8845125394</t>
  </si>
  <si>
    <t>6ZRI8845125389</t>
  </si>
  <si>
    <t>6ZRI8844129550</t>
  </si>
  <si>
    <t>6ZRI8844129586</t>
  </si>
  <si>
    <t>6ZRI8844129684</t>
  </si>
  <si>
    <t>6ZRI8844129544</t>
  </si>
  <si>
    <t>6ZRI8844129581</t>
  </si>
  <si>
    <t>6ZRI8844129333</t>
  </si>
  <si>
    <t>6ZRI8844129660</t>
  </si>
  <si>
    <t>6ZRI8844129711</t>
  </si>
  <si>
    <t>6ZRI8844129595</t>
  </si>
  <si>
    <t>6ZRI8844129624</t>
  </si>
  <si>
    <t>6ZRI8844129540</t>
  </si>
  <si>
    <t>6ZRI8844129702</t>
  </si>
  <si>
    <t>6ZRI8845125395</t>
  </si>
  <si>
    <t>6ZRI8844129470</t>
  </si>
  <si>
    <t>6ZRI8810026026</t>
  </si>
  <si>
    <t>НП№5</t>
  </si>
  <si>
    <t>6ZRI8844125341</t>
  </si>
  <si>
    <t>6ZRI8844125121</t>
  </si>
  <si>
    <t>6ZRI8844125230</t>
  </si>
  <si>
    <t>Итого по квартирам: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</si>
</sst>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9">
    <xf numFmtId="0" fontId="0" fillId="0" borderId="0" xfId="0"/>
    <xf numFmtId="1" fontId="11" fillId="3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/>
    <xf numFmtId="164" fontId="3" fillId="3" borderId="1" xfId="0" applyNumberFormat="1" applyFont="1" applyFill="1" applyBorder="1"/>
    <xf numFmtId="164" fontId="3" fillId="3" borderId="4" xfId="0" applyNumberFormat="1" applyFont="1" applyFill="1" applyBorder="1" applyAlignment="1">
      <alignment horizontal="right"/>
    </xf>
    <xf numFmtId="2" fontId="3" fillId="3" borderId="0" xfId="0" applyNumberFormat="1" applyFont="1" applyFill="1" applyBorder="1"/>
    <xf numFmtId="1" fontId="11" fillId="3" borderId="0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 vertical="center"/>
    </xf>
    <xf numFmtId="1" fontId="11" fillId="3" borderId="4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/>
    <xf numFmtId="164" fontId="3" fillId="3" borderId="5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1" fontId="11" fillId="3" borderId="6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2" fontId="16" fillId="3" borderId="6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/>
    <xf numFmtId="164" fontId="3" fillId="3" borderId="6" xfId="0" applyNumberFormat="1" applyFont="1" applyFill="1" applyBorder="1" applyAlignment="1"/>
    <xf numFmtId="164" fontId="3" fillId="3" borderId="0" xfId="0" applyNumberFormat="1" applyFont="1" applyFill="1" applyBorder="1"/>
    <xf numFmtId="164" fontId="15" fillId="3" borderId="1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" fontId="3" fillId="3" borderId="0" xfId="0" applyNumberFormat="1" applyFont="1" applyFill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/>
    <xf numFmtId="164" fontId="3" fillId="3" borderId="4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/>
    <xf numFmtId="0" fontId="3" fillId="3" borderId="0" xfId="0" applyFont="1" applyFill="1" applyBorder="1" applyAlignment="1"/>
    <xf numFmtId="0" fontId="3" fillId="3" borderId="8" xfId="0" applyFont="1" applyFill="1" applyBorder="1" applyAlignment="1">
      <alignment horizontal="right"/>
    </xf>
    <xf numFmtId="0" fontId="3" fillId="3" borderId="0" xfId="0" applyFont="1" applyFill="1" applyBorder="1" applyAlignment="1">
      <alignment vertical="center" wrapText="1"/>
    </xf>
    <xf numFmtId="2" fontId="19" fillId="3" borderId="4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/>
    <xf numFmtId="165" fontId="11" fillId="3" borderId="0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/>
    <xf numFmtId="164" fontId="3" fillId="3" borderId="9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/>
    <xf numFmtId="0" fontId="3" fillId="3" borderId="0" xfId="0" applyFont="1" applyFill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7"/>
  <sheetViews>
    <sheetView tabSelected="1" topLeftCell="A4" workbookViewId="0">
      <pane ySplit="10" topLeftCell="A62" activePane="bottomLeft" state="frozen"/>
      <selection activeCell="A4" sqref="A4"/>
      <selection pane="bottomLeft" activeCell="Y21" sqref="Y21"/>
    </sheetView>
  </sheetViews>
  <sheetFormatPr defaultRowHeight="15" x14ac:dyDescent="0.25"/>
  <cols>
    <col min="1" max="1" width="9.140625" style="53"/>
    <col min="2" max="2" width="18.42578125" style="53" customWidth="1"/>
    <col min="3" max="3" width="9.5703125" style="53" bestFit="1" customWidth="1"/>
    <col min="4" max="9" width="9.28515625" style="53" bestFit="1" customWidth="1"/>
    <col min="10" max="11" width="9.140625" style="53" customWidth="1"/>
    <col min="12" max="12" width="9.28515625" style="53" customWidth="1"/>
    <col min="13" max="15" width="9.140625" style="53"/>
    <col min="16" max="16" width="19.7109375" style="53" customWidth="1"/>
    <col min="17" max="23" width="9.140625" style="53"/>
    <col min="24" max="24" width="10.7109375" style="53" hidden="1" customWidth="1"/>
    <col min="25" max="25" width="11.42578125" style="53" bestFit="1" customWidth="1"/>
    <col min="26" max="26" width="9.140625" style="54"/>
    <col min="27" max="16384" width="9.140625" style="53"/>
  </cols>
  <sheetData>
    <row r="1" spans="1:26" ht="20.25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16"/>
      <c r="O1" s="55" t="s">
        <v>0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20.25" x14ac:dyDescent="0.3">
      <c r="A2" s="57"/>
      <c r="B2" s="58"/>
      <c r="C2" s="57"/>
      <c r="D2" s="58"/>
      <c r="E2" s="58"/>
      <c r="F2" s="58"/>
      <c r="G2" s="58"/>
      <c r="H2" s="59"/>
      <c r="I2" s="60"/>
      <c r="J2" s="15"/>
      <c r="K2" s="15"/>
      <c r="L2" s="15"/>
      <c r="M2" s="56"/>
      <c r="N2" s="16"/>
      <c r="O2" s="57"/>
      <c r="P2" s="58"/>
      <c r="Q2" s="57"/>
      <c r="R2" s="58"/>
      <c r="S2" s="58"/>
      <c r="T2" s="58"/>
      <c r="U2" s="58"/>
      <c r="V2" s="59"/>
      <c r="W2" s="60"/>
      <c r="X2" s="15"/>
      <c r="Y2" s="15"/>
      <c r="Z2" s="15"/>
    </row>
    <row r="3" spans="1:26" ht="18.7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/>
      <c r="N3" s="16"/>
      <c r="O3" s="62" t="s">
        <v>2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8.75" customHeight="1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6"/>
      <c r="N4" s="16"/>
      <c r="O4" s="63" t="s">
        <v>3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8.75" x14ac:dyDescent="0.25">
      <c r="A5" s="64"/>
      <c r="B5" s="64"/>
      <c r="C5" s="64"/>
      <c r="D5" s="64"/>
      <c r="E5" s="64"/>
      <c r="F5" s="64"/>
      <c r="G5" s="64"/>
      <c r="H5" s="64"/>
      <c r="I5" s="17"/>
      <c r="J5" s="17"/>
      <c r="K5" s="17"/>
      <c r="L5" s="17"/>
      <c r="M5" s="56"/>
      <c r="N5" s="16"/>
      <c r="O5" s="64"/>
      <c r="P5" s="64"/>
      <c r="Q5" s="64"/>
      <c r="R5" s="64"/>
      <c r="S5" s="64"/>
      <c r="T5" s="64"/>
      <c r="U5" s="64"/>
      <c r="V5" s="64"/>
      <c r="W5" s="17"/>
      <c r="X5" s="17"/>
      <c r="Y5" s="17"/>
      <c r="Z5" s="17"/>
    </row>
    <row r="6" spans="1:26" ht="36" customHeight="1" x14ac:dyDescent="0.25">
      <c r="A6" s="65" t="s">
        <v>4</v>
      </c>
      <c r="B6" s="66"/>
      <c r="C6" s="66"/>
      <c r="D6" s="66"/>
      <c r="E6" s="66"/>
      <c r="F6" s="66"/>
      <c r="G6" s="66"/>
      <c r="H6" s="67"/>
      <c r="I6" s="68"/>
      <c r="J6" s="69" t="s">
        <v>5</v>
      </c>
      <c r="K6" s="70" t="s">
        <v>6</v>
      </c>
      <c r="L6" s="70"/>
      <c r="M6" s="56"/>
      <c r="N6" s="16"/>
      <c r="O6" s="65" t="s">
        <v>4</v>
      </c>
      <c r="P6" s="66"/>
      <c r="Q6" s="66"/>
      <c r="R6" s="66"/>
      <c r="S6" s="66"/>
      <c r="T6" s="66"/>
      <c r="U6" s="66"/>
      <c r="V6" s="67"/>
      <c r="W6" s="68"/>
      <c r="X6" s="69" t="s">
        <v>5</v>
      </c>
      <c r="Y6" s="70" t="s">
        <v>6</v>
      </c>
      <c r="Z6" s="70"/>
    </row>
    <row r="7" spans="1:26" ht="84" x14ac:dyDescent="0.25">
      <c r="A7" s="71" t="s">
        <v>7</v>
      </c>
      <c r="B7" s="71"/>
      <c r="C7" s="71"/>
      <c r="D7" s="71"/>
      <c r="E7" s="71" t="s">
        <v>8</v>
      </c>
      <c r="F7" s="71"/>
      <c r="G7" s="71"/>
      <c r="H7" s="72" t="s">
        <v>9</v>
      </c>
      <c r="I7" s="73"/>
      <c r="J7" s="69"/>
      <c r="K7" s="70"/>
      <c r="L7" s="70"/>
      <c r="M7" s="56"/>
      <c r="N7" s="16"/>
      <c r="O7" s="71" t="s">
        <v>7</v>
      </c>
      <c r="P7" s="71"/>
      <c r="Q7" s="71"/>
      <c r="R7" s="71"/>
      <c r="S7" s="71" t="s">
        <v>8</v>
      </c>
      <c r="T7" s="71"/>
      <c r="U7" s="71"/>
      <c r="V7" s="72" t="s">
        <v>9</v>
      </c>
      <c r="W7" s="73"/>
      <c r="X7" s="69"/>
      <c r="Y7" s="70"/>
      <c r="Z7" s="70"/>
    </row>
    <row r="8" spans="1:26" ht="15" customHeight="1" x14ac:dyDescent="0.25">
      <c r="A8" s="18" t="s">
        <v>10</v>
      </c>
      <c r="B8" s="18"/>
      <c r="C8" s="18"/>
      <c r="D8" s="18"/>
      <c r="E8" s="71" t="s">
        <v>11</v>
      </c>
      <c r="F8" s="71"/>
      <c r="G8" s="71"/>
      <c r="H8" s="19">
        <v>50.83</v>
      </c>
      <c r="I8" s="74"/>
      <c r="J8" s="69"/>
      <c r="K8" s="70"/>
      <c r="L8" s="70"/>
      <c r="M8" s="56"/>
      <c r="N8" s="16"/>
      <c r="O8" s="18" t="s">
        <v>12</v>
      </c>
      <c r="P8" s="18"/>
      <c r="Q8" s="18"/>
      <c r="R8" s="18"/>
      <c r="S8" s="71" t="s">
        <v>11</v>
      </c>
      <c r="T8" s="71"/>
      <c r="U8" s="71"/>
      <c r="V8" s="20">
        <v>11.199</v>
      </c>
      <c r="W8" s="74"/>
      <c r="X8" s="69"/>
      <c r="Y8" s="70"/>
      <c r="Z8" s="70"/>
    </row>
    <row r="9" spans="1:26" ht="15" customHeight="1" x14ac:dyDescent="0.25">
      <c r="A9" s="75" t="s">
        <v>13</v>
      </c>
      <c r="B9" s="75"/>
      <c r="C9" s="75"/>
      <c r="D9" s="75"/>
      <c r="E9" s="71" t="s">
        <v>14</v>
      </c>
      <c r="F9" s="71"/>
      <c r="G9" s="71"/>
      <c r="H9" s="19">
        <f>G192</f>
        <v>42.620285999999993</v>
      </c>
      <c r="I9" s="74"/>
      <c r="J9" s="69"/>
      <c r="K9" s="70"/>
      <c r="L9" s="70"/>
      <c r="M9" s="56"/>
      <c r="N9" s="16"/>
      <c r="O9" s="75" t="s">
        <v>13</v>
      </c>
      <c r="P9" s="75"/>
      <c r="Q9" s="75"/>
      <c r="R9" s="75"/>
      <c r="S9" s="71" t="s">
        <v>14</v>
      </c>
      <c r="T9" s="71"/>
      <c r="U9" s="71"/>
      <c r="V9" s="19">
        <f>U80</f>
        <v>8.0649239999999995</v>
      </c>
      <c r="W9" s="74"/>
      <c r="X9" s="69"/>
      <c r="Y9" s="70"/>
      <c r="Z9" s="70"/>
    </row>
    <row r="10" spans="1:26" x14ac:dyDescent="0.25">
      <c r="A10" s="75"/>
      <c r="B10" s="75"/>
      <c r="C10" s="75"/>
      <c r="D10" s="75"/>
      <c r="E10" s="71" t="s">
        <v>15</v>
      </c>
      <c r="F10" s="71"/>
      <c r="G10" s="71"/>
      <c r="H10" s="19">
        <f>H8-H9</f>
        <v>8.2097140000000053</v>
      </c>
      <c r="I10" s="74"/>
      <c r="J10" s="69"/>
      <c r="K10" s="70"/>
      <c r="L10" s="70"/>
      <c r="M10" s="56"/>
      <c r="N10" s="16"/>
      <c r="O10" s="75"/>
      <c r="P10" s="75"/>
      <c r="Q10" s="75"/>
      <c r="R10" s="75"/>
      <c r="S10" s="71" t="s">
        <v>15</v>
      </c>
      <c r="T10" s="71"/>
      <c r="U10" s="71"/>
      <c r="V10" s="19">
        <f>V8-V9</f>
        <v>3.1340760000000003</v>
      </c>
      <c r="W10" s="74"/>
      <c r="X10" s="69"/>
      <c r="Y10" s="70"/>
      <c r="Z10" s="70"/>
    </row>
    <row r="11" spans="1:26" x14ac:dyDescent="0.25">
      <c r="A11" s="68"/>
      <c r="B11" s="76"/>
      <c r="C11" s="68"/>
      <c r="D11" s="76"/>
      <c r="E11" s="68"/>
      <c r="F11" s="68"/>
      <c r="G11" s="68"/>
      <c r="H11" s="77"/>
      <c r="I11" s="74"/>
      <c r="J11" s="69"/>
      <c r="K11" s="21"/>
      <c r="L11" s="21"/>
      <c r="M11" s="56"/>
      <c r="N11" s="16"/>
      <c r="O11" s="68"/>
      <c r="P11" s="76"/>
      <c r="Q11" s="68"/>
      <c r="R11" s="76"/>
      <c r="S11" s="68"/>
      <c r="T11" s="68"/>
      <c r="U11" s="68"/>
      <c r="V11" s="77"/>
      <c r="W11" s="74"/>
      <c r="X11" s="69"/>
      <c r="Y11" s="21"/>
      <c r="Z11" s="22"/>
    </row>
    <row r="12" spans="1:26" x14ac:dyDescent="0.25">
      <c r="A12" s="68"/>
      <c r="B12" s="76"/>
      <c r="C12" s="68"/>
      <c r="D12" s="76"/>
      <c r="E12" s="68"/>
      <c r="F12" s="68"/>
      <c r="G12" s="68"/>
      <c r="H12" s="77"/>
      <c r="I12" s="74"/>
      <c r="J12" s="69"/>
      <c r="K12" s="23"/>
      <c r="L12" s="23"/>
      <c r="M12" s="56"/>
      <c r="N12" s="16"/>
      <c r="O12" s="68"/>
      <c r="P12" s="76"/>
      <c r="Q12" s="68"/>
      <c r="R12" s="76"/>
      <c r="S12" s="68"/>
      <c r="T12" s="68"/>
      <c r="U12" s="68"/>
      <c r="V12" s="77"/>
      <c r="W12" s="74"/>
      <c r="X12" s="69"/>
      <c r="Y12" s="23"/>
      <c r="Z12" s="23"/>
    </row>
    <row r="13" spans="1:26" ht="38.25" x14ac:dyDescent="0.25">
      <c r="A13" s="24" t="s">
        <v>16</v>
      </c>
      <c r="B13" s="25" t="s">
        <v>17</v>
      </c>
      <c r="C13" s="24" t="s">
        <v>18</v>
      </c>
      <c r="D13" s="26" t="s">
        <v>19</v>
      </c>
      <c r="E13" s="26" t="s">
        <v>20</v>
      </c>
      <c r="F13" s="26" t="s">
        <v>21</v>
      </c>
      <c r="G13" s="26" t="s">
        <v>22</v>
      </c>
      <c r="H13" s="27" t="s">
        <v>23</v>
      </c>
      <c r="I13" s="28" t="s">
        <v>24</v>
      </c>
      <c r="J13" s="31"/>
      <c r="K13" s="29"/>
      <c r="L13" s="29"/>
      <c r="M13" s="29"/>
      <c r="N13" s="29"/>
      <c r="O13" s="24" t="s">
        <v>16</v>
      </c>
      <c r="P13" s="25" t="s">
        <v>17</v>
      </c>
      <c r="Q13" s="24" t="s">
        <v>18</v>
      </c>
      <c r="R13" s="26" t="s">
        <v>19</v>
      </c>
      <c r="S13" s="26" t="s">
        <v>20</v>
      </c>
      <c r="T13" s="26" t="s">
        <v>21</v>
      </c>
      <c r="U13" s="26" t="s">
        <v>22</v>
      </c>
      <c r="V13" s="27" t="s">
        <v>23</v>
      </c>
      <c r="W13" s="28" t="s">
        <v>24</v>
      </c>
      <c r="X13" s="31"/>
      <c r="Y13" s="29"/>
      <c r="Z13" s="29"/>
    </row>
    <row r="14" spans="1:26" ht="15" customHeight="1" x14ac:dyDescent="0.25">
      <c r="A14" s="30" t="s">
        <v>25</v>
      </c>
      <c r="B14" s="78"/>
      <c r="C14" s="78"/>
      <c r="D14" s="78"/>
      <c r="E14" s="78"/>
      <c r="F14" s="78"/>
      <c r="G14" s="78"/>
      <c r="H14" s="78"/>
      <c r="I14" s="79"/>
      <c r="J14" s="31"/>
      <c r="K14" s="29"/>
      <c r="L14" s="32"/>
      <c r="M14" s="29"/>
      <c r="N14" s="29"/>
      <c r="O14" s="30" t="s">
        <v>26</v>
      </c>
      <c r="P14" s="78"/>
      <c r="Q14" s="78"/>
      <c r="R14" s="78"/>
      <c r="S14" s="78"/>
      <c r="T14" s="78"/>
      <c r="U14" s="78"/>
      <c r="V14" s="78"/>
      <c r="W14" s="79"/>
      <c r="X14" s="31"/>
      <c r="Y14" s="29"/>
      <c r="Z14" s="11"/>
    </row>
    <row r="15" spans="1:26" x14ac:dyDescent="0.25">
      <c r="A15" s="1">
        <v>10</v>
      </c>
      <c r="B15" s="3" t="s">
        <v>27</v>
      </c>
      <c r="C15" s="2">
        <v>98.5</v>
      </c>
      <c r="D15" s="3">
        <v>0.34599999999999997</v>
      </c>
      <c r="E15" s="3">
        <v>0.34599999999999997</v>
      </c>
      <c r="F15" s="3">
        <f>E15-D15</f>
        <v>0</v>
      </c>
      <c r="G15" s="4">
        <f>F15*0.8598</f>
        <v>0</v>
      </c>
      <c r="H15" s="5">
        <f>(H10/C192)*C15</f>
        <v>6.8675739193205979E-2</v>
      </c>
      <c r="I15" s="6">
        <f>G15+H15</f>
        <v>6.8675739193205979E-2</v>
      </c>
      <c r="J15" s="16"/>
      <c r="K15" s="7"/>
      <c r="L15" s="8"/>
      <c r="M15" s="16"/>
      <c r="N15" s="16"/>
      <c r="O15" s="10">
        <v>1</v>
      </c>
      <c r="P15" s="3" t="s">
        <v>28</v>
      </c>
      <c r="Q15" s="2">
        <v>41.1</v>
      </c>
      <c r="R15" s="3">
        <v>10.254</v>
      </c>
      <c r="S15" s="3">
        <v>10.554</v>
      </c>
      <c r="T15" s="3">
        <f>S15-R15</f>
        <v>0.30000000000000071</v>
      </c>
      <c r="U15" s="4">
        <f>T15*0.8598</f>
        <v>0.25794000000000061</v>
      </c>
      <c r="V15" s="5">
        <f>(V10/Q80)*Q15</f>
        <v>4.840863001240181E-2</v>
      </c>
      <c r="W15" s="6">
        <f>U15+V15</f>
        <v>0.30634863001240242</v>
      </c>
      <c r="X15" s="7"/>
      <c r="Y15" s="33"/>
      <c r="Z15" s="8"/>
    </row>
    <row r="16" spans="1:26" x14ac:dyDescent="0.25">
      <c r="A16" s="1">
        <v>11</v>
      </c>
      <c r="B16" s="3" t="s">
        <v>29</v>
      </c>
      <c r="C16" s="2">
        <v>67.900000000000006</v>
      </c>
      <c r="D16" s="3">
        <v>4.4189999999999996</v>
      </c>
      <c r="E16" s="3">
        <v>4.6959999999999997</v>
      </c>
      <c r="F16" s="3">
        <f t="shared" ref="F16:F79" si="0">E16-D16</f>
        <v>0.27700000000000014</v>
      </c>
      <c r="G16" s="4">
        <f t="shared" ref="G16:G79" si="1">F16*0.8598</f>
        <v>0.23816460000000012</v>
      </c>
      <c r="H16" s="5">
        <f>(H10/C192)*C16</f>
        <v>4.734094102760087E-2</v>
      </c>
      <c r="I16" s="6">
        <f t="shared" ref="I16:I86" si="2">G16+H16</f>
        <v>0.28550554102760101</v>
      </c>
      <c r="J16" s="16"/>
      <c r="K16" s="7"/>
      <c r="L16" s="8"/>
      <c r="M16" s="16"/>
      <c r="N16" s="16"/>
      <c r="O16" s="10">
        <v>2</v>
      </c>
      <c r="P16" s="3" t="s">
        <v>30</v>
      </c>
      <c r="Q16" s="2">
        <v>36.4</v>
      </c>
      <c r="R16" s="3">
        <v>5.0010000000000003</v>
      </c>
      <c r="S16" s="3">
        <v>5.016</v>
      </c>
      <c r="T16" s="3">
        <f t="shared" ref="T16:T29" si="3">S16-R16</f>
        <v>1.499999999999968E-2</v>
      </c>
      <c r="U16" s="4">
        <f t="shared" ref="U16:U79" si="4">T16*0.8598</f>
        <v>1.2896999999999725E-2</v>
      </c>
      <c r="V16" s="5">
        <f>(V10/Q80)*Q16</f>
        <v>4.2872849937990898E-2</v>
      </c>
      <c r="W16" s="6">
        <f t="shared" ref="W16:W49" si="5">U16+V16</f>
        <v>5.5769849937990626E-2</v>
      </c>
      <c r="X16" s="7"/>
      <c r="Y16" s="33"/>
      <c r="Z16" s="8"/>
    </row>
    <row r="17" spans="1:26" x14ac:dyDescent="0.25">
      <c r="A17" s="1">
        <v>12</v>
      </c>
      <c r="B17" s="3" t="s">
        <v>31</v>
      </c>
      <c r="C17" s="2">
        <v>51</v>
      </c>
      <c r="D17" s="3">
        <v>4.5</v>
      </c>
      <c r="E17" s="3">
        <v>4.7789999999999999</v>
      </c>
      <c r="F17" s="3">
        <f t="shared" si="0"/>
        <v>0.27899999999999991</v>
      </c>
      <c r="G17" s="4">
        <f>F17*0.8598</f>
        <v>0.23988419999999994</v>
      </c>
      <c r="H17" s="5">
        <f>(H10/C192)*C17</f>
        <v>3.5557996942675175E-2</v>
      </c>
      <c r="I17" s="6">
        <f t="shared" si="2"/>
        <v>0.27544219694267513</v>
      </c>
      <c r="J17" s="16"/>
      <c r="K17" s="7"/>
      <c r="L17" s="8"/>
      <c r="M17" s="16"/>
      <c r="N17" s="16"/>
      <c r="O17" s="10">
        <v>3</v>
      </c>
      <c r="P17" s="3" t="s">
        <v>32</v>
      </c>
      <c r="Q17" s="2">
        <v>34.5</v>
      </c>
      <c r="R17" s="3">
        <v>4.9640000000000004</v>
      </c>
      <c r="S17" s="3">
        <v>5.226</v>
      </c>
      <c r="T17" s="3">
        <f t="shared" si="3"/>
        <v>0.26199999999999957</v>
      </c>
      <c r="U17" s="4">
        <f t="shared" si="4"/>
        <v>0.22526759999999962</v>
      </c>
      <c r="V17" s="5">
        <f>(V10/Q80)*Q17</f>
        <v>4.0634981397271591E-2</v>
      </c>
      <c r="W17" s="6">
        <f t="shared" si="5"/>
        <v>0.26590258139727119</v>
      </c>
      <c r="X17" s="7"/>
      <c r="Y17" s="33"/>
      <c r="Z17" s="8"/>
    </row>
    <row r="18" spans="1:26" x14ac:dyDescent="0.25">
      <c r="A18" s="1">
        <v>13</v>
      </c>
      <c r="B18" s="3" t="s">
        <v>33</v>
      </c>
      <c r="C18" s="9">
        <v>50.9</v>
      </c>
      <c r="D18" s="3">
        <v>2.4620000000000002</v>
      </c>
      <c r="E18" s="3">
        <v>2.4620000000000002</v>
      </c>
      <c r="F18" s="3">
        <f t="shared" si="0"/>
        <v>0</v>
      </c>
      <c r="G18" s="4">
        <f t="shared" si="1"/>
        <v>0</v>
      </c>
      <c r="H18" s="5">
        <f>(H10/C192)*C18</f>
        <v>3.5488275380042476E-2</v>
      </c>
      <c r="I18" s="6">
        <f t="shared" si="2"/>
        <v>3.5488275380042476E-2</v>
      </c>
      <c r="J18" s="16"/>
      <c r="K18" s="7"/>
      <c r="L18" s="8"/>
      <c r="M18" s="16"/>
      <c r="N18" s="16"/>
      <c r="O18" s="10">
        <v>4</v>
      </c>
      <c r="P18" s="3" t="s">
        <v>34</v>
      </c>
      <c r="Q18" s="9">
        <v>37.200000000000003</v>
      </c>
      <c r="R18" s="3">
        <v>6.1520000000000001</v>
      </c>
      <c r="S18" s="3">
        <v>6.4009999999999998</v>
      </c>
      <c r="T18" s="3">
        <f t="shared" si="3"/>
        <v>0.24899999999999967</v>
      </c>
      <c r="U18" s="4">
        <f t="shared" si="4"/>
        <v>0.2140901999999997</v>
      </c>
      <c r="V18" s="5">
        <f>(V10/Q80)*Q18</f>
        <v>4.3815110376188501E-2</v>
      </c>
      <c r="W18" s="6">
        <f t="shared" si="5"/>
        <v>0.25790531037618819</v>
      </c>
      <c r="X18" s="7"/>
      <c r="Y18" s="33"/>
      <c r="Z18" s="8"/>
    </row>
    <row r="19" spans="1:26" x14ac:dyDescent="0.25">
      <c r="A19" s="1">
        <v>14</v>
      </c>
      <c r="B19" s="3" t="s">
        <v>35</v>
      </c>
      <c r="C19" s="9">
        <v>45.1</v>
      </c>
      <c r="D19" s="3">
        <v>7.1840000000000002</v>
      </c>
      <c r="E19" s="3">
        <v>7.5529999999999999</v>
      </c>
      <c r="F19" s="3">
        <f t="shared" si="0"/>
        <v>0.36899999999999977</v>
      </c>
      <c r="G19" s="4">
        <f t="shared" si="1"/>
        <v>0.31726619999999983</v>
      </c>
      <c r="H19" s="5">
        <f>(H10/C192)*C19</f>
        <v>3.1444424747346086E-2</v>
      </c>
      <c r="I19" s="6">
        <f t="shared" si="2"/>
        <v>0.34871062474734593</v>
      </c>
      <c r="J19" s="16"/>
      <c r="K19" s="7"/>
      <c r="L19" s="8"/>
      <c r="M19" s="16"/>
      <c r="N19" s="16"/>
      <c r="O19" s="10">
        <v>5</v>
      </c>
      <c r="P19" s="3" t="s">
        <v>36</v>
      </c>
      <c r="Q19" s="9">
        <v>34.1</v>
      </c>
      <c r="R19" s="3">
        <v>5.4249999999999998</v>
      </c>
      <c r="S19" s="3">
        <v>5.6449999999999996</v>
      </c>
      <c r="T19" s="3">
        <f t="shared" si="3"/>
        <v>0.21999999999999975</v>
      </c>
      <c r="U19" s="4">
        <f t="shared" si="4"/>
        <v>0.1891559999999998</v>
      </c>
      <c r="V19" s="5">
        <f>(V10/Q80)*Q19</f>
        <v>4.0163851178172789E-2</v>
      </c>
      <c r="W19" s="6">
        <f t="shared" si="5"/>
        <v>0.22931985117817258</v>
      </c>
      <c r="X19" s="7"/>
      <c r="Y19" s="33"/>
      <c r="Z19" s="8"/>
    </row>
    <row r="20" spans="1:26" x14ac:dyDescent="0.25">
      <c r="A20" s="1">
        <v>15</v>
      </c>
      <c r="B20" s="3" t="s">
        <v>37</v>
      </c>
      <c r="C20" s="9">
        <v>75.599999999999994</v>
      </c>
      <c r="D20" s="3">
        <v>2.8690000000000002</v>
      </c>
      <c r="E20" s="3">
        <v>2.8690000000000002</v>
      </c>
      <c r="F20" s="3">
        <f t="shared" si="0"/>
        <v>0</v>
      </c>
      <c r="G20" s="4">
        <f t="shared" si="1"/>
        <v>0</v>
      </c>
      <c r="H20" s="5">
        <f>(H10/C192)*C20</f>
        <v>5.2709501350318488E-2</v>
      </c>
      <c r="I20" s="6">
        <f t="shared" si="2"/>
        <v>5.2709501350318488E-2</v>
      </c>
      <c r="J20" s="16"/>
      <c r="K20" s="7"/>
      <c r="L20" s="8"/>
      <c r="M20" s="16"/>
      <c r="N20" s="16"/>
      <c r="O20" s="10">
        <v>6</v>
      </c>
      <c r="P20" s="3" t="s">
        <v>39</v>
      </c>
      <c r="Q20" s="9">
        <v>28.2</v>
      </c>
      <c r="R20" s="3">
        <v>3.5710000000000002</v>
      </c>
      <c r="S20" s="3">
        <v>3.746</v>
      </c>
      <c r="T20" s="3">
        <f t="shared" si="3"/>
        <v>0.17499999999999982</v>
      </c>
      <c r="U20" s="4">
        <f t="shared" si="4"/>
        <v>0.15046499999999985</v>
      </c>
      <c r="V20" s="5">
        <f>(V10/Q80)*Q20</f>
        <v>3.3214680446465472E-2</v>
      </c>
      <c r="W20" s="6">
        <f t="shared" si="5"/>
        <v>0.18367968044646532</v>
      </c>
      <c r="X20" s="7"/>
      <c r="Y20" s="33"/>
      <c r="Z20" s="8"/>
    </row>
    <row r="21" spans="1:26" x14ac:dyDescent="0.25">
      <c r="A21" s="1">
        <v>16</v>
      </c>
      <c r="B21" s="3" t="s">
        <v>40</v>
      </c>
      <c r="C21" s="9">
        <v>45.8</v>
      </c>
      <c r="D21" s="3">
        <v>8.5779999999999994</v>
      </c>
      <c r="E21" s="3">
        <v>9.141</v>
      </c>
      <c r="F21" s="3">
        <f t="shared" si="0"/>
        <v>0.56300000000000061</v>
      </c>
      <c r="G21" s="4">
        <f t="shared" si="1"/>
        <v>0.48406740000000054</v>
      </c>
      <c r="H21" s="5">
        <f>(H10/C192)*C21</f>
        <v>3.1932475685774959E-2</v>
      </c>
      <c r="I21" s="6">
        <f t="shared" si="2"/>
        <v>0.51599987568577554</v>
      </c>
      <c r="J21" s="16"/>
      <c r="K21" s="7"/>
      <c r="L21" s="8"/>
      <c r="M21" s="16"/>
      <c r="N21" s="16"/>
      <c r="O21" s="10">
        <v>7</v>
      </c>
      <c r="P21" s="3" t="s">
        <v>41</v>
      </c>
      <c r="Q21" s="9">
        <v>26.8</v>
      </c>
      <c r="R21" s="3">
        <v>4.5090000000000003</v>
      </c>
      <c r="S21" s="3">
        <v>4.6360000000000001</v>
      </c>
      <c r="T21" s="3">
        <f t="shared" si="3"/>
        <v>0.12699999999999978</v>
      </c>
      <c r="U21" s="4">
        <f t="shared" si="4"/>
        <v>0.10919459999999981</v>
      </c>
      <c r="V21" s="5">
        <f>(V10/Q80)*Q21</f>
        <v>3.1565724679619669E-2</v>
      </c>
      <c r="W21" s="6">
        <f t="shared" si="5"/>
        <v>0.14076032467961946</v>
      </c>
      <c r="X21" s="7"/>
      <c r="Y21" s="33"/>
      <c r="Z21" s="8"/>
    </row>
    <row r="22" spans="1:26" x14ac:dyDescent="0.25">
      <c r="A22" s="1">
        <v>17</v>
      </c>
      <c r="B22" s="3" t="s">
        <v>42</v>
      </c>
      <c r="C22" s="9">
        <v>46.7</v>
      </c>
      <c r="D22" s="3">
        <v>0.443</v>
      </c>
      <c r="E22" s="3">
        <v>1.0720000000000001</v>
      </c>
      <c r="F22" s="3">
        <f t="shared" si="0"/>
        <v>0.629</v>
      </c>
      <c r="G22" s="4">
        <f t="shared" si="1"/>
        <v>0.54081420000000002</v>
      </c>
      <c r="H22" s="5">
        <f>(H10/C192)*C22</f>
        <v>3.2559969749469231E-2</v>
      </c>
      <c r="I22" s="6">
        <f>G22+H22</f>
        <v>0.5733741697494692</v>
      </c>
      <c r="J22" s="16"/>
      <c r="K22" s="7"/>
      <c r="L22" s="8"/>
      <c r="M22" s="16"/>
      <c r="N22" s="16"/>
      <c r="O22" s="10">
        <v>8</v>
      </c>
      <c r="P22" s="3" t="s">
        <v>43</v>
      </c>
      <c r="Q22" s="9">
        <v>27.9</v>
      </c>
      <c r="R22" s="3">
        <v>3.7250000000000001</v>
      </c>
      <c r="S22" s="3">
        <v>3.7269999999999999</v>
      </c>
      <c r="T22" s="3">
        <f t="shared" si="3"/>
        <v>1.9999999999997797E-3</v>
      </c>
      <c r="U22" s="4">
        <f t="shared" si="4"/>
        <v>1.7195999999998106E-3</v>
      </c>
      <c r="V22" s="5">
        <f>(V10/Q80)*Q22</f>
        <v>3.2861332782141373E-2</v>
      </c>
      <c r="W22" s="6">
        <f t="shared" si="5"/>
        <v>3.458093278214118E-2</v>
      </c>
      <c r="X22" s="7"/>
      <c r="Y22" s="33"/>
      <c r="Z22" s="8"/>
    </row>
    <row r="23" spans="1:26" x14ac:dyDescent="0.25">
      <c r="A23" s="1">
        <v>18</v>
      </c>
      <c r="B23" s="3" t="s">
        <v>44</v>
      </c>
      <c r="C23" s="9">
        <v>46.7</v>
      </c>
      <c r="D23" s="3">
        <v>0.24</v>
      </c>
      <c r="E23" s="3">
        <v>0.47899999999999998</v>
      </c>
      <c r="F23" s="3">
        <f t="shared" si="0"/>
        <v>0.23899999999999999</v>
      </c>
      <c r="G23" s="4">
        <f t="shared" si="1"/>
        <v>0.20549219999999999</v>
      </c>
      <c r="H23" s="5">
        <f>(H10/C192)*C23</f>
        <v>3.2559969749469231E-2</v>
      </c>
      <c r="I23" s="6">
        <f t="shared" si="2"/>
        <v>0.23805216974946922</v>
      </c>
      <c r="J23" s="16"/>
      <c r="K23" s="7"/>
      <c r="L23" s="8"/>
      <c r="M23" s="16"/>
      <c r="N23" s="16"/>
      <c r="O23" s="10">
        <v>9</v>
      </c>
      <c r="P23" s="3" t="s">
        <v>45</v>
      </c>
      <c r="Q23" s="9">
        <v>26.5</v>
      </c>
      <c r="R23" s="3">
        <v>4.0999999999999996</v>
      </c>
      <c r="S23" s="3">
        <v>4.2149999999999999</v>
      </c>
      <c r="T23" s="3">
        <f t="shared" si="3"/>
        <v>0.11500000000000021</v>
      </c>
      <c r="U23" s="4">
        <f t="shared" si="4"/>
        <v>9.8877000000000187E-2</v>
      </c>
      <c r="V23" s="5">
        <f>(V10/Q80)*Q23</f>
        <v>3.121237701529557E-2</v>
      </c>
      <c r="W23" s="6">
        <f t="shared" si="5"/>
        <v>0.13008937701529577</v>
      </c>
      <c r="X23" s="7" t="s">
        <v>38</v>
      </c>
      <c r="Y23" s="33"/>
      <c r="Z23" s="8"/>
    </row>
    <row r="24" spans="1:26" x14ac:dyDescent="0.25">
      <c r="A24" s="1">
        <v>19</v>
      </c>
      <c r="B24" s="3" t="s">
        <v>46</v>
      </c>
      <c r="C24" s="9">
        <v>98.5</v>
      </c>
      <c r="D24" s="3">
        <v>9.6609999999999996</v>
      </c>
      <c r="E24" s="3">
        <v>10.564</v>
      </c>
      <c r="F24" s="3">
        <f t="shared" si="0"/>
        <v>0.90300000000000047</v>
      </c>
      <c r="G24" s="4">
        <f t="shared" si="1"/>
        <v>0.77639940000000041</v>
      </c>
      <c r="H24" s="5">
        <f>(H10/C192)*C24</f>
        <v>6.8675739193205979E-2</v>
      </c>
      <c r="I24" s="6">
        <f t="shared" si="2"/>
        <v>0.84507513919320643</v>
      </c>
      <c r="J24" s="16"/>
      <c r="K24" s="7"/>
      <c r="L24" s="11"/>
      <c r="M24" s="16"/>
      <c r="N24" s="16"/>
      <c r="O24" s="10">
        <v>10</v>
      </c>
      <c r="P24" s="3" t="s">
        <v>47</v>
      </c>
      <c r="Q24" s="9">
        <v>26</v>
      </c>
      <c r="R24" s="3">
        <v>3.5000000000000003E-2</v>
      </c>
      <c r="S24" s="3">
        <v>3.5000000000000003E-2</v>
      </c>
      <c r="T24" s="3">
        <f t="shared" si="3"/>
        <v>0</v>
      </c>
      <c r="U24" s="4">
        <f t="shared" si="4"/>
        <v>0</v>
      </c>
      <c r="V24" s="5">
        <f>(V10/Q80)*Q24</f>
        <v>3.0623464241422069E-2</v>
      </c>
      <c r="W24" s="6">
        <f t="shared" si="5"/>
        <v>3.0623464241422069E-2</v>
      </c>
      <c r="X24" s="7"/>
      <c r="Y24" s="33"/>
      <c r="Z24" s="11"/>
    </row>
    <row r="25" spans="1:26" x14ac:dyDescent="0.25">
      <c r="A25" s="1">
        <v>20</v>
      </c>
      <c r="B25" s="3" t="s">
        <v>48</v>
      </c>
      <c r="C25" s="9">
        <v>67.900000000000006</v>
      </c>
      <c r="D25" s="3">
        <v>8.7780000000000005</v>
      </c>
      <c r="E25" s="3">
        <v>8.8439999999999994</v>
      </c>
      <c r="F25" s="3">
        <f t="shared" si="0"/>
        <v>6.5999999999998948E-2</v>
      </c>
      <c r="G25" s="4">
        <f t="shared" si="1"/>
        <v>5.6746799999999098E-2</v>
      </c>
      <c r="H25" s="5">
        <f>(H10/C192)*C25</f>
        <v>4.734094102760087E-2</v>
      </c>
      <c r="I25" s="6">
        <f t="shared" si="2"/>
        <v>0.10408774102759996</v>
      </c>
      <c r="J25" s="16"/>
      <c r="K25" s="7"/>
      <c r="L25" s="11"/>
      <c r="M25" s="16"/>
      <c r="N25" s="16"/>
      <c r="O25" s="10">
        <v>11</v>
      </c>
      <c r="P25" s="3" t="s">
        <v>49</v>
      </c>
      <c r="Q25" s="9">
        <v>34.299999999999997</v>
      </c>
      <c r="R25" s="3">
        <v>5.2030000000000003</v>
      </c>
      <c r="S25" s="3">
        <v>5.524</v>
      </c>
      <c r="T25" s="3">
        <f t="shared" si="3"/>
        <v>0.32099999999999973</v>
      </c>
      <c r="U25" s="4">
        <f t="shared" si="4"/>
        <v>0.27599579999999979</v>
      </c>
      <c r="V25" s="5">
        <f>(V10/Q80)*Q25</f>
        <v>4.0399416287722187E-2</v>
      </c>
      <c r="W25" s="6">
        <f t="shared" si="5"/>
        <v>0.31639521628772199</v>
      </c>
      <c r="X25" s="7"/>
      <c r="Y25" s="33"/>
      <c r="Z25" s="11"/>
    </row>
    <row r="26" spans="1:26" x14ac:dyDescent="0.25">
      <c r="A26" s="1">
        <v>21</v>
      </c>
      <c r="B26" s="3" t="s">
        <v>50</v>
      </c>
      <c r="C26" s="9">
        <v>50.5</v>
      </c>
      <c r="D26" s="3">
        <v>4.1029999999999998</v>
      </c>
      <c r="E26" s="3">
        <v>4.1150000000000002</v>
      </c>
      <c r="F26" s="3">
        <f t="shared" si="0"/>
        <v>1.2000000000000455E-2</v>
      </c>
      <c r="G26" s="4">
        <f t="shared" si="1"/>
        <v>1.0317600000000392E-2</v>
      </c>
      <c r="H26" s="5">
        <f>(H10/C192)*C26</f>
        <v>3.5209389129511694E-2</v>
      </c>
      <c r="I26" s="6">
        <f t="shared" si="2"/>
        <v>4.5526989129512085E-2</v>
      </c>
      <c r="J26" s="16"/>
      <c r="K26" s="7"/>
      <c r="L26" s="11"/>
      <c r="M26" s="16"/>
      <c r="N26" s="16"/>
      <c r="O26" s="10">
        <v>12</v>
      </c>
      <c r="P26" s="3" t="s">
        <v>51</v>
      </c>
      <c r="Q26" s="9">
        <v>32.299999999999997</v>
      </c>
      <c r="R26" s="3">
        <v>4.0540000000000003</v>
      </c>
      <c r="S26" s="3">
        <v>4.0949999999999998</v>
      </c>
      <c r="T26" s="3">
        <f t="shared" si="3"/>
        <v>4.0999999999999481E-2</v>
      </c>
      <c r="U26" s="4">
        <f t="shared" si="4"/>
        <v>3.5251799999999556E-2</v>
      </c>
      <c r="V26" s="5">
        <f>(V10/Q80)*Q26</f>
        <v>3.8043765192228185E-2</v>
      </c>
      <c r="W26" s="6">
        <f t="shared" si="5"/>
        <v>7.3295565192227741E-2</v>
      </c>
      <c r="X26" s="7"/>
      <c r="Y26" s="33"/>
      <c r="Z26" s="11"/>
    </row>
    <row r="27" spans="1:26" x14ac:dyDescent="0.25">
      <c r="A27" s="1">
        <v>22</v>
      </c>
      <c r="B27" s="3" t="s">
        <v>52</v>
      </c>
      <c r="C27" s="9">
        <v>50.4</v>
      </c>
      <c r="D27" s="3">
        <v>6.6340000000000003</v>
      </c>
      <c r="E27" s="3">
        <v>7.0670000000000002</v>
      </c>
      <c r="F27" s="3">
        <f t="shared" si="0"/>
        <v>0.43299999999999983</v>
      </c>
      <c r="G27" s="4">
        <f t="shared" si="1"/>
        <v>0.37229339999999983</v>
      </c>
      <c r="H27" s="5">
        <f>(H10/C192)*C27</f>
        <v>3.5139667566878995E-2</v>
      </c>
      <c r="I27" s="6">
        <f t="shared" si="2"/>
        <v>0.4074330675668788</v>
      </c>
      <c r="J27" s="16"/>
      <c r="K27" s="7"/>
      <c r="L27" s="11"/>
      <c r="M27" s="16"/>
      <c r="N27" s="16"/>
      <c r="O27" s="10">
        <v>13</v>
      </c>
      <c r="P27" s="3" t="s">
        <v>53</v>
      </c>
      <c r="Q27" s="9">
        <v>34.299999999999997</v>
      </c>
      <c r="R27" s="3">
        <v>2.137</v>
      </c>
      <c r="S27" s="3">
        <v>2.2509999999999999</v>
      </c>
      <c r="T27" s="3">
        <f t="shared" si="3"/>
        <v>0.11399999999999988</v>
      </c>
      <c r="U27" s="4">
        <f t="shared" si="4"/>
        <v>9.8017199999999902E-2</v>
      </c>
      <c r="V27" s="5">
        <f>(V10/Q80)*Q27</f>
        <v>4.0399416287722187E-2</v>
      </c>
      <c r="W27" s="6">
        <f t="shared" si="5"/>
        <v>0.13841661628772209</v>
      </c>
      <c r="X27" s="7"/>
      <c r="Y27" s="33"/>
      <c r="Z27" s="11"/>
    </row>
    <row r="28" spans="1:26" x14ac:dyDescent="0.25">
      <c r="A28" s="1">
        <v>23</v>
      </c>
      <c r="B28" s="3" t="s">
        <v>54</v>
      </c>
      <c r="C28" s="9">
        <v>44.7</v>
      </c>
      <c r="D28" s="3">
        <v>11.217000000000001</v>
      </c>
      <c r="E28" s="3">
        <v>11.85</v>
      </c>
      <c r="F28" s="3">
        <f t="shared" si="0"/>
        <v>0.63299999999999912</v>
      </c>
      <c r="G28" s="4">
        <f t="shared" si="1"/>
        <v>0.54425339999999922</v>
      </c>
      <c r="H28" s="5">
        <f>(H10/C192)*C28</f>
        <v>3.11655384968153E-2</v>
      </c>
      <c r="I28" s="6">
        <f t="shared" si="2"/>
        <v>0.57541893849681447</v>
      </c>
      <c r="J28" s="16"/>
      <c r="K28" s="7"/>
      <c r="L28" s="11"/>
      <c r="M28" s="16"/>
      <c r="N28" s="16"/>
      <c r="O28" s="10">
        <v>14</v>
      </c>
      <c r="P28" s="3" t="s">
        <v>55</v>
      </c>
      <c r="Q28" s="9">
        <v>37.9</v>
      </c>
      <c r="R28" s="3">
        <v>4.6689999999999996</v>
      </c>
      <c r="S28" s="3">
        <v>4.7770000000000001</v>
      </c>
      <c r="T28" s="3">
        <f t="shared" si="3"/>
        <v>0.10800000000000054</v>
      </c>
      <c r="U28" s="4">
        <f t="shared" si="4"/>
        <v>9.2858400000000466E-2</v>
      </c>
      <c r="V28" s="5">
        <f>(V10/Q80)*Q28</f>
        <v>4.4639588259611403E-2</v>
      </c>
      <c r="W28" s="6">
        <f t="shared" si="5"/>
        <v>0.13749798825961188</v>
      </c>
      <c r="X28" s="7"/>
      <c r="Y28" s="33"/>
      <c r="Z28" s="11"/>
    </row>
    <row r="29" spans="1:26" x14ac:dyDescent="0.25">
      <c r="A29" s="1">
        <v>24</v>
      </c>
      <c r="B29" s="3" t="s">
        <v>56</v>
      </c>
      <c r="C29" s="9">
        <v>75.599999999999994</v>
      </c>
      <c r="D29" s="3">
        <v>14.138999999999999</v>
      </c>
      <c r="E29" s="3">
        <v>15.183999999999999</v>
      </c>
      <c r="F29" s="3">
        <f t="shared" si="0"/>
        <v>1.0449999999999999</v>
      </c>
      <c r="G29" s="4">
        <f t="shared" si="1"/>
        <v>0.89849099999999993</v>
      </c>
      <c r="H29" s="5">
        <f>(H10/C192)*C29</f>
        <v>5.2709501350318488E-2</v>
      </c>
      <c r="I29" s="6">
        <f t="shared" si="2"/>
        <v>0.95120050135031842</v>
      </c>
      <c r="J29" s="16"/>
      <c r="K29" s="7"/>
      <c r="L29" s="11"/>
      <c r="M29" s="16"/>
      <c r="N29" s="16"/>
      <c r="O29" s="10">
        <v>15</v>
      </c>
      <c r="P29" s="3" t="s">
        <v>57</v>
      </c>
      <c r="Q29" s="9">
        <v>35.700000000000003</v>
      </c>
      <c r="R29" s="3">
        <v>3.66</v>
      </c>
      <c r="S29" s="3">
        <v>3.855</v>
      </c>
      <c r="T29" s="3">
        <f t="shared" si="3"/>
        <v>0.19499999999999984</v>
      </c>
      <c r="U29" s="4">
        <f t="shared" si="4"/>
        <v>0.16766099999999987</v>
      </c>
      <c r="V29" s="5">
        <f>(V10/Q80)*Q29</f>
        <v>4.2048372054567996E-2</v>
      </c>
      <c r="W29" s="6">
        <f t="shared" si="5"/>
        <v>0.20970937205456786</v>
      </c>
      <c r="X29" s="7"/>
      <c r="Y29" s="33"/>
      <c r="Z29" s="11"/>
    </row>
    <row r="30" spans="1:26" x14ac:dyDescent="0.25">
      <c r="A30" s="1">
        <v>25</v>
      </c>
      <c r="B30" s="3" t="s">
        <v>58</v>
      </c>
      <c r="C30" s="9">
        <v>46.2</v>
      </c>
      <c r="D30" s="3">
        <v>5.4509999999999996</v>
      </c>
      <c r="E30" s="3">
        <v>5.4509999999999996</v>
      </c>
      <c r="F30" s="3">
        <f t="shared" si="0"/>
        <v>0</v>
      </c>
      <c r="G30" s="4">
        <f t="shared" si="1"/>
        <v>0</v>
      </c>
      <c r="H30" s="5">
        <f>(H10/C192)*C30</f>
        <v>3.2211361936305749E-2</v>
      </c>
      <c r="I30" s="6">
        <f t="shared" si="2"/>
        <v>3.2211361936305749E-2</v>
      </c>
      <c r="J30" s="16"/>
      <c r="K30" s="7"/>
      <c r="L30" s="11"/>
      <c r="M30" s="16"/>
      <c r="N30" s="16"/>
      <c r="O30" s="10">
        <v>16</v>
      </c>
      <c r="P30" s="3" t="s">
        <v>59</v>
      </c>
      <c r="Q30" s="9">
        <v>41.2</v>
      </c>
      <c r="R30" s="3">
        <v>4.8419999999999996</v>
      </c>
      <c r="S30" s="3">
        <v>4.8620000000000001</v>
      </c>
      <c r="T30" s="3">
        <f>S30-R30</f>
        <v>2.0000000000000462E-2</v>
      </c>
      <c r="U30" s="4">
        <f t="shared" si="4"/>
        <v>1.7196000000000398E-2</v>
      </c>
      <c r="V30" s="5">
        <f>(V10/Q80)*Q30</f>
        <v>4.8526412567176512E-2</v>
      </c>
      <c r="W30" s="6">
        <f t="shared" si="5"/>
        <v>6.572241256717691E-2</v>
      </c>
      <c r="X30" s="7"/>
      <c r="Y30" s="33"/>
      <c r="Z30" s="11"/>
    </row>
    <row r="31" spans="1:26" x14ac:dyDescent="0.25">
      <c r="A31" s="1">
        <v>26</v>
      </c>
      <c r="B31" s="3" t="s">
        <v>60</v>
      </c>
      <c r="C31" s="9">
        <v>46.9</v>
      </c>
      <c r="D31" s="3">
        <v>7.1580000000000004</v>
      </c>
      <c r="E31" s="3">
        <v>7.5890000000000004</v>
      </c>
      <c r="F31" s="3">
        <f t="shared" si="0"/>
        <v>0.43100000000000005</v>
      </c>
      <c r="G31" s="4">
        <f t="shared" si="1"/>
        <v>0.37057380000000006</v>
      </c>
      <c r="H31" s="5">
        <f>(H10/C192)*C31</f>
        <v>3.2699412874734622E-2</v>
      </c>
      <c r="I31" s="6">
        <f t="shared" si="2"/>
        <v>0.40327321287473467</v>
      </c>
      <c r="J31" s="16"/>
      <c r="K31" s="7"/>
      <c r="L31" s="11"/>
      <c r="M31" s="16"/>
      <c r="N31" s="16"/>
      <c r="O31" s="10">
        <v>17</v>
      </c>
      <c r="P31" s="3" t="s">
        <v>61</v>
      </c>
      <c r="Q31" s="9">
        <v>36.9</v>
      </c>
      <c r="R31" s="3">
        <v>0</v>
      </c>
      <c r="S31" s="3">
        <v>0.13400000000000001</v>
      </c>
      <c r="T31" s="3">
        <f t="shared" ref="T31:T44" si="6">S31-R31</f>
        <v>0.13400000000000001</v>
      </c>
      <c r="U31" s="4">
        <f t="shared" si="4"/>
        <v>0.1152132</v>
      </c>
      <c r="V31" s="5">
        <f>(V10/Q80)*Q31</f>
        <v>4.3461762711864395E-2</v>
      </c>
      <c r="W31" s="6">
        <f t="shared" si="5"/>
        <v>0.1586749627118644</v>
      </c>
      <c r="X31" s="7"/>
      <c r="Y31" s="33"/>
      <c r="Z31" s="11"/>
    </row>
    <row r="32" spans="1:26" x14ac:dyDescent="0.25">
      <c r="A32" s="1">
        <v>27</v>
      </c>
      <c r="B32" s="3" t="s">
        <v>62</v>
      </c>
      <c r="C32" s="9">
        <v>47.3</v>
      </c>
      <c r="D32" s="3">
        <v>2.9569999999999999</v>
      </c>
      <c r="E32" s="3">
        <v>2.9710000000000001</v>
      </c>
      <c r="F32" s="3">
        <f t="shared" si="0"/>
        <v>1.4000000000000234E-2</v>
      </c>
      <c r="G32" s="4">
        <f t="shared" si="1"/>
        <v>1.2037200000000201E-2</v>
      </c>
      <c r="H32" s="5">
        <f>(H10/C192)*C32</f>
        <v>3.2978299125265405E-2</v>
      </c>
      <c r="I32" s="6">
        <f t="shared" si="2"/>
        <v>4.5015499125265604E-2</v>
      </c>
      <c r="J32" s="16"/>
      <c r="K32" s="7"/>
      <c r="L32" s="11"/>
      <c r="M32" s="16"/>
      <c r="N32" s="16"/>
      <c r="O32" s="1">
        <v>18</v>
      </c>
      <c r="P32" s="3" t="s">
        <v>63</v>
      </c>
      <c r="Q32" s="9">
        <v>34.700000000000003</v>
      </c>
      <c r="R32" s="3">
        <v>1.7470000000000001</v>
      </c>
      <c r="S32" s="3">
        <v>2.016</v>
      </c>
      <c r="T32" s="3">
        <f t="shared" si="6"/>
        <v>0.26899999999999991</v>
      </c>
      <c r="U32" s="4">
        <f t="shared" si="4"/>
        <v>0.23128619999999991</v>
      </c>
      <c r="V32" s="5">
        <f>(V10/Q80)*Q32</f>
        <v>4.0870546506820996E-2</v>
      </c>
      <c r="W32" s="6">
        <f t="shared" si="5"/>
        <v>0.27215674650682092</v>
      </c>
      <c r="X32" s="7"/>
      <c r="Y32" s="33"/>
      <c r="Z32" s="11"/>
    </row>
    <row r="33" spans="1:29" x14ac:dyDescent="0.25">
      <c r="A33" s="1">
        <v>28</v>
      </c>
      <c r="B33" s="3" t="s">
        <v>64</v>
      </c>
      <c r="C33" s="9">
        <v>97.9</v>
      </c>
      <c r="D33" s="3">
        <v>4.6379999999999999</v>
      </c>
      <c r="E33" s="3">
        <v>4.6379999999999999</v>
      </c>
      <c r="F33" s="3">
        <f t="shared" si="0"/>
        <v>0</v>
      </c>
      <c r="G33" s="4">
        <f t="shared" si="1"/>
        <v>0</v>
      </c>
      <c r="H33" s="5">
        <f>(H10/C192)*C33</f>
        <v>6.8257409817409798E-2</v>
      </c>
      <c r="I33" s="6">
        <f t="shared" si="2"/>
        <v>6.8257409817409798E-2</v>
      </c>
      <c r="J33" s="16"/>
      <c r="K33" s="7"/>
      <c r="L33" s="11"/>
      <c r="M33" s="16"/>
      <c r="N33" s="16"/>
      <c r="O33" s="10">
        <v>19</v>
      </c>
      <c r="P33" s="3" t="s">
        <v>65</v>
      </c>
      <c r="Q33" s="9">
        <v>36.700000000000003</v>
      </c>
      <c r="R33" s="3">
        <v>5.8999999999999997E-2</v>
      </c>
      <c r="S33" s="3">
        <v>5.8999999999999997E-2</v>
      </c>
      <c r="T33" s="3">
        <f t="shared" si="6"/>
        <v>0</v>
      </c>
      <c r="U33" s="4">
        <f t="shared" si="4"/>
        <v>0</v>
      </c>
      <c r="V33" s="5">
        <f>(V10/Q80)*Q33</f>
        <v>4.3226197602315004E-2</v>
      </c>
      <c r="W33" s="6">
        <f t="shared" si="5"/>
        <v>4.3226197602315004E-2</v>
      </c>
      <c r="X33" s="7"/>
      <c r="Y33" s="33"/>
      <c r="Z33" s="11"/>
    </row>
    <row r="34" spans="1:29" x14ac:dyDescent="0.25">
      <c r="A34" s="1">
        <v>29</v>
      </c>
      <c r="B34" s="3" t="s">
        <v>66</v>
      </c>
      <c r="C34" s="9">
        <v>67.8</v>
      </c>
      <c r="D34" s="3">
        <v>3.1589999999999998</v>
      </c>
      <c r="E34" s="3">
        <v>3.4609999999999999</v>
      </c>
      <c r="F34" s="3">
        <f t="shared" si="0"/>
        <v>0.30200000000000005</v>
      </c>
      <c r="G34" s="4">
        <f t="shared" si="1"/>
        <v>0.25965960000000005</v>
      </c>
      <c r="H34" s="5">
        <f>(H10/C192)*C34</f>
        <v>4.7271219464968171E-2</v>
      </c>
      <c r="I34" s="6">
        <f t="shared" si="2"/>
        <v>0.3069308194649682</v>
      </c>
      <c r="J34" s="16"/>
      <c r="K34" s="7"/>
      <c r="L34" s="11"/>
      <c r="M34" s="16"/>
      <c r="N34" s="16"/>
      <c r="O34" s="10">
        <v>20</v>
      </c>
      <c r="P34" s="3" t="s">
        <v>67</v>
      </c>
      <c r="Q34" s="9">
        <v>34</v>
      </c>
      <c r="R34" s="3">
        <v>2.4380000000000002</v>
      </c>
      <c r="S34" s="3">
        <v>2.9569999999999999</v>
      </c>
      <c r="T34" s="3">
        <f t="shared" si="6"/>
        <v>0.51899999999999968</v>
      </c>
      <c r="U34" s="4">
        <f t="shared" si="4"/>
        <v>0.44623619999999975</v>
      </c>
      <c r="V34" s="5">
        <f>(V10/Q80)*Q34</f>
        <v>4.0046068623398087E-2</v>
      </c>
      <c r="W34" s="6">
        <f t="shared" si="5"/>
        <v>0.48628226862339785</v>
      </c>
      <c r="X34" s="7"/>
      <c r="Y34" s="33"/>
      <c r="Z34" s="11"/>
    </row>
    <row r="35" spans="1:29" x14ac:dyDescent="0.25">
      <c r="A35" s="1">
        <v>30</v>
      </c>
      <c r="B35" s="3" t="s">
        <v>68</v>
      </c>
      <c r="C35" s="9">
        <v>50.9</v>
      </c>
      <c r="D35" s="3">
        <v>3.6579999999999999</v>
      </c>
      <c r="E35" s="3">
        <v>3.8559999999999999</v>
      </c>
      <c r="F35" s="3">
        <f t="shared" si="0"/>
        <v>0.19799999999999995</v>
      </c>
      <c r="G35" s="4">
        <f t="shared" si="1"/>
        <v>0.17024039999999996</v>
      </c>
      <c r="H35" s="5">
        <f>(H10/C192)*C35</f>
        <v>3.5488275380042476E-2</v>
      </c>
      <c r="I35" s="6">
        <f t="shared" si="2"/>
        <v>0.20572867538004244</v>
      </c>
      <c r="J35" s="16"/>
      <c r="K35" s="7"/>
      <c r="L35" s="11"/>
      <c r="M35" s="16"/>
      <c r="N35" s="16"/>
      <c r="O35" s="10">
        <v>21</v>
      </c>
      <c r="P35" s="3" t="s">
        <v>69</v>
      </c>
      <c r="Q35" s="9">
        <v>28.5</v>
      </c>
      <c r="R35" s="3">
        <v>2.6669999999999998</v>
      </c>
      <c r="S35" s="3">
        <v>2.6669999999999998</v>
      </c>
      <c r="T35" s="3">
        <f t="shared" si="6"/>
        <v>0</v>
      </c>
      <c r="U35" s="4">
        <f t="shared" si="4"/>
        <v>0</v>
      </c>
      <c r="V35" s="5">
        <f>(V10/Q80)*Q35</f>
        <v>3.3568028110789579E-2</v>
      </c>
      <c r="W35" s="6">
        <f t="shared" si="5"/>
        <v>3.3568028110789579E-2</v>
      </c>
      <c r="X35" s="7"/>
      <c r="Y35" s="33"/>
      <c r="Z35" s="11"/>
    </row>
    <row r="36" spans="1:29" x14ac:dyDescent="0.25">
      <c r="A36" s="1">
        <v>31</v>
      </c>
      <c r="B36" s="3" t="s">
        <v>70</v>
      </c>
      <c r="C36" s="9">
        <v>50.5</v>
      </c>
      <c r="D36" s="34">
        <v>2.8780000000000001</v>
      </c>
      <c r="E36" s="34">
        <v>3.0489999999999999</v>
      </c>
      <c r="F36" s="3">
        <f t="shared" si="0"/>
        <v>0.17099999999999982</v>
      </c>
      <c r="G36" s="4">
        <f t="shared" si="1"/>
        <v>0.14702579999999985</v>
      </c>
      <c r="H36" s="5">
        <f>(H10/C192)*C36</f>
        <v>3.5209389129511694E-2</v>
      </c>
      <c r="I36" s="6">
        <f t="shared" si="2"/>
        <v>0.18223518912951153</v>
      </c>
      <c r="J36" s="16"/>
      <c r="K36" s="7"/>
      <c r="L36" s="11"/>
      <c r="M36" s="16"/>
      <c r="N36" s="16"/>
      <c r="O36" s="10">
        <v>22</v>
      </c>
      <c r="P36" s="3" t="s">
        <v>71</v>
      </c>
      <c r="Q36" s="9">
        <v>26.6</v>
      </c>
      <c r="R36" s="3">
        <v>1.1160000000000001</v>
      </c>
      <c r="S36" s="3">
        <v>1.149</v>
      </c>
      <c r="T36" s="3">
        <f t="shared" si="6"/>
        <v>3.2999999999999918E-2</v>
      </c>
      <c r="U36" s="4">
        <f t="shared" si="4"/>
        <v>2.8373399999999931E-2</v>
      </c>
      <c r="V36" s="5">
        <f>(V10/Q80)*Q36</f>
        <v>3.1330159570070272E-2</v>
      </c>
      <c r="W36" s="6">
        <f t="shared" si="5"/>
        <v>5.9703559570070203E-2</v>
      </c>
      <c r="X36" s="7"/>
      <c r="Y36" s="33"/>
      <c r="Z36" s="11"/>
    </row>
    <row r="37" spans="1:29" x14ac:dyDescent="0.25">
      <c r="A37" s="1">
        <v>32</v>
      </c>
      <c r="B37" s="3" t="s">
        <v>72</v>
      </c>
      <c r="C37" s="9">
        <v>44.6</v>
      </c>
      <c r="D37" s="3">
        <v>7.3710000000000004</v>
      </c>
      <c r="E37" s="3">
        <v>7.4669999999999996</v>
      </c>
      <c r="F37" s="3">
        <f t="shared" si="0"/>
        <v>9.5999999999999197E-2</v>
      </c>
      <c r="G37" s="4">
        <f t="shared" si="1"/>
        <v>8.2540799999999304E-2</v>
      </c>
      <c r="H37" s="5">
        <f>(H10/C192)*C37</f>
        <v>3.1095816934182605E-2</v>
      </c>
      <c r="I37" s="6">
        <f t="shared" si="2"/>
        <v>0.11363661693418191</v>
      </c>
      <c r="J37" s="16"/>
      <c r="K37" s="7"/>
      <c r="L37" s="11"/>
      <c r="M37" s="16"/>
      <c r="N37" s="16"/>
      <c r="O37" s="10">
        <v>23</v>
      </c>
      <c r="P37" s="3" t="s">
        <v>73</v>
      </c>
      <c r="Q37" s="9">
        <v>27.5</v>
      </c>
      <c r="R37" s="3">
        <v>1.752</v>
      </c>
      <c r="S37" s="3">
        <v>1.954</v>
      </c>
      <c r="T37" s="3">
        <f t="shared" si="6"/>
        <v>0.20199999999999996</v>
      </c>
      <c r="U37" s="4">
        <f t="shared" si="4"/>
        <v>0.17367959999999996</v>
      </c>
      <c r="V37" s="5">
        <f>(V10/Q80)*Q37</f>
        <v>3.2390202563042571E-2</v>
      </c>
      <c r="W37" s="6">
        <f t="shared" si="5"/>
        <v>0.20606980256304253</v>
      </c>
      <c r="X37" s="7"/>
      <c r="Y37" s="33"/>
      <c r="Z37" s="11"/>
    </row>
    <row r="38" spans="1:29" x14ac:dyDescent="0.25">
      <c r="A38" s="1">
        <v>33</v>
      </c>
      <c r="B38" s="3" t="s">
        <v>74</v>
      </c>
      <c r="C38" s="9">
        <v>75.7</v>
      </c>
      <c r="D38" s="3">
        <v>4.3540000000000001</v>
      </c>
      <c r="E38" s="3">
        <v>4.3540000000000001</v>
      </c>
      <c r="F38" s="3">
        <f t="shared" si="0"/>
        <v>0</v>
      </c>
      <c r="G38" s="4">
        <f t="shared" si="1"/>
        <v>0</v>
      </c>
      <c r="H38" s="5">
        <f>(H10/C192)*C38</f>
        <v>5.2779222912951194E-2</v>
      </c>
      <c r="I38" s="6">
        <f t="shared" si="2"/>
        <v>5.2779222912951194E-2</v>
      </c>
      <c r="J38" s="16"/>
      <c r="K38" s="7"/>
      <c r="L38" s="11"/>
      <c r="M38" s="16"/>
      <c r="N38" s="16"/>
      <c r="O38" s="10">
        <v>24</v>
      </c>
      <c r="P38" s="3" t="s">
        <v>75</v>
      </c>
      <c r="Q38" s="9">
        <v>26.1</v>
      </c>
      <c r="R38" s="3">
        <v>5.3570000000000002</v>
      </c>
      <c r="S38" s="3">
        <v>5.6210000000000004</v>
      </c>
      <c r="T38" s="3">
        <f t="shared" si="6"/>
        <v>0.26400000000000023</v>
      </c>
      <c r="U38" s="4">
        <f t="shared" si="4"/>
        <v>0.22698720000000019</v>
      </c>
      <c r="V38" s="5">
        <f>(V10/Q80)*Q38</f>
        <v>3.0741246796196772E-2</v>
      </c>
      <c r="W38" s="6">
        <f t="shared" si="5"/>
        <v>0.25772844679619694</v>
      </c>
      <c r="X38" s="7"/>
      <c r="Y38" s="33"/>
      <c r="Z38" s="11"/>
    </row>
    <row r="39" spans="1:29" x14ac:dyDescent="0.25">
      <c r="A39" s="1">
        <v>34</v>
      </c>
      <c r="B39" s="3" t="s">
        <v>76</v>
      </c>
      <c r="C39" s="9">
        <v>45.6</v>
      </c>
      <c r="D39" s="3">
        <v>7.6520000000000001</v>
      </c>
      <c r="E39" s="3">
        <v>8.2460000000000004</v>
      </c>
      <c r="F39" s="3">
        <f t="shared" si="0"/>
        <v>0.59400000000000031</v>
      </c>
      <c r="G39" s="4">
        <f t="shared" si="1"/>
        <v>0.51072120000000032</v>
      </c>
      <c r="H39" s="5">
        <f>(H10/C192)*C39</f>
        <v>3.1793032560509568E-2</v>
      </c>
      <c r="I39" s="6">
        <f t="shared" si="2"/>
        <v>0.5425142325605099</v>
      </c>
      <c r="J39" s="16"/>
      <c r="K39" s="7"/>
      <c r="L39" s="11"/>
      <c r="M39" s="16"/>
      <c r="N39" s="16"/>
      <c r="O39" s="10">
        <v>25</v>
      </c>
      <c r="P39" s="3" t="s">
        <v>77</v>
      </c>
      <c r="Q39" s="9">
        <v>26.1</v>
      </c>
      <c r="R39" s="3">
        <v>4.9820000000000002</v>
      </c>
      <c r="S39" s="3">
        <v>5.0960000000000001</v>
      </c>
      <c r="T39" s="3">
        <f t="shared" si="6"/>
        <v>0.11399999999999988</v>
      </c>
      <c r="U39" s="4">
        <f t="shared" si="4"/>
        <v>9.8017199999999902E-2</v>
      </c>
      <c r="V39" s="5">
        <f>(V10/Q80)*Q39</f>
        <v>3.0741246796196772E-2</v>
      </c>
      <c r="W39" s="6">
        <f t="shared" si="5"/>
        <v>0.12875844679619666</v>
      </c>
      <c r="X39" s="7"/>
      <c r="Y39" s="33"/>
      <c r="Z39" s="11"/>
    </row>
    <row r="40" spans="1:29" x14ac:dyDescent="0.25">
      <c r="A40" s="1">
        <v>35</v>
      </c>
      <c r="B40" s="3" t="s">
        <v>78</v>
      </c>
      <c r="C40" s="9">
        <v>47.2</v>
      </c>
      <c r="D40" s="3">
        <v>6.2859999999999996</v>
      </c>
      <c r="E40" s="3">
        <v>6.915</v>
      </c>
      <c r="F40" s="3">
        <f t="shared" si="0"/>
        <v>0.62900000000000045</v>
      </c>
      <c r="G40" s="4">
        <f t="shared" si="1"/>
        <v>0.54081420000000036</v>
      </c>
      <c r="H40" s="5">
        <f>(H10/C192)*C40</f>
        <v>3.2908577562632713E-2</v>
      </c>
      <c r="I40" s="6">
        <f t="shared" si="2"/>
        <v>0.57372277756263301</v>
      </c>
      <c r="J40" s="16"/>
      <c r="K40" s="7"/>
      <c r="L40" s="11"/>
      <c r="M40" s="16"/>
      <c r="N40" s="16"/>
      <c r="O40" s="10">
        <v>26</v>
      </c>
      <c r="P40" s="3" t="s">
        <v>79</v>
      </c>
      <c r="Q40" s="9">
        <v>34.200000000000003</v>
      </c>
      <c r="R40" s="3">
        <v>3.9169999999999998</v>
      </c>
      <c r="S40" s="3">
        <v>3.9169999999999998</v>
      </c>
      <c r="T40" s="3">
        <f t="shared" si="6"/>
        <v>0</v>
      </c>
      <c r="U40" s="4">
        <f t="shared" si="4"/>
        <v>0</v>
      </c>
      <c r="V40" s="5">
        <f>(V10/Q80)*Q40</f>
        <v>4.0281633732947492E-2</v>
      </c>
      <c r="W40" s="6">
        <f t="shared" si="5"/>
        <v>4.0281633732947492E-2</v>
      </c>
      <c r="X40" s="7"/>
      <c r="Y40" s="33"/>
      <c r="Z40" s="35"/>
      <c r="AA40" s="80"/>
      <c r="AB40" s="80"/>
      <c r="AC40" s="80"/>
    </row>
    <row r="41" spans="1:29" x14ac:dyDescent="0.25">
      <c r="A41" s="1">
        <v>36</v>
      </c>
      <c r="B41" s="3" t="s">
        <v>80</v>
      </c>
      <c r="C41" s="9">
        <v>48.4</v>
      </c>
      <c r="D41" s="3">
        <v>8.8260000000000005</v>
      </c>
      <c r="E41" s="3">
        <v>9.42</v>
      </c>
      <c r="F41" s="3">
        <f t="shared" si="0"/>
        <v>0.59399999999999942</v>
      </c>
      <c r="G41" s="4">
        <f t="shared" si="1"/>
        <v>0.51072119999999954</v>
      </c>
      <c r="H41" s="5">
        <f>(H10/C192)*C41</f>
        <v>3.3745236314225067E-2</v>
      </c>
      <c r="I41" s="6">
        <f t="shared" si="2"/>
        <v>0.54446643631422464</v>
      </c>
      <c r="J41" s="16"/>
      <c r="K41" s="7"/>
      <c r="L41" s="11"/>
      <c r="M41" s="16"/>
      <c r="N41" s="16"/>
      <c r="O41" s="1">
        <v>27</v>
      </c>
      <c r="P41" s="3" t="s">
        <v>81</v>
      </c>
      <c r="Q41" s="9">
        <v>32.5</v>
      </c>
      <c r="R41" s="3">
        <v>2.2570000000000001</v>
      </c>
      <c r="S41" s="3">
        <v>2.3029999999999999</v>
      </c>
      <c r="T41" s="3">
        <f t="shared" si="6"/>
        <v>4.5999999999999819E-2</v>
      </c>
      <c r="U41" s="4">
        <f t="shared" si="4"/>
        <v>3.9550799999999844E-2</v>
      </c>
      <c r="V41" s="5">
        <f>(V10/Q80)*Q41</f>
        <v>3.8279330301777589E-2</v>
      </c>
      <c r="W41" s="6">
        <f t="shared" si="5"/>
        <v>7.7830130301777434E-2</v>
      </c>
      <c r="X41" s="7"/>
      <c r="Y41" s="33"/>
      <c r="Z41" s="11"/>
    </row>
    <row r="42" spans="1:29" x14ac:dyDescent="0.25">
      <c r="A42" s="1">
        <v>37</v>
      </c>
      <c r="B42" s="3" t="s">
        <v>82</v>
      </c>
      <c r="C42" s="9">
        <v>98.5</v>
      </c>
      <c r="D42" s="3">
        <v>15.608000000000001</v>
      </c>
      <c r="E42" s="3">
        <v>15.608000000000001</v>
      </c>
      <c r="F42" s="3">
        <f t="shared" si="0"/>
        <v>0</v>
      </c>
      <c r="G42" s="4">
        <f t="shared" si="1"/>
        <v>0</v>
      </c>
      <c r="H42" s="5">
        <f>(H10/C192)*C42</f>
        <v>6.8675739193205979E-2</v>
      </c>
      <c r="I42" s="6">
        <f t="shared" si="2"/>
        <v>6.8675739193205979E-2</v>
      </c>
      <c r="J42" s="16"/>
      <c r="K42" s="7"/>
      <c r="L42" s="11"/>
      <c r="M42" s="16"/>
      <c r="N42" s="16"/>
      <c r="O42" s="1">
        <v>28</v>
      </c>
      <c r="P42" s="3" t="s">
        <v>83</v>
      </c>
      <c r="Q42" s="9">
        <v>34.1</v>
      </c>
      <c r="R42" s="3">
        <v>2.65</v>
      </c>
      <c r="S42" s="3">
        <v>2.65</v>
      </c>
      <c r="T42" s="3">
        <f t="shared" si="6"/>
        <v>0</v>
      </c>
      <c r="U42" s="4">
        <f t="shared" si="4"/>
        <v>0</v>
      </c>
      <c r="V42" s="5">
        <f>(V10/Q80)*Q42</f>
        <v>4.0163851178172789E-2</v>
      </c>
      <c r="W42" s="6">
        <f t="shared" si="5"/>
        <v>4.0163851178172789E-2</v>
      </c>
      <c r="X42" s="7"/>
      <c r="Y42" s="33"/>
      <c r="Z42" s="11"/>
    </row>
    <row r="43" spans="1:29" x14ac:dyDescent="0.25">
      <c r="A43" s="1">
        <v>38</v>
      </c>
      <c r="B43" s="3" t="s">
        <v>84</v>
      </c>
      <c r="C43" s="9">
        <v>67.7</v>
      </c>
      <c r="D43" s="3">
        <v>9.1720000000000006</v>
      </c>
      <c r="E43" s="3">
        <v>9.9169999999999998</v>
      </c>
      <c r="F43" s="3">
        <f t="shared" si="0"/>
        <v>0.74499999999999922</v>
      </c>
      <c r="G43" s="4">
        <f t="shared" si="1"/>
        <v>0.64055099999999932</v>
      </c>
      <c r="H43" s="5">
        <f>(H10/C192)*C43</f>
        <v>4.7201497902335479E-2</v>
      </c>
      <c r="I43" s="6">
        <f t="shared" si="2"/>
        <v>0.68775249790233484</v>
      </c>
      <c r="J43" s="16"/>
      <c r="K43" s="7"/>
      <c r="L43" s="11"/>
      <c r="M43" s="16"/>
      <c r="N43" s="16"/>
      <c r="O43" s="1">
        <v>29</v>
      </c>
      <c r="P43" s="3" t="s">
        <v>85</v>
      </c>
      <c r="Q43" s="9">
        <v>37.5</v>
      </c>
      <c r="R43" s="3">
        <v>4.585</v>
      </c>
      <c r="S43" s="3">
        <v>4.7859999999999996</v>
      </c>
      <c r="T43" s="3">
        <f t="shared" si="6"/>
        <v>0.20099999999999962</v>
      </c>
      <c r="U43" s="4">
        <f t="shared" si="4"/>
        <v>0.17281979999999969</v>
      </c>
      <c r="V43" s="5">
        <f>(V10/Q80)*Q43</f>
        <v>4.4168458040512601E-2</v>
      </c>
      <c r="W43" s="6">
        <f t="shared" si="5"/>
        <v>0.21698825804051231</v>
      </c>
      <c r="X43" s="7"/>
      <c r="Y43" s="33"/>
      <c r="Z43" s="11"/>
    </row>
    <row r="44" spans="1:29" x14ac:dyDescent="0.25">
      <c r="A44" s="1">
        <v>39</v>
      </c>
      <c r="B44" s="3" t="s">
        <v>86</v>
      </c>
      <c r="C44" s="9">
        <v>50.6</v>
      </c>
      <c r="D44" s="3">
        <v>0</v>
      </c>
      <c r="E44" s="3">
        <v>0.34699999999999998</v>
      </c>
      <c r="F44" s="3">
        <f t="shared" si="0"/>
        <v>0.34699999999999998</v>
      </c>
      <c r="G44" s="4">
        <f t="shared" si="1"/>
        <v>0.29835059999999997</v>
      </c>
      <c r="H44" s="5">
        <f>(H10/C192)*C44</f>
        <v>3.5279110692144386E-2</v>
      </c>
      <c r="I44" s="6">
        <f t="shared" si="2"/>
        <v>0.33362971069214437</v>
      </c>
      <c r="J44" s="16"/>
      <c r="K44" s="7"/>
      <c r="L44" s="11"/>
      <c r="M44" s="16"/>
      <c r="N44" s="16"/>
      <c r="O44" s="10">
        <v>30</v>
      </c>
      <c r="P44" s="3" t="s">
        <v>87</v>
      </c>
      <c r="Q44" s="9">
        <v>34.9</v>
      </c>
      <c r="R44" s="3">
        <v>4.7270000000000003</v>
      </c>
      <c r="S44" s="3">
        <v>4.9530000000000003</v>
      </c>
      <c r="T44" s="3">
        <f t="shared" si="6"/>
        <v>0.22599999999999998</v>
      </c>
      <c r="U44" s="4">
        <f t="shared" si="4"/>
        <v>0.19431479999999998</v>
      </c>
      <c r="V44" s="5">
        <f>(V10/Q80)*Q44</f>
        <v>4.1106111616370393E-2</v>
      </c>
      <c r="W44" s="6">
        <f t="shared" si="5"/>
        <v>0.23542091161637038</v>
      </c>
      <c r="X44" s="7"/>
      <c r="Y44" s="33"/>
      <c r="Z44" s="11"/>
    </row>
    <row r="45" spans="1:29" x14ac:dyDescent="0.25">
      <c r="A45" s="1">
        <v>40</v>
      </c>
      <c r="B45" s="3" t="s">
        <v>88</v>
      </c>
      <c r="C45" s="9">
        <v>50.3</v>
      </c>
      <c r="D45" s="3">
        <v>3.919</v>
      </c>
      <c r="E45" s="3">
        <v>3.9350000000000001</v>
      </c>
      <c r="F45" s="3">
        <f t="shared" si="0"/>
        <v>1.6000000000000014E-2</v>
      </c>
      <c r="G45" s="4">
        <f t="shared" si="1"/>
        <v>1.3756800000000012E-2</v>
      </c>
      <c r="H45" s="5">
        <f>(H10/C192)*C45</f>
        <v>3.5069946004246295E-2</v>
      </c>
      <c r="I45" s="6">
        <f t="shared" si="2"/>
        <v>4.8826746004246309E-2</v>
      </c>
      <c r="J45" s="16"/>
      <c r="K45" s="7"/>
      <c r="L45" s="11"/>
      <c r="M45" s="16"/>
      <c r="N45" s="16"/>
      <c r="O45" s="10">
        <v>31</v>
      </c>
      <c r="P45" s="3" t="s">
        <v>89</v>
      </c>
      <c r="Q45" s="9">
        <v>38.9</v>
      </c>
      <c r="R45" s="3">
        <v>6.7389999999999999</v>
      </c>
      <c r="S45" s="3">
        <v>7.0289999999999999</v>
      </c>
      <c r="T45" s="3">
        <f>S45-R45</f>
        <v>0.29000000000000004</v>
      </c>
      <c r="U45" s="4">
        <f t="shared" si="4"/>
        <v>0.24934200000000004</v>
      </c>
      <c r="V45" s="5">
        <f>(V10/Q80)*Q45</f>
        <v>4.5817413807358404E-2</v>
      </c>
      <c r="W45" s="6">
        <f t="shared" si="5"/>
        <v>0.29515941380735844</v>
      </c>
      <c r="X45" s="7"/>
      <c r="Y45" s="33"/>
      <c r="Z45" s="11"/>
    </row>
    <row r="46" spans="1:29" x14ac:dyDescent="0.25">
      <c r="A46" s="1">
        <v>41</v>
      </c>
      <c r="B46" s="3" t="s">
        <v>90</v>
      </c>
      <c r="C46" s="9">
        <v>44.6</v>
      </c>
      <c r="D46" s="3">
        <v>0</v>
      </c>
      <c r="E46" s="3">
        <v>0</v>
      </c>
      <c r="F46" s="3">
        <f t="shared" si="0"/>
        <v>0</v>
      </c>
      <c r="G46" s="4">
        <f t="shared" si="1"/>
        <v>0</v>
      </c>
      <c r="H46" s="5">
        <f>(H10/C192)*C46</f>
        <v>3.1095816934182605E-2</v>
      </c>
      <c r="I46" s="6">
        <f t="shared" si="2"/>
        <v>3.1095816934182605E-2</v>
      </c>
      <c r="J46" s="16"/>
      <c r="K46" s="7"/>
      <c r="L46" s="11"/>
      <c r="M46" s="16"/>
      <c r="N46" s="16"/>
      <c r="O46" s="10">
        <v>32</v>
      </c>
      <c r="P46" s="3" t="s">
        <v>91</v>
      </c>
      <c r="Q46" s="9">
        <v>36.5</v>
      </c>
      <c r="R46" s="3">
        <v>3.06</v>
      </c>
      <c r="S46" s="3">
        <v>3.1749999999999998</v>
      </c>
      <c r="T46" s="3">
        <f t="shared" ref="T46:T56" si="7">S46-R46</f>
        <v>0.11499999999999977</v>
      </c>
      <c r="U46" s="4">
        <f t="shared" si="4"/>
        <v>9.8876999999999798E-2</v>
      </c>
      <c r="V46" s="5">
        <f>(V10/Q80)*Q46</f>
        <v>4.29906324927656E-2</v>
      </c>
      <c r="W46" s="6">
        <f t="shared" si="5"/>
        <v>0.14186763249276541</v>
      </c>
      <c r="X46" s="7" t="s">
        <v>38</v>
      </c>
      <c r="Y46" s="33"/>
      <c r="Z46" s="11"/>
    </row>
    <row r="47" spans="1:29" x14ac:dyDescent="0.25">
      <c r="A47" s="1">
        <v>42</v>
      </c>
      <c r="B47" s="3" t="s">
        <v>92</v>
      </c>
      <c r="C47" s="9">
        <v>76</v>
      </c>
      <c r="D47" s="3">
        <v>3.8570000000000002</v>
      </c>
      <c r="E47" s="3">
        <v>4.4459999999999997</v>
      </c>
      <c r="F47" s="3">
        <f t="shared" si="0"/>
        <v>0.58899999999999952</v>
      </c>
      <c r="G47" s="4">
        <f t="shared" si="1"/>
        <v>0.5064221999999996</v>
      </c>
      <c r="H47" s="5">
        <f>(H10/C192)*C47</f>
        <v>5.2988387600849278E-2</v>
      </c>
      <c r="I47" s="6">
        <f t="shared" si="2"/>
        <v>0.55941058760084883</v>
      </c>
      <c r="J47" s="16"/>
      <c r="K47" s="7"/>
      <c r="L47" s="11"/>
      <c r="M47" s="16"/>
      <c r="N47" s="16"/>
      <c r="O47" s="10">
        <v>33</v>
      </c>
      <c r="P47" s="3" t="s">
        <v>93</v>
      </c>
      <c r="Q47" s="9">
        <v>34.4</v>
      </c>
      <c r="R47" s="3">
        <v>0.58399999999999996</v>
      </c>
      <c r="S47" s="3">
        <v>0.58399999999999996</v>
      </c>
      <c r="T47" s="3">
        <f t="shared" si="7"/>
        <v>0</v>
      </c>
      <c r="U47" s="4">
        <f t="shared" si="4"/>
        <v>0</v>
      </c>
      <c r="V47" s="5">
        <f>(V10/Q80)*Q47</f>
        <v>4.0517198842496889E-2</v>
      </c>
      <c r="W47" s="6">
        <f t="shared" si="5"/>
        <v>4.0517198842496889E-2</v>
      </c>
      <c r="X47" s="7"/>
      <c r="Y47" s="33"/>
      <c r="Z47" s="11"/>
    </row>
    <row r="48" spans="1:29" x14ac:dyDescent="0.25">
      <c r="A48" s="1">
        <v>43</v>
      </c>
      <c r="B48" s="3" t="s">
        <v>94</v>
      </c>
      <c r="C48" s="9">
        <v>45.4</v>
      </c>
      <c r="D48" s="3">
        <v>5.6340000000000003</v>
      </c>
      <c r="E48" s="3">
        <v>5.64</v>
      </c>
      <c r="F48" s="3">
        <f t="shared" si="0"/>
        <v>5.9999999999993392E-3</v>
      </c>
      <c r="G48" s="4">
        <f t="shared" si="1"/>
        <v>5.1587999999994317E-3</v>
      </c>
      <c r="H48" s="5">
        <f>(H10/C192)*C48</f>
        <v>3.1653589435244177E-2</v>
      </c>
      <c r="I48" s="6">
        <f t="shared" si="2"/>
        <v>3.6812389435243606E-2</v>
      </c>
      <c r="J48" s="16"/>
      <c r="K48" s="7"/>
      <c r="L48" s="11"/>
      <c r="M48" s="16"/>
      <c r="N48" s="16"/>
      <c r="O48" s="10">
        <v>34</v>
      </c>
      <c r="P48" s="3" t="s">
        <v>95</v>
      </c>
      <c r="Q48" s="9">
        <v>36.9</v>
      </c>
      <c r="R48" s="3">
        <v>5.3179999999999996</v>
      </c>
      <c r="S48" s="3">
        <v>5.6079999999999997</v>
      </c>
      <c r="T48" s="3">
        <f t="shared" si="7"/>
        <v>0.29000000000000004</v>
      </c>
      <c r="U48" s="4">
        <f t="shared" si="4"/>
        <v>0.24934200000000004</v>
      </c>
      <c r="V48" s="5">
        <f>(V10/Q80)*Q48</f>
        <v>4.3461762711864395E-2</v>
      </c>
      <c r="W48" s="6">
        <f t="shared" si="5"/>
        <v>0.29280376271186442</v>
      </c>
      <c r="X48" s="7"/>
      <c r="Y48" s="33"/>
      <c r="Z48" s="11"/>
    </row>
    <row r="49" spans="1:26" x14ac:dyDescent="0.25">
      <c r="A49" s="1">
        <v>44</v>
      </c>
      <c r="B49" s="3" t="s">
        <v>96</v>
      </c>
      <c r="C49" s="9">
        <v>46.9</v>
      </c>
      <c r="D49" s="3">
        <v>0</v>
      </c>
      <c r="E49" s="3">
        <v>0</v>
      </c>
      <c r="F49" s="3">
        <f t="shared" si="0"/>
        <v>0</v>
      </c>
      <c r="G49" s="4">
        <f t="shared" si="1"/>
        <v>0</v>
      </c>
      <c r="H49" s="5">
        <f>(H10/C192)*C49</f>
        <v>3.2699412874734622E-2</v>
      </c>
      <c r="I49" s="6">
        <f t="shared" si="2"/>
        <v>3.2699412874734622E-2</v>
      </c>
      <c r="J49" s="16"/>
      <c r="K49" s="7"/>
      <c r="L49" s="11"/>
      <c r="M49" s="16"/>
      <c r="N49" s="16"/>
      <c r="O49" s="10">
        <v>35</v>
      </c>
      <c r="P49" s="3" t="s">
        <v>97</v>
      </c>
      <c r="Q49" s="9">
        <v>34</v>
      </c>
      <c r="R49" s="3">
        <v>2.2890000000000001</v>
      </c>
      <c r="S49" s="3">
        <v>2.36</v>
      </c>
      <c r="T49" s="3">
        <f t="shared" si="7"/>
        <v>7.099999999999973E-2</v>
      </c>
      <c r="U49" s="4">
        <f t="shared" si="4"/>
        <v>6.1045799999999768E-2</v>
      </c>
      <c r="V49" s="5">
        <f>(V10/Q80)*Q49</f>
        <v>4.0046068623398087E-2</v>
      </c>
      <c r="W49" s="6">
        <f t="shared" si="5"/>
        <v>0.10109186862339786</v>
      </c>
      <c r="X49" s="7"/>
      <c r="Y49" s="33"/>
      <c r="Z49" s="11"/>
    </row>
    <row r="50" spans="1:26" x14ac:dyDescent="0.25">
      <c r="A50" s="1">
        <v>45</v>
      </c>
      <c r="B50" s="3" t="s">
        <v>98</v>
      </c>
      <c r="C50" s="9">
        <v>48.6</v>
      </c>
      <c r="D50" s="3">
        <v>8.2159999999999993</v>
      </c>
      <c r="E50" s="3">
        <v>8.7260000000000009</v>
      </c>
      <c r="F50" s="3">
        <f t="shared" si="0"/>
        <v>0.51000000000000156</v>
      </c>
      <c r="G50" s="4">
        <f t="shared" si="1"/>
        <v>0.43849800000000133</v>
      </c>
      <c r="H50" s="5">
        <f>(H10/C192)*C50</f>
        <v>3.3884679439490459E-2</v>
      </c>
      <c r="I50" s="6">
        <f t="shared" si="2"/>
        <v>0.4723826794394918</v>
      </c>
      <c r="J50" s="16"/>
      <c r="K50" s="7"/>
      <c r="L50" s="11"/>
      <c r="M50" s="16"/>
      <c r="N50" s="16"/>
      <c r="O50" s="10">
        <v>36</v>
      </c>
      <c r="P50" s="3" t="s">
        <v>99</v>
      </c>
      <c r="Q50" s="9">
        <v>28</v>
      </c>
      <c r="R50" s="3">
        <v>6.0460000000000003</v>
      </c>
      <c r="S50" s="3">
        <v>6.3140000000000001</v>
      </c>
      <c r="T50" s="3">
        <f t="shared" si="7"/>
        <v>0.26799999999999979</v>
      </c>
      <c r="U50" s="4">
        <f t="shared" si="4"/>
        <v>0.23042639999999984</v>
      </c>
      <c r="V50" s="5">
        <f>(V10/Q80)*Q50</f>
        <v>3.2979115336916075E-2</v>
      </c>
      <c r="W50" s="6">
        <f>U50+V50</f>
        <v>0.26340551533691592</v>
      </c>
      <c r="X50" s="7"/>
      <c r="Y50" s="33"/>
      <c r="Z50" s="11"/>
    </row>
    <row r="51" spans="1:26" x14ac:dyDescent="0.25">
      <c r="A51" s="1">
        <v>46</v>
      </c>
      <c r="B51" s="3" t="s">
        <v>100</v>
      </c>
      <c r="C51" s="9">
        <v>97.9</v>
      </c>
      <c r="D51" s="3">
        <v>2.5880000000000001</v>
      </c>
      <c r="E51" s="3">
        <v>2.5880000000000001</v>
      </c>
      <c r="F51" s="3">
        <f t="shared" si="0"/>
        <v>0</v>
      </c>
      <c r="G51" s="4">
        <f t="shared" si="1"/>
        <v>0</v>
      </c>
      <c r="H51" s="5">
        <f>(H10/C192)*C51</f>
        <v>6.8257409817409798E-2</v>
      </c>
      <c r="I51" s="6">
        <f t="shared" si="2"/>
        <v>6.8257409817409798E-2</v>
      </c>
      <c r="J51" s="16"/>
      <c r="K51" s="7"/>
      <c r="L51" s="11"/>
      <c r="M51" s="16"/>
      <c r="N51" s="16"/>
      <c r="O51" s="10">
        <v>37</v>
      </c>
      <c r="P51" s="3" t="s">
        <v>101</v>
      </c>
      <c r="Q51" s="36">
        <v>26.4</v>
      </c>
      <c r="R51" s="3">
        <v>2.798</v>
      </c>
      <c r="S51" s="3">
        <v>2.871</v>
      </c>
      <c r="T51" s="3">
        <f t="shared" si="7"/>
        <v>7.2999999999999954E-2</v>
      </c>
      <c r="U51" s="4">
        <f t="shared" si="4"/>
        <v>6.2765399999999957E-2</v>
      </c>
      <c r="V51" s="5">
        <f>(V10/Q80)*Q51</f>
        <v>3.1094594460520868E-2</v>
      </c>
      <c r="W51" s="37">
        <f>U51+V51</f>
        <v>9.3859994460520818E-2</v>
      </c>
      <c r="X51" s="7"/>
      <c r="Y51" s="33"/>
      <c r="Z51" s="11"/>
    </row>
    <row r="52" spans="1:26" x14ac:dyDescent="0.25">
      <c r="A52" s="1">
        <v>47</v>
      </c>
      <c r="B52" s="3" t="s">
        <v>102</v>
      </c>
      <c r="C52" s="9">
        <v>68.2</v>
      </c>
      <c r="D52" s="3">
        <v>3.6360000000000001</v>
      </c>
      <c r="E52" s="3">
        <v>3.6429999999999998</v>
      </c>
      <c r="F52" s="3">
        <f t="shared" si="0"/>
        <v>6.9999999999996732E-3</v>
      </c>
      <c r="G52" s="4">
        <f t="shared" si="1"/>
        <v>6.0185999999997188E-3</v>
      </c>
      <c r="H52" s="5">
        <f>(H10/C192)*C52</f>
        <v>4.7550105715498961E-2</v>
      </c>
      <c r="I52" s="6">
        <f t="shared" si="2"/>
        <v>5.3568705715498682E-2</v>
      </c>
      <c r="J52" s="16"/>
      <c r="K52" s="7"/>
      <c r="L52" s="11"/>
      <c r="M52" s="16"/>
      <c r="N52" s="16"/>
      <c r="O52" s="10">
        <v>38</v>
      </c>
      <c r="P52" s="3" t="s">
        <v>103</v>
      </c>
      <c r="Q52" s="9">
        <v>27.3</v>
      </c>
      <c r="R52" s="3">
        <v>1.8320000000000001</v>
      </c>
      <c r="S52" s="3">
        <v>1.8340000000000001</v>
      </c>
      <c r="T52" s="3">
        <f t="shared" si="7"/>
        <v>2.0000000000000018E-3</v>
      </c>
      <c r="U52" s="4">
        <f t="shared" si="4"/>
        <v>1.7196000000000015E-3</v>
      </c>
      <c r="V52" s="5">
        <f>(V10/Q80)*Q52</f>
        <v>3.2154637453493173E-2</v>
      </c>
      <c r="W52" s="37">
        <f>U52+V52</f>
        <v>3.3874237453493175E-2</v>
      </c>
      <c r="X52" s="7"/>
      <c r="Y52" s="33"/>
      <c r="Z52" s="11"/>
    </row>
    <row r="53" spans="1:26" x14ac:dyDescent="0.25">
      <c r="A53" s="1">
        <v>48</v>
      </c>
      <c r="B53" s="3" t="s">
        <v>104</v>
      </c>
      <c r="C53" s="9">
        <v>50.7</v>
      </c>
      <c r="D53" s="3">
        <v>1.5589999999999999</v>
      </c>
      <c r="E53" s="3">
        <v>1.5589999999999999</v>
      </c>
      <c r="F53" s="3">
        <f t="shared" si="0"/>
        <v>0</v>
      </c>
      <c r="G53" s="4">
        <f t="shared" si="1"/>
        <v>0</v>
      </c>
      <c r="H53" s="5">
        <f>(H10/C192)*C53</f>
        <v>3.5348832254777085E-2</v>
      </c>
      <c r="I53" s="6">
        <f t="shared" si="2"/>
        <v>3.5348832254777085E-2</v>
      </c>
      <c r="J53" s="16"/>
      <c r="K53" s="7"/>
      <c r="L53" s="11"/>
      <c r="M53" s="16"/>
      <c r="N53" s="16"/>
      <c r="O53" s="10">
        <v>39</v>
      </c>
      <c r="P53" s="3" t="s">
        <v>105</v>
      </c>
      <c r="Q53" s="9">
        <v>26.1</v>
      </c>
      <c r="R53" s="3">
        <v>0.93700000000000006</v>
      </c>
      <c r="S53" s="3">
        <v>1.117</v>
      </c>
      <c r="T53" s="3">
        <f t="shared" si="7"/>
        <v>0.17999999999999994</v>
      </c>
      <c r="U53" s="4">
        <f t="shared" si="4"/>
        <v>0.15476399999999996</v>
      </c>
      <c r="V53" s="5">
        <f>(V10/Q80)*Q53</f>
        <v>3.0741246796196772E-2</v>
      </c>
      <c r="W53" s="6">
        <f t="shared" ref="W53:W70" si="8">U53+V53</f>
        <v>0.18550524679619673</v>
      </c>
      <c r="X53" s="7"/>
      <c r="Y53" s="33"/>
      <c r="Z53" s="11"/>
    </row>
    <row r="54" spans="1:26" x14ac:dyDescent="0.25">
      <c r="A54" s="1">
        <v>49</v>
      </c>
      <c r="B54" s="3" t="s">
        <v>106</v>
      </c>
      <c r="C54" s="9">
        <v>50.2</v>
      </c>
      <c r="D54" s="3">
        <v>7.7679999999999998</v>
      </c>
      <c r="E54" s="3">
        <v>8.3390000000000004</v>
      </c>
      <c r="F54" s="3">
        <f t="shared" si="0"/>
        <v>0.57100000000000062</v>
      </c>
      <c r="G54" s="4">
        <f t="shared" si="1"/>
        <v>0.49094580000000054</v>
      </c>
      <c r="H54" s="5">
        <f>(H10/C192)*C54</f>
        <v>3.5000224441613603E-2</v>
      </c>
      <c r="I54" s="6">
        <f>G54+H54</f>
        <v>0.52594602444161409</v>
      </c>
      <c r="J54" s="16"/>
      <c r="K54" s="7"/>
      <c r="L54" s="11"/>
      <c r="M54" s="16"/>
      <c r="N54" s="16"/>
      <c r="O54" s="10">
        <v>40</v>
      </c>
      <c r="P54" s="3" t="s">
        <v>107</v>
      </c>
      <c r="Q54" s="9">
        <v>25.8</v>
      </c>
      <c r="R54" s="3">
        <v>2.4940000000000002</v>
      </c>
      <c r="S54" s="3">
        <v>2.7090000000000001</v>
      </c>
      <c r="T54" s="3">
        <f t="shared" si="7"/>
        <v>0.21499999999999986</v>
      </c>
      <c r="U54" s="4">
        <f t="shared" si="4"/>
        <v>0.18485699999999988</v>
      </c>
      <c r="V54" s="5">
        <f>(V10/Q80)*Q54</f>
        <v>3.0387899131872669E-2</v>
      </c>
      <c r="W54" s="6">
        <f t="shared" si="8"/>
        <v>0.21524489913187256</v>
      </c>
      <c r="X54" s="7"/>
      <c r="Y54" s="33"/>
      <c r="Z54" s="11"/>
    </row>
    <row r="55" spans="1:26" x14ac:dyDescent="0.25">
      <c r="A55" s="38">
        <v>50</v>
      </c>
      <c r="B55" s="3" t="s">
        <v>108</v>
      </c>
      <c r="C55" s="36">
        <v>44.6</v>
      </c>
      <c r="D55" s="3">
        <v>2.6909999999999998</v>
      </c>
      <c r="E55" s="3">
        <v>2.94</v>
      </c>
      <c r="F55" s="3">
        <f t="shared" si="0"/>
        <v>0.24900000000000011</v>
      </c>
      <c r="G55" s="4">
        <f t="shared" si="1"/>
        <v>0.21409020000000009</v>
      </c>
      <c r="H55" s="5">
        <f>(H10/C192)*C55</f>
        <v>3.1095816934182605E-2</v>
      </c>
      <c r="I55" s="37">
        <f>G55+H55</f>
        <v>0.24518601693418268</v>
      </c>
      <c r="J55" s="16"/>
      <c r="K55" s="7"/>
      <c r="L55" s="11"/>
      <c r="M55" s="16"/>
      <c r="N55" s="16"/>
      <c r="O55" s="10">
        <v>41</v>
      </c>
      <c r="P55" s="3" t="s">
        <v>109</v>
      </c>
      <c r="Q55" s="9">
        <v>34.5</v>
      </c>
      <c r="R55" s="3">
        <v>2.8069999999999999</v>
      </c>
      <c r="S55" s="3">
        <v>2.8959999999999999</v>
      </c>
      <c r="T55" s="3">
        <f t="shared" si="7"/>
        <v>8.8999999999999968E-2</v>
      </c>
      <c r="U55" s="4">
        <f t="shared" si="4"/>
        <v>7.6522199999999971E-2</v>
      </c>
      <c r="V55" s="5">
        <f>(V10/Q80)*Q55</f>
        <v>4.0634981397271591E-2</v>
      </c>
      <c r="W55" s="6">
        <f t="shared" si="8"/>
        <v>0.11715718139727156</v>
      </c>
      <c r="X55" s="7"/>
      <c r="Y55" s="33"/>
      <c r="Z55" s="11"/>
    </row>
    <row r="56" spans="1:26" x14ac:dyDescent="0.25">
      <c r="A56" s="1">
        <v>51</v>
      </c>
      <c r="B56" s="3" t="s">
        <v>110</v>
      </c>
      <c r="C56" s="9">
        <v>75.5</v>
      </c>
      <c r="D56" s="3">
        <v>10.819000000000001</v>
      </c>
      <c r="E56" s="3">
        <v>11.462999999999999</v>
      </c>
      <c r="F56" s="3">
        <f t="shared" si="0"/>
        <v>0.64399999999999835</v>
      </c>
      <c r="G56" s="4">
        <f t="shared" si="1"/>
        <v>0.55371119999999863</v>
      </c>
      <c r="H56" s="5">
        <f>(H10/C192)*C56</f>
        <v>5.2639779787685796E-2</v>
      </c>
      <c r="I56" s="37">
        <f>G56+H56</f>
        <v>0.60635097978768437</v>
      </c>
      <c r="J56" s="16"/>
      <c r="K56" s="7"/>
      <c r="L56" s="11"/>
      <c r="M56" s="16"/>
      <c r="N56" s="16"/>
      <c r="O56" s="10">
        <v>42</v>
      </c>
      <c r="P56" s="3" t="s">
        <v>111</v>
      </c>
      <c r="Q56" s="9">
        <v>32.700000000000003</v>
      </c>
      <c r="R56" s="3">
        <v>0.76400000000000001</v>
      </c>
      <c r="S56" s="3">
        <v>0.77400000000000002</v>
      </c>
      <c r="T56" s="3">
        <f t="shared" si="7"/>
        <v>1.0000000000000009E-2</v>
      </c>
      <c r="U56" s="4">
        <f t="shared" si="4"/>
        <v>8.5980000000000084E-3</v>
      </c>
      <c r="V56" s="5">
        <f>(V10/Q80)*Q56</f>
        <v>3.8514895411326994E-2</v>
      </c>
      <c r="W56" s="6">
        <f t="shared" si="8"/>
        <v>4.7112895411327002E-2</v>
      </c>
      <c r="X56" s="7"/>
      <c r="Y56" s="33"/>
      <c r="Z56" s="11"/>
    </row>
    <row r="57" spans="1:26" x14ac:dyDescent="0.25">
      <c r="A57" s="1">
        <v>52</v>
      </c>
      <c r="B57" s="3" t="s">
        <v>112</v>
      </c>
      <c r="C57" s="9">
        <v>45.8</v>
      </c>
      <c r="D57" s="3">
        <v>6.7809999999999997</v>
      </c>
      <c r="E57" s="3">
        <v>7.0609999999999999</v>
      </c>
      <c r="F57" s="3">
        <f t="shared" si="0"/>
        <v>0.28000000000000025</v>
      </c>
      <c r="G57" s="4">
        <f t="shared" si="1"/>
        <v>0.24074400000000021</v>
      </c>
      <c r="H57" s="5">
        <f>(H10/C192)*C57</f>
        <v>3.1932475685774959E-2</v>
      </c>
      <c r="I57" s="6">
        <f t="shared" si="2"/>
        <v>0.27267647568577519</v>
      </c>
      <c r="J57" s="16"/>
      <c r="K57" s="7"/>
      <c r="L57" s="11"/>
      <c r="M57" s="16"/>
      <c r="N57" s="16"/>
      <c r="O57" s="10">
        <v>43</v>
      </c>
      <c r="P57" s="3" t="s">
        <v>113</v>
      </c>
      <c r="Q57" s="9">
        <v>33.4</v>
      </c>
      <c r="R57" s="3">
        <v>2.9809999999999999</v>
      </c>
      <c r="S57" s="3">
        <v>3.2429999999999999</v>
      </c>
      <c r="T57" s="3">
        <f>S57-R57</f>
        <v>0.26200000000000001</v>
      </c>
      <c r="U57" s="4">
        <f t="shared" si="4"/>
        <v>0.22526760000000001</v>
      </c>
      <c r="V57" s="5">
        <f>(V10/Q80)*Q57</f>
        <v>3.9339373294749888E-2</v>
      </c>
      <c r="W57" s="6">
        <f t="shared" si="8"/>
        <v>0.26460697329474991</v>
      </c>
      <c r="X57" s="7"/>
      <c r="Y57" s="33"/>
      <c r="Z57" s="11"/>
    </row>
    <row r="58" spans="1:26" x14ac:dyDescent="0.25">
      <c r="A58" s="1">
        <v>53</v>
      </c>
      <c r="B58" s="3" t="s">
        <v>114</v>
      </c>
      <c r="C58" s="9">
        <v>47.3</v>
      </c>
      <c r="D58" s="3">
        <v>8.7370000000000001</v>
      </c>
      <c r="E58" s="3">
        <v>9.327</v>
      </c>
      <c r="F58" s="3">
        <f t="shared" si="0"/>
        <v>0.58999999999999986</v>
      </c>
      <c r="G58" s="4">
        <f t="shared" si="1"/>
        <v>0.5072819999999999</v>
      </c>
      <c r="H58" s="5">
        <f>(H10/C192)*C58</f>
        <v>3.2978299125265405E-2</v>
      </c>
      <c r="I58" s="6">
        <f t="shared" si="2"/>
        <v>0.5402602991252653</v>
      </c>
      <c r="J58" s="16"/>
      <c r="K58" s="7"/>
      <c r="L58" s="11"/>
      <c r="M58" s="16"/>
      <c r="N58" s="16"/>
      <c r="O58" s="10">
        <v>44</v>
      </c>
      <c r="P58" s="3" t="s">
        <v>115</v>
      </c>
      <c r="Q58" s="9">
        <v>37.299999999999997</v>
      </c>
      <c r="R58" s="3">
        <v>2.36</v>
      </c>
      <c r="S58" s="3">
        <v>2.5609999999999999</v>
      </c>
      <c r="T58" s="3">
        <f t="shared" ref="T58:T71" si="9">S58-R58</f>
        <v>0.20100000000000007</v>
      </c>
      <c r="U58" s="4">
        <f t="shared" si="4"/>
        <v>0.17281980000000005</v>
      </c>
      <c r="V58" s="5">
        <f>(V10/Q80)*Q58</f>
        <v>4.3932892930963197E-2</v>
      </c>
      <c r="W58" s="6">
        <f t="shared" si="8"/>
        <v>0.21675269293096325</v>
      </c>
      <c r="X58" s="7"/>
      <c r="Y58" s="33"/>
      <c r="Z58" s="11"/>
    </row>
    <row r="59" spans="1:26" x14ac:dyDescent="0.25">
      <c r="A59" s="1">
        <v>54</v>
      </c>
      <c r="B59" s="3" t="s">
        <v>116</v>
      </c>
      <c r="C59" s="9">
        <v>48.2</v>
      </c>
      <c r="D59" s="3">
        <v>7.6159999999999997</v>
      </c>
      <c r="E59" s="3">
        <v>7.8410000000000002</v>
      </c>
      <c r="F59" s="3">
        <f t="shared" si="0"/>
        <v>0.22500000000000053</v>
      </c>
      <c r="G59" s="4">
        <f t="shared" si="1"/>
        <v>0.19345500000000046</v>
      </c>
      <c r="H59" s="5">
        <f>(H10/C192)*C59</f>
        <v>3.3605793188959676E-2</v>
      </c>
      <c r="I59" s="6">
        <f t="shared" si="2"/>
        <v>0.22706079318896014</v>
      </c>
      <c r="J59" s="16"/>
      <c r="K59" s="7"/>
      <c r="L59" s="11"/>
      <c r="M59" s="16"/>
      <c r="N59" s="16"/>
      <c r="O59" s="10">
        <v>45</v>
      </c>
      <c r="P59" s="3" t="s">
        <v>117</v>
      </c>
      <c r="Q59" s="9">
        <v>38.700000000000003</v>
      </c>
      <c r="R59" s="3">
        <v>0</v>
      </c>
      <c r="S59" s="3">
        <v>0</v>
      </c>
      <c r="T59" s="3">
        <f t="shared" si="9"/>
        <v>0</v>
      </c>
      <c r="U59" s="4">
        <f t="shared" si="4"/>
        <v>0</v>
      </c>
      <c r="V59" s="5">
        <f>(V10/Q80)*Q59</f>
        <v>4.5581848697809006E-2</v>
      </c>
      <c r="W59" s="6">
        <f t="shared" si="8"/>
        <v>4.5581848697809006E-2</v>
      </c>
      <c r="X59" s="7"/>
      <c r="Y59" s="33"/>
      <c r="Z59" s="11"/>
    </row>
    <row r="60" spans="1:26" x14ac:dyDescent="0.25">
      <c r="A60" s="1">
        <v>55</v>
      </c>
      <c r="B60" s="3" t="s">
        <v>118</v>
      </c>
      <c r="C60" s="9">
        <v>98.4</v>
      </c>
      <c r="D60" s="3">
        <v>11.388</v>
      </c>
      <c r="E60" s="3">
        <v>12.581</v>
      </c>
      <c r="F60" s="3">
        <f t="shared" si="0"/>
        <v>1.1929999999999996</v>
      </c>
      <c r="G60" s="4">
        <f t="shared" si="1"/>
        <v>1.0257413999999996</v>
      </c>
      <c r="H60" s="5">
        <f>(H10/C192)*C60</f>
        <v>6.8606017630573279E-2</v>
      </c>
      <c r="I60" s="6">
        <f t="shared" si="2"/>
        <v>1.0943474176305727</v>
      </c>
      <c r="J60" s="16"/>
      <c r="K60" s="7"/>
      <c r="L60" s="11"/>
      <c r="M60" s="16"/>
      <c r="N60" s="16"/>
      <c r="O60" s="10">
        <v>46</v>
      </c>
      <c r="P60" s="3" t="s">
        <v>119</v>
      </c>
      <c r="Q60" s="9">
        <v>39</v>
      </c>
      <c r="R60" s="3">
        <v>6.0039999999999996</v>
      </c>
      <c r="S60" s="3">
        <v>6.6</v>
      </c>
      <c r="T60" s="3">
        <f t="shared" si="9"/>
        <v>0.59600000000000009</v>
      </c>
      <c r="U60" s="4">
        <f t="shared" si="4"/>
        <v>0.51244080000000003</v>
      </c>
      <c r="V60" s="5">
        <f>(V10/Q80)*Q60</f>
        <v>4.5935196362133106E-2</v>
      </c>
      <c r="W60" s="6">
        <f t="shared" si="8"/>
        <v>0.55837599636213309</v>
      </c>
      <c r="X60" s="7"/>
      <c r="Y60" s="33"/>
      <c r="Z60" s="11"/>
    </row>
    <row r="61" spans="1:26" x14ac:dyDescent="0.25">
      <c r="A61" s="1">
        <v>56</v>
      </c>
      <c r="B61" s="3" t="s">
        <v>120</v>
      </c>
      <c r="C61" s="9">
        <v>68</v>
      </c>
      <c r="D61" s="3">
        <v>3.8250000000000002</v>
      </c>
      <c r="E61" s="3">
        <v>3.8250000000000002</v>
      </c>
      <c r="F61" s="3">
        <f t="shared" si="0"/>
        <v>0</v>
      </c>
      <c r="G61" s="4">
        <f t="shared" si="1"/>
        <v>0</v>
      </c>
      <c r="H61" s="5">
        <f>(H10/C192)*C61</f>
        <v>4.7410662590233563E-2</v>
      </c>
      <c r="I61" s="6">
        <f t="shared" si="2"/>
        <v>4.7410662590233563E-2</v>
      </c>
      <c r="J61" s="16"/>
      <c r="K61" s="7"/>
      <c r="L61" s="11"/>
      <c r="M61" s="16"/>
      <c r="N61" s="16"/>
      <c r="O61" s="10">
        <v>47</v>
      </c>
      <c r="P61" s="3" t="s">
        <v>121</v>
      </c>
      <c r="Q61" s="9">
        <v>35.700000000000003</v>
      </c>
      <c r="R61" s="3">
        <v>6.4539999999999997</v>
      </c>
      <c r="S61" s="3">
        <v>6.7469999999999999</v>
      </c>
      <c r="T61" s="3">
        <f t="shared" si="9"/>
        <v>0.29300000000000015</v>
      </c>
      <c r="U61" s="4">
        <f t="shared" si="4"/>
        <v>0.25192140000000013</v>
      </c>
      <c r="V61" s="5">
        <f>(V10/Q80)*Q61</f>
        <v>4.2048372054567996E-2</v>
      </c>
      <c r="W61" s="6">
        <f t="shared" si="8"/>
        <v>0.29396977205456815</v>
      </c>
      <c r="X61" s="7" t="s">
        <v>122</v>
      </c>
      <c r="Y61" s="33"/>
      <c r="Z61" s="11"/>
    </row>
    <row r="62" spans="1:26" x14ac:dyDescent="0.25">
      <c r="A62" s="1">
        <v>57</v>
      </c>
      <c r="B62" s="3" t="s">
        <v>123</v>
      </c>
      <c r="C62" s="9">
        <v>50.6</v>
      </c>
      <c r="D62" s="3">
        <v>5.5010000000000003</v>
      </c>
      <c r="E62" s="3">
        <v>5.5960000000000001</v>
      </c>
      <c r="F62" s="3">
        <f t="shared" si="0"/>
        <v>9.4999999999999751E-2</v>
      </c>
      <c r="G62" s="4">
        <f t="shared" si="1"/>
        <v>8.1680999999999782E-2</v>
      </c>
      <c r="H62" s="5">
        <f>(H10/C192)*C62</f>
        <v>3.5279110692144386E-2</v>
      </c>
      <c r="I62" s="6">
        <f t="shared" si="2"/>
        <v>0.11696011069214417</v>
      </c>
      <c r="J62" s="16"/>
      <c r="K62" s="7"/>
      <c r="L62" s="11"/>
      <c r="M62" s="16"/>
      <c r="N62" s="16"/>
      <c r="O62" s="10">
        <v>48</v>
      </c>
      <c r="P62" s="3" t="s">
        <v>124</v>
      </c>
      <c r="Q62" s="9">
        <v>34.299999999999997</v>
      </c>
      <c r="R62" s="3">
        <v>3.3220000000000001</v>
      </c>
      <c r="S62" s="3">
        <v>3.7360000000000002</v>
      </c>
      <c r="T62" s="3">
        <f t="shared" si="9"/>
        <v>0.41400000000000015</v>
      </c>
      <c r="U62" s="4">
        <f t="shared" si="4"/>
        <v>0.35595720000000014</v>
      </c>
      <c r="V62" s="5">
        <f>(V10/Q80)*Q62</f>
        <v>4.0399416287722187E-2</v>
      </c>
      <c r="W62" s="6">
        <f t="shared" si="8"/>
        <v>0.39635661628772234</v>
      </c>
      <c r="X62" s="7"/>
      <c r="Y62" s="33"/>
      <c r="Z62" s="11"/>
    </row>
    <row r="63" spans="1:26" x14ac:dyDescent="0.25">
      <c r="A63" s="1">
        <v>58</v>
      </c>
      <c r="B63" s="3" t="s">
        <v>125</v>
      </c>
      <c r="C63" s="9">
        <v>50.1</v>
      </c>
      <c r="D63" s="3">
        <v>2.254</v>
      </c>
      <c r="E63" s="3">
        <v>2.254</v>
      </c>
      <c r="F63" s="3">
        <f t="shared" si="0"/>
        <v>0</v>
      </c>
      <c r="G63" s="4">
        <f t="shared" si="1"/>
        <v>0</v>
      </c>
      <c r="H63" s="5">
        <f>(H10/C192)*C63</f>
        <v>3.4930502878980904E-2</v>
      </c>
      <c r="I63" s="6">
        <f t="shared" si="2"/>
        <v>3.4930502878980904E-2</v>
      </c>
      <c r="J63" s="16"/>
      <c r="K63" s="7"/>
      <c r="L63" s="11"/>
      <c r="M63" s="16"/>
      <c r="N63" s="16"/>
      <c r="O63" s="10">
        <v>49</v>
      </c>
      <c r="P63" s="3" t="s">
        <v>126</v>
      </c>
      <c r="Q63" s="9">
        <v>36.1</v>
      </c>
      <c r="R63" s="3">
        <v>3.3380000000000001</v>
      </c>
      <c r="S63" s="3">
        <v>3.3380000000000001</v>
      </c>
      <c r="T63" s="3">
        <f t="shared" si="9"/>
        <v>0</v>
      </c>
      <c r="U63" s="4">
        <f t="shared" si="4"/>
        <v>0</v>
      </c>
      <c r="V63" s="5">
        <f>(V10/Q80)*Q63</f>
        <v>4.2519502273666798E-2</v>
      </c>
      <c r="W63" s="6">
        <f t="shared" si="8"/>
        <v>4.2519502273666798E-2</v>
      </c>
      <c r="X63" s="7"/>
      <c r="Y63" s="33"/>
      <c r="Z63" s="11"/>
    </row>
    <row r="64" spans="1:26" x14ac:dyDescent="0.25">
      <c r="A64" s="1">
        <v>59</v>
      </c>
      <c r="B64" s="3" t="s">
        <v>127</v>
      </c>
      <c r="C64" s="9">
        <v>44.7</v>
      </c>
      <c r="D64" s="3">
        <v>1.4059999999999999</v>
      </c>
      <c r="E64" s="3">
        <v>1.4059999999999999</v>
      </c>
      <c r="F64" s="3">
        <f t="shared" si="0"/>
        <v>0</v>
      </c>
      <c r="G64" s="4">
        <f t="shared" si="1"/>
        <v>0</v>
      </c>
      <c r="H64" s="5">
        <f>(H10/C192)*C64</f>
        <v>3.11655384968153E-2</v>
      </c>
      <c r="I64" s="6">
        <f t="shared" si="2"/>
        <v>3.11655384968153E-2</v>
      </c>
      <c r="J64" s="16"/>
      <c r="K64" s="7"/>
      <c r="L64" s="11"/>
      <c r="M64" s="16"/>
      <c r="N64" s="16"/>
      <c r="O64" s="10">
        <v>50</v>
      </c>
      <c r="P64" s="3" t="s">
        <v>128</v>
      </c>
      <c r="Q64" s="9">
        <v>33.700000000000003</v>
      </c>
      <c r="R64" s="3">
        <v>4.6550000000000002</v>
      </c>
      <c r="S64" s="3">
        <v>4.6550000000000002</v>
      </c>
      <c r="T64" s="3">
        <f t="shared" si="9"/>
        <v>0</v>
      </c>
      <c r="U64" s="4">
        <f t="shared" si="4"/>
        <v>0</v>
      </c>
      <c r="V64" s="5">
        <f>(V10/Q80)*Q64</f>
        <v>3.9692720959073995E-2</v>
      </c>
      <c r="W64" s="6">
        <f t="shared" si="8"/>
        <v>3.9692720959073995E-2</v>
      </c>
      <c r="X64" s="7"/>
      <c r="Y64" s="33"/>
      <c r="Z64" s="11"/>
    </row>
    <row r="65" spans="1:26" x14ac:dyDescent="0.25">
      <c r="A65" s="1">
        <v>60</v>
      </c>
      <c r="B65" s="3" t="s">
        <v>129</v>
      </c>
      <c r="C65" s="9">
        <v>75.7</v>
      </c>
      <c r="D65" s="3">
        <v>10.35</v>
      </c>
      <c r="E65" s="3">
        <v>11.15</v>
      </c>
      <c r="F65" s="3">
        <f t="shared" si="0"/>
        <v>0.80000000000000071</v>
      </c>
      <c r="G65" s="4">
        <f t="shared" si="1"/>
        <v>0.68784000000000067</v>
      </c>
      <c r="H65" s="5">
        <f>(H10/C192)*C65</f>
        <v>5.2779222912951194E-2</v>
      </c>
      <c r="I65" s="6">
        <f t="shared" si="2"/>
        <v>0.7406192229129519</v>
      </c>
      <c r="J65" s="16"/>
      <c r="K65" s="7"/>
      <c r="L65" s="11"/>
      <c r="M65" s="16"/>
      <c r="N65" s="16"/>
      <c r="O65" s="10">
        <v>51</v>
      </c>
      <c r="P65" s="3" t="s">
        <v>130</v>
      </c>
      <c r="Q65" s="9">
        <v>28.1</v>
      </c>
      <c r="R65" s="3">
        <v>3.86</v>
      </c>
      <c r="S65" s="3">
        <v>3.86</v>
      </c>
      <c r="T65" s="3">
        <f t="shared" si="9"/>
        <v>0</v>
      </c>
      <c r="U65" s="4">
        <f t="shared" si="4"/>
        <v>0</v>
      </c>
      <c r="V65" s="5">
        <f>(V10/Q80)*Q65</f>
        <v>3.3096897891690777E-2</v>
      </c>
      <c r="W65" s="6">
        <f t="shared" si="8"/>
        <v>3.3096897891690777E-2</v>
      </c>
      <c r="X65" s="7"/>
      <c r="Y65" s="33"/>
      <c r="Z65" s="11"/>
    </row>
    <row r="66" spans="1:26" x14ac:dyDescent="0.25">
      <c r="A66" s="1">
        <v>61</v>
      </c>
      <c r="B66" s="3" t="s">
        <v>131</v>
      </c>
      <c r="C66" s="9">
        <v>45.8</v>
      </c>
      <c r="D66" s="3">
        <v>3.395</v>
      </c>
      <c r="E66" s="3">
        <v>3.544</v>
      </c>
      <c r="F66" s="3">
        <f t="shared" si="0"/>
        <v>0.14900000000000002</v>
      </c>
      <c r="G66" s="4">
        <f t="shared" si="1"/>
        <v>0.12811020000000001</v>
      </c>
      <c r="H66" s="5">
        <f>(H10/C192)*C66</f>
        <v>3.1932475685774959E-2</v>
      </c>
      <c r="I66" s="6">
        <f t="shared" si="2"/>
        <v>0.16004267568577496</v>
      </c>
      <c r="J66" s="16"/>
      <c r="K66" s="7"/>
      <c r="L66" s="11"/>
      <c r="M66" s="16"/>
      <c r="N66" s="16"/>
      <c r="O66" s="10">
        <v>52</v>
      </c>
      <c r="P66" s="3" t="s">
        <v>132</v>
      </c>
      <c r="Q66" s="9">
        <v>26.6</v>
      </c>
      <c r="R66" s="3">
        <v>4.8460000000000001</v>
      </c>
      <c r="S66" s="3">
        <v>5.1859999999999999</v>
      </c>
      <c r="T66" s="3">
        <f t="shared" si="9"/>
        <v>0.33999999999999986</v>
      </c>
      <c r="U66" s="4">
        <f t="shared" si="4"/>
        <v>0.29233199999999987</v>
      </c>
      <c r="V66" s="5">
        <f>(V10/Q80)*Q66</f>
        <v>3.1330159570070272E-2</v>
      </c>
      <c r="W66" s="6">
        <f t="shared" si="8"/>
        <v>0.32366215957007016</v>
      </c>
      <c r="X66" s="7"/>
      <c r="Y66" s="33"/>
      <c r="Z66" s="11"/>
    </row>
    <row r="67" spans="1:26" x14ac:dyDescent="0.25">
      <c r="A67" s="1">
        <v>62</v>
      </c>
      <c r="B67" s="3" t="s">
        <v>133</v>
      </c>
      <c r="C67" s="9">
        <v>48.4</v>
      </c>
      <c r="D67" s="3">
        <v>8.8130000000000006</v>
      </c>
      <c r="E67" s="3">
        <v>8.9529999999999994</v>
      </c>
      <c r="F67" s="3">
        <f t="shared" si="0"/>
        <v>0.13999999999999879</v>
      </c>
      <c r="G67" s="4">
        <f t="shared" si="1"/>
        <v>0.12037199999999897</v>
      </c>
      <c r="H67" s="5">
        <f>(H10/C192)*C67</f>
        <v>3.3745236314225067E-2</v>
      </c>
      <c r="I67" s="6">
        <f t="shared" si="2"/>
        <v>0.15411723631422403</v>
      </c>
      <c r="J67" s="16"/>
      <c r="K67" s="7"/>
      <c r="L67" s="11"/>
      <c r="M67" s="16"/>
      <c r="N67" s="16"/>
      <c r="O67" s="10">
        <v>53</v>
      </c>
      <c r="P67" s="3" t="s">
        <v>134</v>
      </c>
      <c r="Q67" s="9">
        <v>27.9</v>
      </c>
      <c r="R67" s="3">
        <v>5.5439999999999996</v>
      </c>
      <c r="S67" s="3">
        <v>5.827</v>
      </c>
      <c r="T67" s="3">
        <f t="shared" si="9"/>
        <v>0.28300000000000036</v>
      </c>
      <c r="U67" s="4">
        <f t="shared" si="4"/>
        <v>0.2433234000000003</v>
      </c>
      <c r="V67" s="5">
        <f>(V10/Q80)*Q67</f>
        <v>3.2861332782141373E-2</v>
      </c>
      <c r="W67" s="6">
        <f t="shared" si="8"/>
        <v>0.27618473278214167</v>
      </c>
      <c r="X67" s="7"/>
      <c r="Y67" s="33"/>
      <c r="Z67" s="11"/>
    </row>
    <row r="68" spans="1:26" x14ac:dyDescent="0.25">
      <c r="A68" s="1">
        <v>63</v>
      </c>
      <c r="B68" s="3" t="s">
        <v>135</v>
      </c>
      <c r="C68" s="9">
        <v>48</v>
      </c>
      <c r="D68" s="3">
        <v>3.5649999999999999</v>
      </c>
      <c r="E68" s="3">
        <v>4.0880000000000001</v>
      </c>
      <c r="F68" s="3">
        <f t="shared" si="0"/>
        <v>0.52300000000000013</v>
      </c>
      <c r="G68" s="4">
        <f t="shared" si="1"/>
        <v>0.44967540000000011</v>
      </c>
      <c r="H68" s="5">
        <f>(H10/C192)*C68</f>
        <v>3.3466350063694278E-2</v>
      </c>
      <c r="I68" s="6">
        <f t="shared" si="2"/>
        <v>0.48314175006369442</v>
      </c>
      <c r="J68" s="16"/>
      <c r="K68" s="7"/>
      <c r="L68" s="11"/>
      <c r="M68" s="16"/>
      <c r="N68" s="16"/>
      <c r="O68" s="10">
        <v>54</v>
      </c>
      <c r="P68" s="3" t="s">
        <v>136</v>
      </c>
      <c r="Q68" s="9">
        <v>25.9</v>
      </c>
      <c r="R68" s="3">
        <v>1.8759999999999999</v>
      </c>
      <c r="S68" s="3">
        <v>2.0390000000000001</v>
      </c>
      <c r="T68" s="3">
        <f t="shared" si="9"/>
        <v>0.16300000000000026</v>
      </c>
      <c r="U68" s="4">
        <f t="shared" si="4"/>
        <v>0.14014740000000023</v>
      </c>
      <c r="V68" s="5">
        <f>(V10/Q80)*Q68</f>
        <v>3.0505681686647367E-2</v>
      </c>
      <c r="W68" s="6">
        <f t="shared" si="8"/>
        <v>0.17065308168664758</v>
      </c>
      <c r="X68" s="7"/>
      <c r="Y68" s="33"/>
      <c r="Z68" s="11"/>
    </row>
    <row r="69" spans="1:26" x14ac:dyDescent="0.25">
      <c r="A69" s="1">
        <v>64</v>
      </c>
      <c r="B69" s="3" t="s">
        <v>137</v>
      </c>
      <c r="C69" s="9">
        <v>98.7</v>
      </c>
      <c r="D69" s="3">
        <v>12.416</v>
      </c>
      <c r="E69" s="3">
        <v>12.997</v>
      </c>
      <c r="F69" s="3">
        <f t="shared" si="0"/>
        <v>0.58099999999999952</v>
      </c>
      <c r="G69" s="4">
        <f t="shared" si="1"/>
        <v>0.49954379999999959</v>
      </c>
      <c r="H69" s="5">
        <f>(H10/C192)*C69</f>
        <v>6.8815182318471363E-2</v>
      </c>
      <c r="I69" s="6">
        <f t="shared" si="2"/>
        <v>0.56835898231847093</v>
      </c>
      <c r="J69" s="16"/>
      <c r="K69" s="7"/>
      <c r="L69" s="11"/>
      <c r="M69" s="16"/>
      <c r="N69" s="16"/>
      <c r="O69" s="10">
        <v>55</v>
      </c>
      <c r="P69" s="3" t="s">
        <v>138</v>
      </c>
      <c r="Q69" s="9">
        <v>26.1</v>
      </c>
      <c r="R69" s="3">
        <v>5.7290000000000001</v>
      </c>
      <c r="S69" s="3">
        <v>6.008</v>
      </c>
      <c r="T69" s="3">
        <f t="shared" si="9"/>
        <v>0.27899999999999991</v>
      </c>
      <c r="U69" s="4">
        <f t="shared" si="4"/>
        <v>0.23988419999999994</v>
      </c>
      <c r="V69" s="5">
        <f>(V10/Q80)*Q69</f>
        <v>3.0741246796196772E-2</v>
      </c>
      <c r="W69" s="6">
        <f t="shared" si="8"/>
        <v>0.27062544679619671</v>
      </c>
      <c r="X69" s="7"/>
      <c r="Y69" s="33"/>
      <c r="Z69" s="11"/>
    </row>
    <row r="70" spans="1:26" x14ac:dyDescent="0.25">
      <c r="A70" s="1">
        <v>65</v>
      </c>
      <c r="B70" s="3" t="s">
        <v>139</v>
      </c>
      <c r="C70" s="9">
        <v>67.7</v>
      </c>
      <c r="D70" s="3">
        <v>7.1820000000000004</v>
      </c>
      <c r="E70" s="3">
        <v>7.1820000000000004</v>
      </c>
      <c r="F70" s="3">
        <f t="shared" si="0"/>
        <v>0</v>
      </c>
      <c r="G70" s="4">
        <f t="shared" si="1"/>
        <v>0</v>
      </c>
      <c r="H70" s="5">
        <f>(H10/C192)*C70</f>
        <v>4.7201497902335479E-2</v>
      </c>
      <c r="I70" s="6">
        <f t="shared" si="2"/>
        <v>4.7201497902335479E-2</v>
      </c>
      <c r="J70" s="16"/>
      <c r="K70" s="7"/>
      <c r="L70" s="11"/>
      <c r="M70" s="16"/>
      <c r="N70" s="16"/>
      <c r="O70" s="10">
        <v>56</v>
      </c>
      <c r="P70" s="3" t="s">
        <v>140</v>
      </c>
      <c r="Q70" s="9">
        <v>34.4</v>
      </c>
      <c r="R70" s="3">
        <v>5.3550000000000004</v>
      </c>
      <c r="S70" s="3">
        <v>5.61</v>
      </c>
      <c r="T70" s="3">
        <f t="shared" si="9"/>
        <v>0.25499999999999989</v>
      </c>
      <c r="U70" s="4">
        <f t="shared" si="4"/>
        <v>0.21924899999999992</v>
      </c>
      <c r="V70" s="5">
        <f>(V10/Q80)*Q70</f>
        <v>4.0517198842496889E-2</v>
      </c>
      <c r="W70" s="6">
        <f t="shared" si="8"/>
        <v>0.2597661988424968</v>
      </c>
      <c r="X70" s="7"/>
      <c r="Y70" s="33"/>
      <c r="Z70" s="11"/>
    </row>
    <row r="71" spans="1:26" x14ac:dyDescent="0.25">
      <c r="A71" s="1">
        <v>66</v>
      </c>
      <c r="B71" s="3" t="s">
        <v>141</v>
      </c>
      <c r="C71" s="9">
        <v>50.1</v>
      </c>
      <c r="D71" s="3">
        <v>1.2709999999999999</v>
      </c>
      <c r="E71" s="3">
        <v>1.2729999999999999</v>
      </c>
      <c r="F71" s="3">
        <f t="shared" si="0"/>
        <v>2.0000000000000018E-3</v>
      </c>
      <c r="G71" s="4">
        <f t="shared" si="1"/>
        <v>1.7196000000000015E-3</v>
      </c>
      <c r="H71" s="5">
        <f>(H10/C192)*C71</f>
        <v>3.4930502878980904E-2</v>
      </c>
      <c r="I71" s="6">
        <f t="shared" si="2"/>
        <v>3.6650102878980906E-2</v>
      </c>
      <c r="J71" s="16"/>
      <c r="K71" s="7"/>
      <c r="L71" s="11"/>
      <c r="M71" s="16"/>
      <c r="N71" s="16"/>
      <c r="O71" s="10">
        <v>57</v>
      </c>
      <c r="P71" s="3" t="s">
        <v>142</v>
      </c>
      <c r="Q71" s="9">
        <v>32.1</v>
      </c>
      <c r="R71" s="3">
        <v>5.3520000000000003</v>
      </c>
      <c r="S71" s="3">
        <v>5.6459999999999999</v>
      </c>
      <c r="T71" s="3">
        <f t="shared" si="9"/>
        <v>0.29399999999999959</v>
      </c>
      <c r="U71" s="4">
        <f t="shared" si="4"/>
        <v>0.25278119999999965</v>
      </c>
      <c r="V71" s="5">
        <f>(V10/Q80)*Q71</f>
        <v>3.7808200082678788E-2</v>
      </c>
      <c r="W71" s="6">
        <f>U71+V71</f>
        <v>0.29058940008267842</v>
      </c>
      <c r="X71" s="7"/>
      <c r="Y71" s="33"/>
      <c r="Z71" s="11"/>
    </row>
    <row r="72" spans="1:26" x14ac:dyDescent="0.25">
      <c r="A72" s="1">
        <v>67</v>
      </c>
      <c r="B72" s="3" t="s">
        <v>143</v>
      </c>
      <c r="C72" s="9">
        <v>50.1</v>
      </c>
      <c r="D72" s="3">
        <v>6.5330000000000004</v>
      </c>
      <c r="E72" s="3">
        <v>6.5490000000000004</v>
      </c>
      <c r="F72" s="3">
        <f t="shared" si="0"/>
        <v>1.6000000000000014E-2</v>
      </c>
      <c r="G72" s="4">
        <f t="shared" si="1"/>
        <v>1.3756800000000012E-2</v>
      </c>
      <c r="H72" s="5">
        <f>(H10/C192)*C72</f>
        <v>3.4930502878980904E-2</v>
      </c>
      <c r="I72" s="6">
        <f t="shared" si="2"/>
        <v>4.8687302878980918E-2</v>
      </c>
      <c r="J72" s="16"/>
      <c r="K72" s="7"/>
      <c r="L72" s="11"/>
      <c r="M72" s="16"/>
      <c r="N72" s="16"/>
      <c r="O72" s="1">
        <v>58</v>
      </c>
      <c r="P72" s="3" t="s">
        <v>144</v>
      </c>
      <c r="Q72" s="9">
        <v>33.9</v>
      </c>
      <c r="R72" s="3">
        <v>3.2669999999999999</v>
      </c>
      <c r="S72" s="3">
        <v>3.3460000000000001</v>
      </c>
      <c r="T72" s="3">
        <f>S72-R72</f>
        <v>7.9000000000000181E-2</v>
      </c>
      <c r="U72" s="4">
        <f t="shared" si="4"/>
        <v>6.7924200000000157E-2</v>
      </c>
      <c r="V72" s="5">
        <f>(V10/Q80)*Q72</f>
        <v>3.9928286068623392E-2</v>
      </c>
      <c r="W72" s="6">
        <f t="shared" ref="W72:W79" si="10">U72+V72</f>
        <v>0.10785248606862355</v>
      </c>
      <c r="X72" s="7"/>
      <c r="Y72" s="33"/>
      <c r="Z72" s="11"/>
    </row>
    <row r="73" spans="1:26" x14ac:dyDescent="0.25">
      <c r="A73" s="1">
        <v>68</v>
      </c>
      <c r="B73" s="3" t="s">
        <v>145</v>
      </c>
      <c r="C73" s="9">
        <v>45.2</v>
      </c>
      <c r="D73" s="3">
        <v>1.256</v>
      </c>
      <c r="E73" s="3">
        <v>1.256</v>
      </c>
      <c r="F73" s="3">
        <f t="shared" si="0"/>
        <v>0</v>
      </c>
      <c r="G73" s="4">
        <f t="shared" si="1"/>
        <v>0</v>
      </c>
      <c r="H73" s="5">
        <f>(H10/C192)*C73</f>
        <v>3.1514146309978786E-2</v>
      </c>
      <c r="I73" s="6">
        <f t="shared" si="2"/>
        <v>3.1514146309978786E-2</v>
      </c>
      <c r="J73" s="16"/>
      <c r="K73" s="7"/>
      <c r="L73" s="11"/>
      <c r="M73" s="16"/>
      <c r="N73" s="16"/>
      <c r="O73" s="10">
        <v>59</v>
      </c>
      <c r="P73" s="3" t="s">
        <v>146</v>
      </c>
      <c r="Q73" s="9">
        <v>37.299999999999997</v>
      </c>
      <c r="R73" s="3">
        <v>4.4359999999999999</v>
      </c>
      <c r="S73" s="3">
        <v>4.4370000000000003</v>
      </c>
      <c r="T73" s="3">
        <f t="shared" ref="T73:T79" si="11">S73-R73</f>
        <v>1.000000000000334E-3</v>
      </c>
      <c r="U73" s="4">
        <f t="shared" si="4"/>
        <v>8.5980000000028718E-4</v>
      </c>
      <c r="V73" s="5">
        <f>(V10/Q80)*Q73</f>
        <v>4.3932892930963197E-2</v>
      </c>
      <c r="W73" s="6">
        <f t="shared" si="10"/>
        <v>4.4792692930963482E-2</v>
      </c>
      <c r="X73" s="7"/>
      <c r="Y73" s="33"/>
      <c r="Z73" s="11"/>
    </row>
    <row r="74" spans="1:26" x14ac:dyDescent="0.25">
      <c r="A74" s="1">
        <v>69</v>
      </c>
      <c r="B74" s="3" t="s">
        <v>147</v>
      </c>
      <c r="C74" s="9">
        <v>75.8</v>
      </c>
      <c r="D74" s="3">
        <v>0</v>
      </c>
      <c r="E74" s="3">
        <v>0</v>
      </c>
      <c r="F74" s="3">
        <f t="shared" si="0"/>
        <v>0</v>
      </c>
      <c r="G74" s="4">
        <f t="shared" si="1"/>
        <v>0</v>
      </c>
      <c r="H74" s="5">
        <f>(H10/C192)*C74</f>
        <v>5.2848944475583887E-2</v>
      </c>
      <c r="I74" s="6">
        <f t="shared" si="2"/>
        <v>5.2848944475583887E-2</v>
      </c>
      <c r="J74" s="16"/>
      <c r="K74" s="7"/>
      <c r="L74" s="11"/>
      <c r="M74" s="16"/>
      <c r="N74" s="16"/>
      <c r="O74" s="10">
        <v>60</v>
      </c>
      <c r="P74" s="3" t="s">
        <v>148</v>
      </c>
      <c r="Q74" s="9">
        <v>38.4</v>
      </c>
      <c r="R74" s="3">
        <v>8.5280000000000005</v>
      </c>
      <c r="S74" s="3">
        <v>8.5280000000000005</v>
      </c>
      <c r="T74" s="3">
        <f t="shared" si="11"/>
        <v>0</v>
      </c>
      <c r="U74" s="4">
        <f t="shared" si="4"/>
        <v>0</v>
      </c>
      <c r="V74" s="5">
        <f>(V10/Q80)*Q74</f>
        <v>4.52285010334849E-2</v>
      </c>
      <c r="W74" s="6">
        <f t="shared" si="10"/>
        <v>4.52285010334849E-2</v>
      </c>
      <c r="X74" s="7"/>
      <c r="Y74" s="33"/>
      <c r="Z74" s="11"/>
    </row>
    <row r="75" spans="1:26" x14ac:dyDescent="0.25">
      <c r="A75" s="1">
        <v>70</v>
      </c>
      <c r="B75" s="3" t="s">
        <v>149</v>
      </c>
      <c r="C75" s="9">
        <v>45.6</v>
      </c>
      <c r="D75" s="3">
        <v>7.26</v>
      </c>
      <c r="E75" s="3">
        <v>7.71</v>
      </c>
      <c r="F75" s="3">
        <f t="shared" si="0"/>
        <v>0.45000000000000018</v>
      </c>
      <c r="G75" s="4">
        <f t="shared" si="1"/>
        <v>0.38691000000000014</v>
      </c>
      <c r="H75" s="5">
        <f>(H10/C192)*C75</f>
        <v>3.1793032560509568E-2</v>
      </c>
      <c r="I75" s="6">
        <f t="shared" si="2"/>
        <v>0.41870303256050972</v>
      </c>
      <c r="J75" s="16"/>
      <c r="K75" s="7"/>
      <c r="L75" s="11"/>
      <c r="M75" s="16"/>
      <c r="N75" s="16"/>
      <c r="O75" s="10">
        <v>61</v>
      </c>
      <c r="P75" s="3" t="s">
        <v>150</v>
      </c>
      <c r="Q75" s="9">
        <v>67.3</v>
      </c>
      <c r="R75" s="3">
        <v>4.3959999999999999</v>
      </c>
      <c r="S75" s="3">
        <v>4.3970000000000002</v>
      </c>
      <c r="T75" s="3">
        <f t="shared" si="11"/>
        <v>1.000000000000334E-3</v>
      </c>
      <c r="U75" s="4">
        <f t="shared" si="4"/>
        <v>8.5980000000028718E-4</v>
      </c>
      <c r="V75" s="5">
        <f>(V10/Q80)*Q75</f>
        <v>7.926765936337328E-2</v>
      </c>
      <c r="W75" s="6">
        <f t="shared" si="10"/>
        <v>8.0127459363373565E-2</v>
      </c>
      <c r="X75" s="7"/>
      <c r="Y75" s="33"/>
      <c r="Z75" s="11"/>
    </row>
    <row r="76" spans="1:26" x14ac:dyDescent="0.25">
      <c r="A76" s="1">
        <v>71</v>
      </c>
      <c r="B76" s="3" t="s">
        <v>151</v>
      </c>
      <c r="C76" s="9">
        <v>47.7</v>
      </c>
      <c r="D76" s="3">
        <v>1.38</v>
      </c>
      <c r="E76" s="3">
        <v>1.9219999999999999</v>
      </c>
      <c r="F76" s="3">
        <f t="shared" si="0"/>
        <v>0.54200000000000004</v>
      </c>
      <c r="G76" s="4">
        <f t="shared" si="1"/>
        <v>0.46601160000000003</v>
      </c>
      <c r="H76" s="5">
        <f>(H10/C192)*C76</f>
        <v>3.3257185375796194E-2</v>
      </c>
      <c r="I76" s="6">
        <f t="shared" si="2"/>
        <v>0.49926878537579622</v>
      </c>
      <c r="J76" s="16"/>
      <c r="K76" s="7"/>
      <c r="L76" s="11"/>
      <c r="M76" s="16"/>
      <c r="N76" s="16"/>
      <c r="O76" s="10">
        <v>62</v>
      </c>
      <c r="P76" s="3" t="s">
        <v>152</v>
      </c>
      <c r="Q76" s="9">
        <v>32</v>
      </c>
      <c r="R76" s="3">
        <v>0.39400000000000002</v>
      </c>
      <c r="S76" s="3">
        <v>0.39400000000000002</v>
      </c>
      <c r="T76" s="3">
        <f t="shared" si="11"/>
        <v>0</v>
      </c>
      <c r="U76" s="4">
        <f t="shared" si="4"/>
        <v>0</v>
      </c>
      <c r="V76" s="5">
        <f>(V10/Q80)*Q76</f>
        <v>3.7690417527904085E-2</v>
      </c>
      <c r="W76" s="6">
        <f t="shared" si="10"/>
        <v>3.7690417527904085E-2</v>
      </c>
      <c r="X76" s="7"/>
      <c r="Y76" s="33"/>
      <c r="Z76" s="11"/>
    </row>
    <row r="77" spans="1:26" x14ac:dyDescent="0.25">
      <c r="A77" s="1">
        <v>72</v>
      </c>
      <c r="B77" s="3" t="s">
        <v>153</v>
      </c>
      <c r="C77" s="9">
        <v>48.3</v>
      </c>
      <c r="D77" s="3">
        <v>4.2759999999999998</v>
      </c>
      <c r="E77" s="3">
        <v>4.8579999999999997</v>
      </c>
      <c r="F77" s="3">
        <f t="shared" si="0"/>
        <v>0.58199999999999985</v>
      </c>
      <c r="G77" s="4">
        <f t="shared" si="1"/>
        <v>0.50040359999999984</v>
      </c>
      <c r="H77" s="5">
        <f>(H10/C192)*C77</f>
        <v>3.3675514751592368E-2</v>
      </c>
      <c r="I77" s="6">
        <f t="shared" si="2"/>
        <v>0.5340791147515922</v>
      </c>
      <c r="J77" s="16"/>
      <c r="K77" s="7"/>
      <c r="L77" s="11"/>
      <c r="M77" s="16"/>
      <c r="N77" s="16"/>
      <c r="O77" s="10">
        <v>63</v>
      </c>
      <c r="P77" s="3" t="s">
        <v>154</v>
      </c>
      <c r="Q77" s="9">
        <v>88.1</v>
      </c>
      <c r="R77" s="3">
        <v>1.468</v>
      </c>
      <c r="S77" s="3">
        <v>1.512</v>
      </c>
      <c r="T77" s="3">
        <f t="shared" si="11"/>
        <v>4.4000000000000039E-2</v>
      </c>
      <c r="U77" s="4">
        <f t="shared" si="4"/>
        <v>3.7831200000000037E-2</v>
      </c>
      <c r="V77" s="5">
        <f>(V10/Q80)*Q77</f>
        <v>0.10376643075651093</v>
      </c>
      <c r="W77" s="6">
        <f t="shared" si="10"/>
        <v>0.14159763075651097</v>
      </c>
      <c r="X77" s="7"/>
      <c r="Y77" s="33"/>
      <c r="Z77" s="11"/>
    </row>
    <row r="78" spans="1:26" x14ac:dyDescent="0.25">
      <c r="A78" s="38">
        <v>73</v>
      </c>
      <c r="B78" s="3" t="s">
        <v>155</v>
      </c>
      <c r="C78" s="9">
        <v>98.7</v>
      </c>
      <c r="D78" s="3">
        <v>14.055999999999999</v>
      </c>
      <c r="E78" s="3">
        <v>15.052</v>
      </c>
      <c r="F78" s="3">
        <f t="shared" si="0"/>
        <v>0.99600000000000044</v>
      </c>
      <c r="G78" s="4">
        <f t="shared" si="1"/>
        <v>0.85636080000000037</v>
      </c>
      <c r="H78" s="5">
        <f>(H10/C192)*C78</f>
        <v>6.8815182318471363E-2</v>
      </c>
      <c r="I78" s="6">
        <f>G78+H78</f>
        <v>0.92517598231847176</v>
      </c>
      <c r="J78" s="16"/>
      <c r="K78" s="7"/>
      <c r="L78" s="11"/>
      <c r="M78" s="16"/>
      <c r="N78" s="16"/>
      <c r="O78" s="10" t="s">
        <v>156</v>
      </c>
      <c r="P78" s="3" t="s">
        <v>157</v>
      </c>
      <c r="Q78" s="9">
        <v>295.5</v>
      </c>
      <c r="R78" s="3">
        <v>0</v>
      </c>
      <c r="S78" s="3">
        <v>0</v>
      </c>
      <c r="T78" s="3">
        <f t="shared" si="11"/>
        <v>0</v>
      </c>
      <c r="U78" s="4">
        <f t="shared" si="4"/>
        <v>0</v>
      </c>
      <c r="V78" s="5">
        <f>(V10/Q80)*Q78</f>
        <v>0.34804744935923931</v>
      </c>
      <c r="W78" s="6">
        <f t="shared" si="10"/>
        <v>0.34804744935923931</v>
      </c>
      <c r="X78" s="16"/>
      <c r="Y78" s="33"/>
      <c r="Z78" s="11"/>
    </row>
    <row r="79" spans="1:26" x14ac:dyDescent="0.25">
      <c r="A79" s="1">
        <v>74</v>
      </c>
      <c r="B79" s="3" t="s">
        <v>158</v>
      </c>
      <c r="C79" s="9">
        <v>67.5</v>
      </c>
      <c r="D79" s="3">
        <v>3.8460000000000001</v>
      </c>
      <c r="E79" s="3">
        <v>3.8460000000000001</v>
      </c>
      <c r="F79" s="3">
        <f t="shared" si="0"/>
        <v>0</v>
      </c>
      <c r="G79" s="4">
        <f t="shared" si="1"/>
        <v>0</v>
      </c>
      <c r="H79" s="5">
        <f>(H10/C192)*C79</f>
        <v>4.7062054777070081E-2</v>
      </c>
      <c r="I79" s="6">
        <f t="shared" si="2"/>
        <v>4.7062054777070081E-2</v>
      </c>
      <c r="J79" s="16"/>
      <c r="K79" s="7"/>
      <c r="L79" s="11"/>
      <c r="M79" s="16"/>
      <c r="N79" s="16"/>
      <c r="O79" s="10" t="s">
        <v>159</v>
      </c>
      <c r="P79" s="3" t="s">
        <v>160</v>
      </c>
      <c r="Q79" s="9">
        <v>212.9</v>
      </c>
      <c r="R79" s="3">
        <v>0</v>
      </c>
      <c r="S79" s="3">
        <v>0</v>
      </c>
      <c r="T79" s="3">
        <f t="shared" si="11"/>
        <v>0</v>
      </c>
      <c r="U79" s="4">
        <f t="shared" si="4"/>
        <v>0</v>
      </c>
      <c r="V79" s="5">
        <f>(V10/Q80)*Q79</f>
        <v>0.25075905911533686</v>
      </c>
      <c r="W79" s="6">
        <f t="shared" si="10"/>
        <v>0.25075905911533686</v>
      </c>
      <c r="X79" s="16"/>
      <c r="Y79" s="33"/>
      <c r="Z79" s="11"/>
    </row>
    <row r="80" spans="1:26" x14ac:dyDescent="0.25">
      <c r="A80" s="1">
        <v>75</v>
      </c>
      <c r="B80" s="3" t="s">
        <v>161</v>
      </c>
      <c r="C80" s="9">
        <v>50.1</v>
      </c>
      <c r="D80" s="3">
        <v>3.6539999999999999</v>
      </c>
      <c r="E80" s="3">
        <v>4.0759999999999996</v>
      </c>
      <c r="F80" s="3">
        <f t="shared" ref="F80:F143" si="12">E80-D80</f>
        <v>0.42199999999999971</v>
      </c>
      <c r="G80" s="4">
        <f t="shared" ref="G80:G143" si="13">F80*0.8598</f>
        <v>0.36283559999999976</v>
      </c>
      <c r="H80" s="5">
        <f>(H10/C192)*C80</f>
        <v>3.4930502878980904E-2</v>
      </c>
      <c r="I80" s="6">
        <f t="shared" si="2"/>
        <v>0.39776610287898068</v>
      </c>
      <c r="J80" s="16"/>
      <c r="K80" s="7"/>
      <c r="L80" s="11"/>
      <c r="M80" s="16"/>
      <c r="N80" s="16"/>
      <c r="O80" s="39" t="s">
        <v>162</v>
      </c>
      <c r="P80" s="81"/>
      <c r="Q80" s="40">
        <f>SUM(Q15:Q79)</f>
        <v>2660.9000000000005</v>
      </c>
      <c r="R80" s="40">
        <f t="shared" ref="R80:V80" si="14">SUM(R15:R79)</f>
        <v>230.38800000000003</v>
      </c>
      <c r="S80" s="40">
        <f t="shared" si="14"/>
        <v>239.76799999999997</v>
      </c>
      <c r="T80" s="40">
        <f t="shared" si="14"/>
        <v>9.3800000000000026</v>
      </c>
      <c r="U80" s="41">
        <f t="shared" si="14"/>
        <v>8.0649239999999995</v>
      </c>
      <c r="V80" s="41">
        <f t="shared" si="14"/>
        <v>3.1340759999999999</v>
      </c>
      <c r="W80" s="41">
        <f>SUM(W15:W79)</f>
        <v>11.198999999999995</v>
      </c>
      <c r="X80" s="16"/>
      <c r="Y80" s="33"/>
      <c r="Z80" s="11"/>
    </row>
    <row r="81" spans="1:26" x14ac:dyDescent="0.25">
      <c r="A81" s="1">
        <v>76</v>
      </c>
      <c r="B81" s="3" t="s">
        <v>163</v>
      </c>
      <c r="C81" s="9">
        <v>50.3</v>
      </c>
      <c r="D81" s="3">
        <v>3.8239999999999998</v>
      </c>
      <c r="E81" s="3">
        <v>4.0609999999999999</v>
      </c>
      <c r="F81" s="3">
        <f t="shared" si="12"/>
        <v>0.2370000000000001</v>
      </c>
      <c r="G81" s="4">
        <f t="shared" si="13"/>
        <v>0.20377260000000008</v>
      </c>
      <c r="H81" s="5">
        <f>(H10/C192)*C81</f>
        <v>3.5069946004246295E-2</v>
      </c>
      <c r="I81" s="6">
        <f t="shared" si="2"/>
        <v>0.23884254600424637</v>
      </c>
      <c r="J81" s="16"/>
      <c r="K81" s="7"/>
      <c r="L81" s="11"/>
      <c r="M81" s="16"/>
      <c r="N81" s="16"/>
      <c r="O81" s="47" t="s">
        <v>122</v>
      </c>
      <c r="P81" s="42"/>
      <c r="Q81" s="47"/>
      <c r="R81" s="47"/>
      <c r="S81" s="47"/>
      <c r="T81" s="47"/>
      <c r="U81" s="47"/>
      <c r="V81" s="47"/>
      <c r="W81" s="47"/>
      <c r="X81" s="16"/>
      <c r="Y81" s="33"/>
      <c r="Z81" s="11"/>
    </row>
    <row r="82" spans="1:26" x14ac:dyDescent="0.25">
      <c r="A82" s="1">
        <v>77</v>
      </c>
      <c r="B82" s="3" t="s">
        <v>164</v>
      </c>
      <c r="C82" s="9">
        <v>45.2</v>
      </c>
      <c r="D82" s="3">
        <v>1.052</v>
      </c>
      <c r="E82" s="3">
        <v>1.054</v>
      </c>
      <c r="F82" s="3">
        <f t="shared" si="12"/>
        <v>2.0000000000000018E-3</v>
      </c>
      <c r="G82" s="4">
        <f t="shared" si="13"/>
        <v>1.7196000000000015E-3</v>
      </c>
      <c r="H82" s="5">
        <f>(H10/C192)*C82</f>
        <v>3.1514146309978786E-2</v>
      </c>
      <c r="I82" s="6">
        <f t="shared" si="2"/>
        <v>3.3233746309978787E-2</v>
      </c>
      <c r="J82" s="16"/>
      <c r="K82" s="7"/>
      <c r="L82" s="11"/>
      <c r="M82" s="16"/>
      <c r="N82" s="16"/>
      <c r="O82" s="82" t="s">
        <v>165</v>
      </c>
      <c r="P82" s="83"/>
      <c r="Q82" s="83"/>
      <c r="R82" s="84"/>
      <c r="S82" s="85" t="s">
        <v>166</v>
      </c>
      <c r="T82" s="85"/>
      <c r="U82" s="85"/>
      <c r="V82" s="85"/>
      <c r="W82" s="85"/>
      <c r="X82" s="16"/>
      <c r="Y82" s="33"/>
      <c r="Z82" s="11"/>
    </row>
    <row r="83" spans="1:26" x14ac:dyDescent="0.25">
      <c r="A83" s="1">
        <v>78</v>
      </c>
      <c r="B83" s="3" t="s">
        <v>167</v>
      </c>
      <c r="C83" s="9">
        <v>75.5</v>
      </c>
      <c r="D83" s="3">
        <v>4.3540000000000001</v>
      </c>
      <c r="E83" s="3">
        <v>4.9569999999999999</v>
      </c>
      <c r="F83" s="3">
        <f t="shared" si="12"/>
        <v>0.60299999999999976</v>
      </c>
      <c r="G83" s="4">
        <f t="shared" si="13"/>
        <v>0.51845939999999979</v>
      </c>
      <c r="H83" s="5">
        <f>(H10/C192)*C83</f>
        <v>5.2639779787685796E-2</v>
      </c>
      <c r="I83" s="6">
        <f t="shared" si="2"/>
        <v>0.57109917978768554</v>
      </c>
      <c r="J83" s="16"/>
      <c r="K83" s="7"/>
      <c r="L83" s="11"/>
      <c r="M83" s="16"/>
      <c r="N83" s="16"/>
      <c r="X83" s="16"/>
      <c r="Y83" s="33"/>
      <c r="Z83" s="11"/>
    </row>
    <row r="84" spans="1:26" x14ac:dyDescent="0.25">
      <c r="A84" s="1">
        <v>79</v>
      </c>
      <c r="B84" s="3" t="s">
        <v>168</v>
      </c>
      <c r="C84" s="9">
        <v>45.7</v>
      </c>
      <c r="D84" s="3">
        <v>1.9890000000000001</v>
      </c>
      <c r="E84" s="3">
        <v>2.282</v>
      </c>
      <c r="F84" s="3">
        <f t="shared" si="12"/>
        <v>0.29299999999999993</v>
      </c>
      <c r="G84" s="4">
        <f t="shared" si="13"/>
        <v>0.25192139999999996</v>
      </c>
      <c r="H84" s="5">
        <f>(H10/C192)*C84</f>
        <v>3.1862754123142267E-2</v>
      </c>
      <c r="I84" s="6">
        <f t="shared" si="2"/>
        <v>0.28378415412314223</v>
      </c>
      <c r="J84" s="16"/>
      <c r="K84" s="7"/>
      <c r="L84" s="11"/>
      <c r="M84" s="16"/>
      <c r="N84" s="16"/>
      <c r="O84" s="82" t="s">
        <v>169</v>
      </c>
      <c r="P84" s="83"/>
      <c r="Q84" s="83"/>
      <c r="R84" s="84"/>
      <c r="S84" s="85" t="s">
        <v>170</v>
      </c>
      <c r="T84" s="85"/>
      <c r="U84" s="85"/>
      <c r="V84" s="85"/>
      <c r="W84" s="85"/>
      <c r="X84" s="16"/>
      <c r="Y84" s="33"/>
      <c r="Z84" s="11"/>
    </row>
    <row r="85" spans="1:26" x14ac:dyDescent="0.25">
      <c r="A85" s="1">
        <v>80</v>
      </c>
      <c r="B85" s="3" t="s">
        <v>171</v>
      </c>
      <c r="C85" s="9">
        <v>48.1</v>
      </c>
      <c r="D85" s="3">
        <v>6.7809999999999997</v>
      </c>
      <c r="E85" s="3">
        <v>7.11</v>
      </c>
      <c r="F85" s="3">
        <f t="shared" si="12"/>
        <v>0.32900000000000063</v>
      </c>
      <c r="G85" s="4">
        <f t="shared" si="13"/>
        <v>0.28287420000000052</v>
      </c>
      <c r="H85" s="5">
        <f>(H10/C192)*C85</f>
        <v>3.3536071626326977E-2</v>
      </c>
      <c r="I85" s="6">
        <f t="shared" si="2"/>
        <v>0.31641027162632751</v>
      </c>
      <c r="J85" s="16"/>
      <c r="K85" s="7"/>
      <c r="L85" s="11"/>
      <c r="M85" s="16"/>
      <c r="N85" s="16"/>
      <c r="O85" s="86"/>
      <c r="P85" s="86"/>
      <c r="Q85" s="16"/>
      <c r="R85" s="16"/>
      <c r="S85" s="16"/>
      <c r="T85" s="16"/>
      <c r="U85" s="16"/>
      <c r="V85" s="16"/>
      <c r="W85" s="16"/>
      <c r="X85" s="16"/>
      <c r="Y85" s="33"/>
      <c r="Z85" s="11"/>
    </row>
    <row r="86" spans="1:26" x14ac:dyDescent="0.25">
      <c r="A86" s="1">
        <v>81</v>
      </c>
      <c r="B86" s="3" t="s">
        <v>172</v>
      </c>
      <c r="C86" s="9">
        <v>48.6</v>
      </c>
      <c r="D86" s="3">
        <v>5.9550000000000001</v>
      </c>
      <c r="E86" s="3">
        <v>5.9550000000000001</v>
      </c>
      <c r="F86" s="3">
        <f t="shared" si="12"/>
        <v>0</v>
      </c>
      <c r="G86" s="4">
        <f t="shared" si="13"/>
        <v>0</v>
      </c>
      <c r="H86" s="5">
        <f>(H10/C192)*C86</f>
        <v>3.3884679439490459E-2</v>
      </c>
      <c r="I86" s="6">
        <f t="shared" si="2"/>
        <v>3.3884679439490459E-2</v>
      </c>
      <c r="J86" s="16"/>
      <c r="K86" s="7"/>
      <c r="L86" s="11"/>
      <c r="M86" s="16"/>
      <c r="N86" s="16"/>
      <c r="O86" s="86"/>
      <c r="P86" s="86"/>
      <c r="Q86" s="16"/>
      <c r="R86" s="16"/>
      <c r="S86" s="16"/>
      <c r="T86" s="16"/>
      <c r="U86" s="16"/>
      <c r="V86" s="16"/>
      <c r="W86" s="16"/>
      <c r="X86" s="16"/>
      <c r="Y86" s="16"/>
      <c r="Z86" s="14"/>
    </row>
    <row r="87" spans="1:26" x14ac:dyDescent="0.25">
      <c r="A87" s="1">
        <v>82</v>
      </c>
      <c r="B87" s="3" t="s">
        <v>173</v>
      </c>
      <c r="C87" s="9">
        <v>100.9</v>
      </c>
      <c r="D87" s="3">
        <v>5.1849999999999996</v>
      </c>
      <c r="E87" s="3">
        <v>5.1849999999999996</v>
      </c>
      <c r="F87" s="3">
        <f t="shared" si="12"/>
        <v>0</v>
      </c>
      <c r="G87" s="4">
        <f t="shared" si="13"/>
        <v>0</v>
      </c>
      <c r="H87" s="5">
        <f>(H10/C192)*C87</f>
        <v>7.0349056696390688E-2</v>
      </c>
      <c r="I87" s="6">
        <f t="shared" ref="I87:I153" si="15">G87+H87</f>
        <v>7.0349056696390688E-2</v>
      </c>
      <c r="J87" s="16"/>
      <c r="K87" s="7"/>
      <c r="L87" s="11"/>
      <c r="M87" s="16"/>
      <c r="N87" s="16"/>
      <c r="O87" s="86"/>
      <c r="P87" s="86"/>
      <c r="Q87" s="16"/>
      <c r="R87" s="16"/>
      <c r="S87" s="16"/>
      <c r="T87" s="16"/>
      <c r="U87" s="16"/>
      <c r="V87" s="16"/>
      <c r="W87" s="16"/>
      <c r="X87" s="16"/>
      <c r="Y87" s="16"/>
      <c r="Z87" s="14"/>
    </row>
    <row r="88" spans="1:26" x14ac:dyDescent="0.25">
      <c r="A88" s="1">
        <v>83</v>
      </c>
      <c r="B88" s="3" t="s">
        <v>174</v>
      </c>
      <c r="C88" s="9">
        <v>67.8</v>
      </c>
      <c r="D88" s="3">
        <v>6.63</v>
      </c>
      <c r="E88" s="3">
        <v>7.2329999999999997</v>
      </c>
      <c r="F88" s="3">
        <f t="shared" si="12"/>
        <v>0.60299999999999976</v>
      </c>
      <c r="G88" s="4">
        <f t="shared" si="13"/>
        <v>0.51845939999999979</v>
      </c>
      <c r="H88" s="5">
        <f>(H10/C192)*C88</f>
        <v>4.7271219464968171E-2</v>
      </c>
      <c r="I88" s="6">
        <f t="shared" si="15"/>
        <v>0.56573061946496794</v>
      </c>
      <c r="J88" s="16"/>
      <c r="K88" s="7"/>
      <c r="L88" s="11"/>
      <c r="M88" s="16"/>
      <c r="N88" s="16"/>
      <c r="O88" s="86"/>
      <c r="P88" s="86"/>
      <c r="Q88" s="16"/>
      <c r="R88" s="16"/>
      <c r="S88" s="16"/>
      <c r="T88" s="16"/>
      <c r="U88" s="16"/>
      <c r="V88" s="16"/>
      <c r="W88" s="16"/>
      <c r="X88" s="16"/>
      <c r="Y88" s="16"/>
      <c r="Z88" s="14"/>
    </row>
    <row r="89" spans="1:26" x14ac:dyDescent="0.25">
      <c r="A89" s="1">
        <v>84</v>
      </c>
      <c r="B89" s="3" t="s">
        <v>175</v>
      </c>
      <c r="C89" s="9">
        <v>49.9</v>
      </c>
      <c r="D89" s="3">
        <v>2.9729999999999999</v>
      </c>
      <c r="E89" s="3">
        <v>2.9729999999999999</v>
      </c>
      <c r="F89" s="3">
        <f t="shared" si="12"/>
        <v>0</v>
      </c>
      <c r="G89" s="4">
        <f t="shared" si="13"/>
        <v>0</v>
      </c>
      <c r="H89" s="5">
        <f>(H10/C192)*C89</f>
        <v>3.4791059753715513E-2</v>
      </c>
      <c r="I89" s="6">
        <f t="shared" si="15"/>
        <v>3.4791059753715513E-2</v>
      </c>
      <c r="J89" s="16"/>
      <c r="K89" s="7"/>
      <c r="L89" s="11"/>
      <c r="M89" s="16"/>
      <c r="N89" s="16"/>
      <c r="O89" s="16"/>
      <c r="P89" s="86"/>
      <c r="Q89" s="16"/>
      <c r="R89" s="16"/>
      <c r="S89" s="16"/>
      <c r="T89" s="16"/>
      <c r="U89" s="16"/>
      <c r="V89" s="16"/>
      <c r="W89" s="16"/>
      <c r="X89" s="16"/>
      <c r="Y89" s="16"/>
      <c r="Z89" s="14"/>
    </row>
    <row r="90" spans="1:26" x14ac:dyDescent="0.25">
      <c r="A90" s="1">
        <v>85</v>
      </c>
      <c r="B90" s="3" t="s">
        <v>176</v>
      </c>
      <c r="C90" s="9">
        <v>50.7</v>
      </c>
      <c r="D90" s="3">
        <v>5.4249999999999998</v>
      </c>
      <c r="E90" s="3">
        <v>5.6079999999999997</v>
      </c>
      <c r="F90" s="3">
        <f t="shared" si="12"/>
        <v>0.18299999999999983</v>
      </c>
      <c r="G90" s="4">
        <f t="shared" si="13"/>
        <v>0.15734339999999986</v>
      </c>
      <c r="H90" s="5">
        <f>(H10/C192)*C90</f>
        <v>3.5348832254777085E-2</v>
      </c>
      <c r="I90" s="6">
        <f t="shared" si="15"/>
        <v>0.19269223225477694</v>
      </c>
      <c r="J90" s="16"/>
      <c r="K90" s="7"/>
      <c r="L90" s="11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4"/>
    </row>
    <row r="91" spans="1:26" x14ac:dyDescent="0.25">
      <c r="A91" s="1">
        <v>86</v>
      </c>
      <c r="B91" s="3" t="s">
        <v>177</v>
      </c>
      <c r="C91" s="9">
        <v>44.9</v>
      </c>
      <c r="D91" s="3">
        <v>8.1820000000000004</v>
      </c>
      <c r="E91" s="3">
        <v>8.7070000000000007</v>
      </c>
      <c r="F91" s="3">
        <f t="shared" si="12"/>
        <v>0.52500000000000036</v>
      </c>
      <c r="G91" s="4">
        <f t="shared" si="13"/>
        <v>0.45139500000000032</v>
      </c>
      <c r="H91" s="5">
        <f>(H10/C192)*C91</f>
        <v>3.1304981622080688E-2</v>
      </c>
      <c r="I91" s="6">
        <f t="shared" si="15"/>
        <v>0.482699981622081</v>
      </c>
      <c r="J91" s="16"/>
      <c r="K91" s="7"/>
      <c r="L91" s="11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4"/>
    </row>
    <row r="92" spans="1:26" x14ac:dyDescent="0.25">
      <c r="A92" s="1">
        <v>87</v>
      </c>
      <c r="B92" s="3" t="s">
        <v>178</v>
      </c>
      <c r="C92" s="9">
        <v>75.8</v>
      </c>
      <c r="D92" s="3">
        <v>4.2649999999999997</v>
      </c>
      <c r="E92" s="3">
        <v>4.2649999999999997</v>
      </c>
      <c r="F92" s="3">
        <f t="shared" si="12"/>
        <v>0</v>
      </c>
      <c r="G92" s="4">
        <f t="shared" si="13"/>
        <v>0</v>
      </c>
      <c r="H92" s="5">
        <f>(H10/C192)*C92</f>
        <v>5.2848944475583887E-2</v>
      </c>
      <c r="I92" s="6">
        <f t="shared" si="15"/>
        <v>5.2848944475583887E-2</v>
      </c>
      <c r="J92" s="16"/>
      <c r="K92" s="7"/>
      <c r="L92" s="11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4"/>
    </row>
    <row r="93" spans="1:26" x14ac:dyDescent="0.25">
      <c r="A93" s="1">
        <v>88</v>
      </c>
      <c r="B93" s="3" t="s">
        <v>179</v>
      </c>
      <c r="C93" s="9">
        <v>56.8</v>
      </c>
      <c r="D93" s="3">
        <v>11.106</v>
      </c>
      <c r="E93" s="3">
        <v>11.941000000000001</v>
      </c>
      <c r="F93" s="3">
        <f t="shared" si="12"/>
        <v>0.83500000000000085</v>
      </c>
      <c r="G93" s="4">
        <f t="shared" si="13"/>
        <v>0.71793300000000071</v>
      </c>
      <c r="H93" s="5">
        <f>(H10/C192)*C93</f>
        <v>3.9601847575371565E-2</v>
      </c>
      <c r="I93" s="6">
        <f t="shared" si="15"/>
        <v>0.75753484757537226</v>
      </c>
      <c r="J93" s="16"/>
      <c r="K93" s="7"/>
      <c r="L93" s="11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4"/>
    </row>
    <row r="94" spans="1:26" x14ac:dyDescent="0.25">
      <c r="A94" s="1">
        <v>89</v>
      </c>
      <c r="B94" s="3" t="s">
        <v>180</v>
      </c>
      <c r="C94" s="9">
        <v>47.9</v>
      </c>
      <c r="D94" s="3">
        <v>7.0789999999999997</v>
      </c>
      <c r="E94" s="3">
        <v>7.6260000000000003</v>
      </c>
      <c r="F94" s="3">
        <f t="shared" si="12"/>
        <v>0.5470000000000006</v>
      </c>
      <c r="G94" s="4">
        <f t="shared" si="13"/>
        <v>0.47031060000000052</v>
      </c>
      <c r="H94" s="5">
        <f>(H10/C192)*C94</f>
        <v>3.3396628501061586E-2</v>
      </c>
      <c r="I94" s="6">
        <f t="shared" si="15"/>
        <v>0.50370722850106209</v>
      </c>
      <c r="J94" s="16"/>
      <c r="K94" s="7"/>
      <c r="L94" s="11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4"/>
    </row>
    <row r="95" spans="1:26" x14ac:dyDescent="0.25">
      <c r="A95" s="1">
        <v>90</v>
      </c>
      <c r="B95" s="3" t="s">
        <v>181</v>
      </c>
      <c r="C95" s="9">
        <v>48.1</v>
      </c>
      <c r="D95" s="3">
        <v>0.112</v>
      </c>
      <c r="E95" s="3">
        <v>0.112</v>
      </c>
      <c r="F95" s="3">
        <f t="shared" si="12"/>
        <v>0</v>
      </c>
      <c r="G95" s="4">
        <f t="shared" si="13"/>
        <v>0</v>
      </c>
      <c r="H95" s="5">
        <f>(H10/C192)*C95</f>
        <v>3.3536071626326977E-2</v>
      </c>
      <c r="I95" s="6">
        <f t="shared" si="15"/>
        <v>3.3536071626326977E-2</v>
      </c>
      <c r="J95" s="16"/>
      <c r="K95" s="7"/>
      <c r="L95" s="11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4"/>
    </row>
    <row r="96" spans="1:26" x14ac:dyDescent="0.25">
      <c r="A96" s="1">
        <v>91</v>
      </c>
      <c r="B96" s="3" t="s">
        <v>182</v>
      </c>
      <c r="C96" s="9">
        <v>100.9</v>
      </c>
      <c r="D96" s="3">
        <v>5.5439999999999996</v>
      </c>
      <c r="E96" s="3">
        <v>5.5439999999999996</v>
      </c>
      <c r="F96" s="3">
        <f t="shared" si="12"/>
        <v>0</v>
      </c>
      <c r="G96" s="4">
        <f t="shared" si="13"/>
        <v>0</v>
      </c>
      <c r="H96" s="5">
        <f>(H10/C192)*C96</f>
        <v>7.0349056696390688E-2</v>
      </c>
      <c r="I96" s="6">
        <f t="shared" si="15"/>
        <v>7.0349056696390688E-2</v>
      </c>
      <c r="J96" s="16"/>
      <c r="K96" s="7"/>
      <c r="L96" s="11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4"/>
    </row>
    <row r="97" spans="1:26" x14ac:dyDescent="0.25">
      <c r="A97" s="1">
        <v>92</v>
      </c>
      <c r="B97" s="3" t="s">
        <v>183</v>
      </c>
      <c r="C97" s="9">
        <v>67.5</v>
      </c>
      <c r="D97" s="3">
        <v>2.7280000000000002</v>
      </c>
      <c r="E97" s="3">
        <v>2.7280000000000002</v>
      </c>
      <c r="F97" s="3">
        <f t="shared" si="12"/>
        <v>0</v>
      </c>
      <c r="G97" s="4">
        <f t="shared" si="13"/>
        <v>0</v>
      </c>
      <c r="H97" s="5">
        <f>(H10/C192)*C97</f>
        <v>4.7062054777070081E-2</v>
      </c>
      <c r="I97" s="6">
        <f t="shared" si="15"/>
        <v>4.7062054777070081E-2</v>
      </c>
      <c r="J97" s="16"/>
      <c r="K97" s="7"/>
      <c r="L97" s="11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4"/>
    </row>
    <row r="98" spans="1:26" x14ac:dyDescent="0.25">
      <c r="A98" s="1">
        <v>93</v>
      </c>
      <c r="B98" s="3" t="s">
        <v>184</v>
      </c>
      <c r="C98" s="9">
        <v>50.4</v>
      </c>
      <c r="D98" s="3">
        <v>8.4000000000000005E-2</v>
      </c>
      <c r="E98" s="3">
        <v>8.4000000000000005E-2</v>
      </c>
      <c r="F98" s="3">
        <f t="shared" si="12"/>
        <v>0</v>
      </c>
      <c r="G98" s="4">
        <f t="shared" si="13"/>
        <v>0</v>
      </c>
      <c r="H98" s="5">
        <f>(H10/C192)*C98</f>
        <v>3.5139667566878995E-2</v>
      </c>
      <c r="I98" s="6">
        <f t="shared" si="15"/>
        <v>3.5139667566878995E-2</v>
      </c>
      <c r="J98" s="16"/>
      <c r="K98" s="7"/>
      <c r="L98" s="11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4"/>
    </row>
    <row r="99" spans="1:26" x14ac:dyDescent="0.25">
      <c r="A99" s="1">
        <v>94</v>
      </c>
      <c r="B99" s="3" t="s">
        <v>185</v>
      </c>
      <c r="C99" s="9">
        <v>50.1</v>
      </c>
      <c r="D99" s="3">
        <v>0.88100000000000001</v>
      </c>
      <c r="E99" s="3">
        <v>0.88100000000000001</v>
      </c>
      <c r="F99" s="3">
        <f t="shared" si="12"/>
        <v>0</v>
      </c>
      <c r="G99" s="4">
        <f t="shared" si="13"/>
        <v>0</v>
      </c>
      <c r="H99" s="5">
        <f>(H10/C192)*C99</f>
        <v>3.4930502878980904E-2</v>
      </c>
      <c r="I99" s="6">
        <f t="shared" si="15"/>
        <v>3.4930502878980904E-2</v>
      </c>
      <c r="J99" s="16"/>
      <c r="K99" s="7"/>
      <c r="L99" s="11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4"/>
    </row>
    <row r="100" spans="1:26" x14ac:dyDescent="0.25">
      <c r="A100" s="1">
        <v>95</v>
      </c>
      <c r="B100" s="3" t="s">
        <v>186</v>
      </c>
      <c r="C100" s="9">
        <v>45</v>
      </c>
      <c r="D100" s="3">
        <v>3.1739999999999999</v>
      </c>
      <c r="E100" s="3">
        <v>3.1949999999999998</v>
      </c>
      <c r="F100" s="3">
        <f t="shared" si="12"/>
        <v>2.0999999999999908E-2</v>
      </c>
      <c r="G100" s="4">
        <f t="shared" si="13"/>
        <v>1.8055799999999921E-2</v>
      </c>
      <c r="H100" s="5">
        <f>(H10/C192)*C100</f>
        <v>3.1374703184713387E-2</v>
      </c>
      <c r="I100" s="6">
        <f t="shared" si="15"/>
        <v>4.9430503184713308E-2</v>
      </c>
      <c r="J100" s="16"/>
      <c r="K100" s="7"/>
      <c r="L100" s="11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4"/>
    </row>
    <row r="101" spans="1:26" x14ac:dyDescent="0.25">
      <c r="A101" s="1">
        <v>96</v>
      </c>
      <c r="B101" s="3" t="s">
        <v>187</v>
      </c>
      <c r="C101" s="9">
        <v>77.2</v>
      </c>
      <c r="D101" s="3">
        <v>9.1660000000000004</v>
      </c>
      <c r="E101" s="3">
        <v>9.4730000000000008</v>
      </c>
      <c r="F101" s="3">
        <f t="shared" si="12"/>
        <v>0.30700000000000038</v>
      </c>
      <c r="G101" s="4">
        <f t="shared" si="13"/>
        <v>0.26395860000000032</v>
      </c>
      <c r="H101" s="5">
        <f>(H10/C192)*C101</f>
        <v>5.382504635244164E-2</v>
      </c>
      <c r="I101" s="6">
        <f t="shared" si="15"/>
        <v>0.31778364635244194</v>
      </c>
      <c r="J101" s="16"/>
      <c r="K101" s="7"/>
      <c r="L101" s="11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4"/>
    </row>
    <row r="102" spans="1:26" x14ac:dyDescent="0.25">
      <c r="A102" s="1">
        <v>97</v>
      </c>
      <c r="B102" s="3" t="s">
        <v>188</v>
      </c>
      <c r="C102" s="9">
        <v>56.7</v>
      </c>
      <c r="D102" s="3">
        <v>7.524</v>
      </c>
      <c r="E102" s="3">
        <v>7.6849999999999996</v>
      </c>
      <c r="F102" s="3">
        <f t="shared" si="12"/>
        <v>0.16099999999999959</v>
      </c>
      <c r="G102" s="4">
        <f t="shared" si="13"/>
        <v>0.13842779999999966</v>
      </c>
      <c r="H102" s="5">
        <f>(H10/C192)*C102</f>
        <v>3.9532126012738873E-2</v>
      </c>
      <c r="I102" s="6">
        <f t="shared" si="15"/>
        <v>0.17795992601273852</v>
      </c>
      <c r="J102" s="16"/>
      <c r="K102" s="7"/>
      <c r="L102" s="11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4"/>
    </row>
    <row r="103" spans="1:26" x14ac:dyDescent="0.25">
      <c r="A103" s="1">
        <v>98</v>
      </c>
      <c r="B103" s="3" t="s">
        <v>189</v>
      </c>
      <c r="C103" s="9">
        <v>48.1</v>
      </c>
      <c r="D103" s="3">
        <v>0.95299999999999996</v>
      </c>
      <c r="E103" s="3">
        <v>1.3919999999999999</v>
      </c>
      <c r="F103" s="3">
        <f t="shared" si="12"/>
        <v>0.43899999999999995</v>
      </c>
      <c r="G103" s="4">
        <f t="shared" si="13"/>
        <v>0.37745219999999996</v>
      </c>
      <c r="H103" s="5">
        <f>(H10/C192)*C103</f>
        <v>3.3536071626326977E-2</v>
      </c>
      <c r="I103" s="6">
        <f t="shared" si="15"/>
        <v>0.41098827162632695</v>
      </c>
      <c r="J103" s="16"/>
      <c r="K103" s="7"/>
      <c r="L103" s="11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4"/>
    </row>
    <row r="104" spans="1:26" x14ac:dyDescent="0.25">
      <c r="A104" s="1">
        <v>99</v>
      </c>
      <c r="B104" s="3" t="s">
        <v>190</v>
      </c>
      <c r="C104" s="9">
        <v>47.6</v>
      </c>
      <c r="D104" s="3">
        <v>7.1890000000000001</v>
      </c>
      <c r="E104" s="3">
        <v>7.42</v>
      </c>
      <c r="F104" s="3">
        <f t="shared" si="12"/>
        <v>0.23099999999999987</v>
      </c>
      <c r="G104" s="4">
        <f t="shared" si="13"/>
        <v>0.1986137999999999</v>
      </c>
      <c r="H104" s="5">
        <f>(H10/C192)*C104</f>
        <v>3.3187463813163495E-2</v>
      </c>
      <c r="I104" s="6">
        <f t="shared" si="15"/>
        <v>0.23180126381316341</v>
      </c>
      <c r="J104" s="16"/>
      <c r="K104" s="7"/>
      <c r="L104" s="11"/>
      <c r="M104" s="5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4"/>
    </row>
    <row r="105" spans="1:26" x14ac:dyDescent="0.25">
      <c r="A105" s="1">
        <v>100</v>
      </c>
      <c r="B105" s="3" t="s">
        <v>191</v>
      </c>
      <c r="C105" s="9">
        <v>100.9</v>
      </c>
      <c r="D105" s="3">
        <v>18.648</v>
      </c>
      <c r="E105" s="3">
        <v>19.8</v>
      </c>
      <c r="F105" s="3">
        <f t="shared" si="12"/>
        <v>1.152000000000001</v>
      </c>
      <c r="G105" s="4">
        <f t="shared" si="13"/>
        <v>0.99048960000000086</v>
      </c>
      <c r="H105" s="5">
        <f>(H10/C192)*C105</f>
        <v>7.0349056696390688E-2</v>
      </c>
      <c r="I105" s="6">
        <f t="shared" si="15"/>
        <v>1.0608386566963914</v>
      </c>
      <c r="J105" s="16"/>
      <c r="K105" s="7"/>
      <c r="L105" s="11"/>
      <c r="M105" s="5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4"/>
    </row>
    <row r="106" spans="1:26" x14ac:dyDescent="0.25">
      <c r="A106" s="1">
        <v>101</v>
      </c>
      <c r="B106" s="3" t="s">
        <v>192</v>
      </c>
      <c r="C106" s="9">
        <v>67.3</v>
      </c>
      <c r="D106" s="3">
        <v>3.351</v>
      </c>
      <c r="E106" s="3">
        <v>3.351</v>
      </c>
      <c r="F106" s="3">
        <f t="shared" si="12"/>
        <v>0</v>
      </c>
      <c r="G106" s="4">
        <f t="shared" si="13"/>
        <v>0</v>
      </c>
      <c r="H106" s="5">
        <f>(H10/C192)*C106</f>
        <v>4.692261165180469E-2</v>
      </c>
      <c r="I106" s="6">
        <f t="shared" si="15"/>
        <v>4.692261165180469E-2</v>
      </c>
      <c r="J106" s="16"/>
      <c r="K106" s="7"/>
      <c r="L106" s="11"/>
      <c r="M106" s="5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4"/>
    </row>
    <row r="107" spans="1:26" x14ac:dyDescent="0.25">
      <c r="A107" s="1">
        <v>102</v>
      </c>
      <c r="B107" s="3" t="s">
        <v>193</v>
      </c>
      <c r="C107" s="9">
        <v>50.5</v>
      </c>
      <c r="D107" s="3">
        <v>2.4660000000000002</v>
      </c>
      <c r="E107" s="3">
        <v>2.4660000000000002</v>
      </c>
      <c r="F107" s="3">
        <f t="shared" si="12"/>
        <v>0</v>
      </c>
      <c r="G107" s="4">
        <f t="shared" si="13"/>
        <v>0</v>
      </c>
      <c r="H107" s="5">
        <f>(H10/C192)*C107</f>
        <v>3.5209389129511694E-2</v>
      </c>
      <c r="I107" s="6">
        <f t="shared" si="15"/>
        <v>3.5209389129511694E-2</v>
      </c>
      <c r="J107" s="16"/>
      <c r="K107" s="7"/>
      <c r="L107" s="11"/>
      <c r="M107" s="56"/>
      <c r="N107" s="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4"/>
    </row>
    <row r="108" spans="1:26" x14ac:dyDescent="0.25">
      <c r="A108" s="1">
        <v>103</v>
      </c>
      <c r="B108" s="3" t="s">
        <v>194</v>
      </c>
      <c r="C108" s="9">
        <v>50.3</v>
      </c>
      <c r="D108" s="3">
        <v>3.4830000000000001</v>
      </c>
      <c r="E108" s="3">
        <v>3.754</v>
      </c>
      <c r="F108" s="3">
        <f t="shared" si="12"/>
        <v>0.27099999999999991</v>
      </c>
      <c r="G108" s="4">
        <f t="shared" si="13"/>
        <v>0.23300579999999993</v>
      </c>
      <c r="H108" s="5">
        <f>(H10/C192)*C108</f>
        <v>3.5069946004246295E-2</v>
      </c>
      <c r="I108" s="6">
        <f t="shared" si="15"/>
        <v>0.26807574600424622</v>
      </c>
      <c r="J108" s="16"/>
      <c r="K108" s="7"/>
      <c r="L108" s="11"/>
      <c r="M108" s="5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4"/>
    </row>
    <row r="109" spans="1:26" x14ac:dyDescent="0.25">
      <c r="A109" s="1">
        <v>104</v>
      </c>
      <c r="B109" s="3" t="s">
        <v>195</v>
      </c>
      <c r="C109" s="9">
        <v>45</v>
      </c>
      <c r="D109" s="3">
        <v>6.117</v>
      </c>
      <c r="E109" s="3">
        <v>6.4980000000000002</v>
      </c>
      <c r="F109" s="3">
        <f t="shared" si="12"/>
        <v>0.38100000000000023</v>
      </c>
      <c r="G109" s="4">
        <f t="shared" si="13"/>
        <v>0.3275838000000002</v>
      </c>
      <c r="H109" s="5">
        <f>(H10/C192)*C109</f>
        <v>3.1374703184713387E-2</v>
      </c>
      <c r="I109" s="6">
        <f t="shared" si="15"/>
        <v>0.35895850318471356</v>
      </c>
      <c r="J109" s="16"/>
      <c r="K109" s="7"/>
      <c r="L109" s="11"/>
      <c r="M109" s="5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4"/>
    </row>
    <row r="110" spans="1:26" x14ac:dyDescent="0.25">
      <c r="A110" s="1">
        <v>105</v>
      </c>
      <c r="B110" s="3" t="s">
        <v>196</v>
      </c>
      <c r="C110" s="9">
        <v>74.7</v>
      </c>
      <c r="D110" s="3">
        <v>12.625</v>
      </c>
      <c r="E110" s="3">
        <v>13.445</v>
      </c>
      <c r="F110" s="3">
        <f t="shared" si="12"/>
        <v>0.82000000000000028</v>
      </c>
      <c r="G110" s="4">
        <f t="shared" si="13"/>
        <v>0.70503600000000022</v>
      </c>
      <c r="H110" s="5">
        <f>(H10/C192)*C110</f>
        <v>5.2082007286624224E-2</v>
      </c>
      <c r="I110" s="6">
        <f t="shared" si="15"/>
        <v>0.75711800728662448</v>
      </c>
      <c r="J110" s="16"/>
      <c r="K110" s="7"/>
      <c r="L110" s="11"/>
      <c r="M110" s="5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4"/>
    </row>
    <row r="111" spans="1:26" x14ac:dyDescent="0.25">
      <c r="A111" s="1">
        <v>106</v>
      </c>
      <c r="B111" s="3" t="s">
        <v>197</v>
      </c>
      <c r="C111" s="9">
        <v>56.3</v>
      </c>
      <c r="D111" s="3">
        <v>5.843</v>
      </c>
      <c r="E111" s="3">
        <v>5.9279999999999999</v>
      </c>
      <c r="F111" s="3">
        <f t="shared" si="12"/>
        <v>8.4999999999999964E-2</v>
      </c>
      <c r="G111" s="4">
        <f t="shared" si="13"/>
        <v>7.3082999999999967E-2</v>
      </c>
      <c r="H111" s="5">
        <f>(H10/C192)*C111</f>
        <v>3.9253239762208084E-2</v>
      </c>
      <c r="I111" s="6">
        <f t="shared" si="15"/>
        <v>0.11233623976220805</v>
      </c>
      <c r="J111" s="16"/>
      <c r="K111" s="7"/>
      <c r="L111" s="11"/>
      <c r="M111" s="5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4"/>
    </row>
    <row r="112" spans="1:26" x14ac:dyDescent="0.25">
      <c r="A112" s="1">
        <v>107</v>
      </c>
      <c r="B112" s="3" t="s">
        <v>198</v>
      </c>
      <c r="C112" s="9">
        <v>47.9</v>
      </c>
      <c r="D112" s="3">
        <v>4.3550000000000004</v>
      </c>
      <c r="E112" s="3">
        <v>4.5609999999999999</v>
      </c>
      <c r="F112" s="3">
        <f t="shared" si="12"/>
        <v>0.20599999999999952</v>
      </c>
      <c r="G112" s="4">
        <f t="shared" si="13"/>
        <v>0.17711879999999958</v>
      </c>
      <c r="H112" s="5">
        <f>(H10/C192)*C112</f>
        <v>3.3396628501061586E-2</v>
      </c>
      <c r="I112" s="6">
        <f t="shared" si="15"/>
        <v>0.21051542850106117</v>
      </c>
      <c r="J112" s="16"/>
      <c r="K112" s="7"/>
      <c r="L112" s="11"/>
      <c r="M112" s="5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4"/>
    </row>
    <row r="113" spans="1:26" x14ac:dyDescent="0.25">
      <c r="A113" s="1">
        <v>108</v>
      </c>
      <c r="B113" s="3" t="s">
        <v>199</v>
      </c>
      <c r="C113" s="9">
        <v>47.7</v>
      </c>
      <c r="D113" s="3">
        <v>6.3150000000000004</v>
      </c>
      <c r="E113" s="3">
        <v>6.6219999999999999</v>
      </c>
      <c r="F113" s="3">
        <f t="shared" si="12"/>
        <v>0.3069999999999995</v>
      </c>
      <c r="G113" s="4">
        <f t="shared" si="13"/>
        <v>0.26395859999999954</v>
      </c>
      <c r="H113" s="5">
        <f>(H10/C192)*C113</f>
        <v>3.3257185375796194E-2</v>
      </c>
      <c r="I113" s="6">
        <f t="shared" si="15"/>
        <v>0.29721578537579574</v>
      </c>
      <c r="J113" s="16"/>
      <c r="K113" s="7"/>
      <c r="L113" s="11"/>
      <c r="M113" s="56"/>
      <c r="N113" s="7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4"/>
    </row>
    <row r="114" spans="1:26" x14ac:dyDescent="0.25">
      <c r="A114" s="1">
        <v>109</v>
      </c>
      <c r="B114" s="3" t="s">
        <v>200</v>
      </c>
      <c r="C114" s="9">
        <v>101.1</v>
      </c>
      <c r="D114" s="3">
        <v>0</v>
      </c>
      <c r="E114" s="3">
        <v>7.0000000000000007E-2</v>
      </c>
      <c r="F114" s="3">
        <f t="shared" si="12"/>
        <v>7.0000000000000007E-2</v>
      </c>
      <c r="G114" s="4">
        <f t="shared" si="13"/>
        <v>6.0186000000000003E-2</v>
      </c>
      <c r="H114" s="5">
        <f>(H10/C192)*C114</f>
        <v>7.0488499821656073E-2</v>
      </c>
      <c r="I114" s="6">
        <f t="shared" si="15"/>
        <v>0.13067449982165608</v>
      </c>
      <c r="J114" s="16"/>
      <c r="K114" s="7"/>
      <c r="L114" s="11"/>
      <c r="M114" s="5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4"/>
    </row>
    <row r="115" spans="1:26" x14ac:dyDescent="0.25">
      <c r="A115" s="1">
        <v>110</v>
      </c>
      <c r="B115" s="3" t="s">
        <v>201</v>
      </c>
      <c r="C115" s="9">
        <v>67.400000000000006</v>
      </c>
      <c r="D115" s="3">
        <v>4.7E-2</v>
      </c>
      <c r="E115" s="3">
        <v>0.51900000000000002</v>
      </c>
      <c r="F115" s="3">
        <f t="shared" si="12"/>
        <v>0.47200000000000003</v>
      </c>
      <c r="G115" s="4">
        <f t="shared" si="13"/>
        <v>0.40582560000000001</v>
      </c>
      <c r="H115" s="5">
        <f>(H10/C192)*C115</f>
        <v>4.6992333214437389E-2</v>
      </c>
      <c r="I115" s="6">
        <f t="shared" si="15"/>
        <v>0.45281793321443742</v>
      </c>
      <c r="J115" s="16"/>
      <c r="K115" s="7"/>
      <c r="L115" s="11"/>
      <c r="M115" s="5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4"/>
    </row>
    <row r="116" spans="1:26" x14ac:dyDescent="0.25">
      <c r="A116" s="1">
        <v>111</v>
      </c>
      <c r="B116" s="3" t="s">
        <v>202</v>
      </c>
      <c r="C116" s="9">
        <v>50.8</v>
      </c>
      <c r="D116" s="3">
        <v>4.2</v>
      </c>
      <c r="E116" s="3">
        <v>4.2</v>
      </c>
      <c r="F116" s="3">
        <f t="shared" si="12"/>
        <v>0</v>
      </c>
      <c r="G116" s="4">
        <f t="shared" si="13"/>
        <v>0</v>
      </c>
      <c r="H116" s="5">
        <f>(H10/C192)*C116</f>
        <v>3.5418553817409777E-2</v>
      </c>
      <c r="I116" s="6">
        <f t="shared" si="15"/>
        <v>3.5418553817409777E-2</v>
      </c>
      <c r="J116" s="16"/>
      <c r="K116" s="7"/>
      <c r="L116" s="11"/>
      <c r="M116" s="5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4"/>
    </row>
    <row r="117" spans="1:26" x14ac:dyDescent="0.25">
      <c r="A117" s="1">
        <v>112</v>
      </c>
      <c r="B117" s="3" t="s">
        <v>203</v>
      </c>
      <c r="C117" s="9">
        <v>51.2</v>
      </c>
      <c r="D117" s="3">
        <v>0</v>
      </c>
      <c r="E117" s="3">
        <v>0</v>
      </c>
      <c r="F117" s="3">
        <f t="shared" si="12"/>
        <v>0</v>
      </c>
      <c r="G117" s="4">
        <f t="shared" si="13"/>
        <v>0</v>
      </c>
      <c r="H117" s="5">
        <f>(H10/C192)*C117</f>
        <v>3.5697440067940567E-2</v>
      </c>
      <c r="I117" s="6">
        <f t="shared" si="15"/>
        <v>3.5697440067940567E-2</v>
      </c>
      <c r="J117" s="16"/>
      <c r="K117" s="7"/>
      <c r="L117" s="11"/>
      <c r="M117" s="5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4"/>
    </row>
    <row r="118" spans="1:26" x14ac:dyDescent="0.25">
      <c r="A118" s="1">
        <v>113</v>
      </c>
      <c r="B118" s="3" t="s">
        <v>204</v>
      </c>
      <c r="C118" s="9">
        <v>45.3</v>
      </c>
      <c r="D118" s="3">
        <v>3.3290000000000002</v>
      </c>
      <c r="E118" s="3">
        <v>3.379</v>
      </c>
      <c r="F118" s="3">
        <f t="shared" si="12"/>
        <v>4.9999999999999822E-2</v>
      </c>
      <c r="G118" s="4">
        <f t="shared" si="13"/>
        <v>4.2989999999999848E-2</v>
      </c>
      <c r="H118" s="5">
        <f>(H10/C192)*C118</f>
        <v>3.1583867872611478E-2</v>
      </c>
      <c r="I118" s="6">
        <f t="shared" si="15"/>
        <v>7.4573867872611332E-2</v>
      </c>
      <c r="J118" s="16"/>
      <c r="K118" s="7"/>
      <c r="L118" s="11"/>
      <c r="M118" s="5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4"/>
    </row>
    <row r="119" spans="1:26" x14ac:dyDescent="0.25">
      <c r="A119" s="1">
        <v>114</v>
      </c>
      <c r="B119" s="3" t="s">
        <v>205</v>
      </c>
      <c r="C119" s="9">
        <v>74.7</v>
      </c>
      <c r="D119" s="3">
        <v>0</v>
      </c>
      <c r="E119" s="3">
        <v>0</v>
      </c>
      <c r="F119" s="3">
        <f t="shared" si="12"/>
        <v>0</v>
      </c>
      <c r="G119" s="4">
        <f t="shared" si="13"/>
        <v>0</v>
      </c>
      <c r="H119" s="5">
        <f>(H10/C192)*C119</f>
        <v>5.2082007286624224E-2</v>
      </c>
      <c r="I119" s="6">
        <f t="shared" si="15"/>
        <v>5.2082007286624224E-2</v>
      </c>
      <c r="J119" s="16"/>
      <c r="K119" s="7"/>
      <c r="L119" s="11"/>
      <c r="M119" s="5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4"/>
    </row>
    <row r="120" spans="1:26" x14ac:dyDescent="0.25">
      <c r="A120" s="1">
        <v>115</v>
      </c>
      <c r="B120" s="3" t="s">
        <v>206</v>
      </c>
      <c r="C120" s="9">
        <v>56.5</v>
      </c>
      <c r="D120" s="3">
        <v>11.801</v>
      </c>
      <c r="E120" s="3">
        <v>12.414999999999999</v>
      </c>
      <c r="F120" s="3">
        <f t="shared" si="12"/>
        <v>0.61399999999999899</v>
      </c>
      <c r="G120" s="4">
        <f t="shared" si="13"/>
        <v>0.52791719999999909</v>
      </c>
      <c r="H120" s="5">
        <f>(H10/C192)*C120</f>
        <v>3.9392682887473475E-2</v>
      </c>
      <c r="I120" s="6">
        <f t="shared" si="15"/>
        <v>0.56730988288747253</v>
      </c>
      <c r="J120" s="16"/>
      <c r="K120" s="7"/>
      <c r="L120" s="11"/>
      <c r="M120" s="5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4"/>
    </row>
    <row r="121" spans="1:26" x14ac:dyDescent="0.25">
      <c r="A121" s="1">
        <v>116</v>
      </c>
      <c r="B121" s="3" t="s">
        <v>207</v>
      </c>
      <c r="C121" s="9">
        <v>48.2</v>
      </c>
      <c r="D121" s="3">
        <v>2.673</v>
      </c>
      <c r="E121" s="3">
        <v>2.6749999999999998</v>
      </c>
      <c r="F121" s="3">
        <f t="shared" si="12"/>
        <v>1.9999999999997797E-3</v>
      </c>
      <c r="G121" s="4">
        <f t="shared" si="13"/>
        <v>1.7195999999998106E-3</v>
      </c>
      <c r="H121" s="5">
        <f>(H10/C192)*C121</f>
        <v>3.3605793188959676E-2</v>
      </c>
      <c r="I121" s="6">
        <f t="shared" si="15"/>
        <v>3.5325393188959484E-2</v>
      </c>
      <c r="J121" s="16"/>
      <c r="K121" s="7"/>
      <c r="L121" s="11"/>
      <c r="M121" s="5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4"/>
    </row>
    <row r="122" spans="1:26" x14ac:dyDescent="0.25">
      <c r="A122" s="1">
        <v>117</v>
      </c>
      <c r="B122" s="3" t="s">
        <v>208</v>
      </c>
      <c r="C122" s="9">
        <v>47.7</v>
      </c>
      <c r="D122" s="3">
        <v>3.63</v>
      </c>
      <c r="E122" s="3">
        <v>4.1630000000000003</v>
      </c>
      <c r="F122" s="3">
        <f t="shared" si="12"/>
        <v>0.53300000000000036</v>
      </c>
      <c r="G122" s="4">
        <f t="shared" si="13"/>
        <v>0.45827340000000033</v>
      </c>
      <c r="H122" s="5">
        <f>(H10/C192)*C122</f>
        <v>3.3257185375796194E-2</v>
      </c>
      <c r="I122" s="6">
        <f t="shared" si="15"/>
        <v>0.49153058537579652</v>
      </c>
      <c r="J122" s="16"/>
      <c r="K122" s="7"/>
      <c r="L122" s="11"/>
      <c r="M122" s="5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4"/>
    </row>
    <row r="123" spans="1:26" x14ac:dyDescent="0.25">
      <c r="A123" s="1">
        <v>118</v>
      </c>
      <c r="B123" s="3" t="s">
        <v>209</v>
      </c>
      <c r="C123" s="9">
        <v>100.8</v>
      </c>
      <c r="D123" s="3">
        <v>4.4059999999999997</v>
      </c>
      <c r="E123" s="3">
        <v>4.4059999999999997</v>
      </c>
      <c r="F123" s="3">
        <f t="shared" si="12"/>
        <v>0</v>
      </c>
      <c r="G123" s="4">
        <f t="shared" si="13"/>
        <v>0</v>
      </c>
      <c r="H123" s="5">
        <f>(H10/C192)*C123</f>
        <v>7.0279335133757989E-2</v>
      </c>
      <c r="I123" s="6">
        <f t="shared" si="15"/>
        <v>7.0279335133757989E-2</v>
      </c>
      <c r="J123" s="16"/>
      <c r="K123" s="7"/>
      <c r="L123" s="11"/>
      <c r="M123" s="5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4"/>
    </row>
    <row r="124" spans="1:26" x14ac:dyDescent="0.25">
      <c r="A124" s="1">
        <v>119</v>
      </c>
      <c r="B124" s="3" t="s">
        <v>210</v>
      </c>
      <c r="C124" s="9">
        <v>67.5</v>
      </c>
      <c r="D124" s="3">
        <v>0.19800000000000001</v>
      </c>
      <c r="E124" s="3">
        <v>0.19800000000000001</v>
      </c>
      <c r="F124" s="3">
        <f t="shared" si="12"/>
        <v>0</v>
      </c>
      <c r="G124" s="4">
        <f t="shared" si="13"/>
        <v>0</v>
      </c>
      <c r="H124" s="5">
        <f>(H10/C192)*C124</f>
        <v>4.7062054777070081E-2</v>
      </c>
      <c r="I124" s="6">
        <f t="shared" si="15"/>
        <v>4.7062054777070081E-2</v>
      </c>
      <c r="J124" s="16"/>
      <c r="K124" s="7"/>
      <c r="L124" s="11"/>
      <c r="M124" s="5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4"/>
    </row>
    <row r="125" spans="1:26" x14ac:dyDescent="0.25">
      <c r="A125" s="1">
        <v>120</v>
      </c>
      <c r="B125" s="3" t="s">
        <v>211</v>
      </c>
      <c r="C125" s="9">
        <v>50.8</v>
      </c>
      <c r="D125" s="3">
        <v>7.3470000000000004</v>
      </c>
      <c r="E125" s="3">
        <v>7.548</v>
      </c>
      <c r="F125" s="3">
        <f t="shared" si="12"/>
        <v>0.20099999999999962</v>
      </c>
      <c r="G125" s="4">
        <f t="shared" si="13"/>
        <v>0.17281979999999969</v>
      </c>
      <c r="H125" s="5">
        <f>(H10/C192)*C125</f>
        <v>3.5418553817409777E-2</v>
      </c>
      <c r="I125" s="6">
        <f t="shared" si="15"/>
        <v>0.20823835381740946</v>
      </c>
      <c r="J125" s="16"/>
      <c r="K125" s="7"/>
      <c r="L125" s="11"/>
      <c r="M125" s="5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4"/>
    </row>
    <row r="126" spans="1:26" x14ac:dyDescent="0.25">
      <c r="A126" s="1">
        <v>121</v>
      </c>
      <c r="B126" s="3" t="s">
        <v>212</v>
      </c>
      <c r="C126" s="9">
        <v>50.3</v>
      </c>
      <c r="D126" s="3">
        <v>4.843</v>
      </c>
      <c r="E126" s="3">
        <v>4.9480000000000004</v>
      </c>
      <c r="F126" s="3">
        <f t="shared" si="12"/>
        <v>0.10500000000000043</v>
      </c>
      <c r="G126" s="4">
        <f t="shared" si="13"/>
        <v>9.0279000000000373E-2</v>
      </c>
      <c r="H126" s="5">
        <f>(H10/C192)*C126</f>
        <v>3.5069946004246295E-2</v>
      </c>
      <c r="I126" s="6">
        <f t="shared" si="15"/>
        <v>0.12534894600424668</v>
      </c>
      <c r="J126" s="16"/>
      <c r="K126" s="7"/>
      <c r="L126" s="11"/>
      <c r="M126" s="5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4"/>
    </row>
    <row r="127" spans="1:26" x14ac:dyDescent="0.25">
      <c r="A127" s="1">
        <v>122</v>
      </c>
      <c r="B127" s="3" t="s">
        <v>213</v>
      </c>
      <c r="C127" s="9">
        <v>44.9</v>
      </c>
      <c r="D127" s="3">
        <v>1E-3</v>
      </c>
      <c r="E127" s="3">
        <v>1E-3</v>
      </c>
      <c r="F127" s="3">
        <f t="shared" si="12"/>
        <v>0</v>
      </c>
      <c r="G127" s="4">
        <f t="shared" si="13"/>
        <v>0</v>
      </c>
      <c r="H127" s="5">
        <f>(H10/C192)*C127</f>
        <v>3.1304981622080688E-2</v>
      </c>
      <c r="I127" s="6">
        <f t="shared" si="15"/>
        <v>3.1304981622080688E-2</v>
      </c>
      <c r="J127" s="16"/>
      <c r="K127" s="7"/>
      <c r="L127" s="11"/>
      <c r="M127" s="5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4"/>
    </row>
    <row r="128" spans="1:26" x14ac:dyDescent="0.25">
      <c r="A128" s="1">
        <v>123</v>
      </c>
      <c r="B128" s="3" t="s">
        <v>214</v>
      </c>
      <c r="C128" s="9">
        <v>74.5</v>
      </c>
      <c r="D128" s="3">
        <v>4.0330000000000004</v>
      </c>
      <c r="E128" s="3">
        <v>4.0330000000000004</v>
      </c>
      <c r="F128" s="3">
        <f t="shared" si="12"/>
        <v>0</v>
      </c>
      <c r="G128" s="4">
        <f t="shared" si="13"/>
        <v>0</v>
      </c>
      <c r="H128" s="5">
        <f>(H10/C192)*C128</f>
        <v>5.1942564161358833E-2</v>
      </c>
      <c r="I128" s="6">
        <f t="shared" si="15"/>
        <v>5.1942564161358833E-2</v>
      </c>
      <c r="J128" s="16"/>
      <c r="K128" s="7"/>
      <c r="L128" s="11"/>
      <c r="M128" s="5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4"/>
    </row>
    <row r="129" spans="1:26" x14ac:dyDescent="0.25">
      <c r="A129" s="1">
        <v>124</v>
      </c>
      <c r="B129" s="3" t="s">
        <v>215</v>
      </c>
      <c r="C129" s="9">
        <v>56.4</v>
      </c>
      <c r="D129" s="3">
        <v>9.4890000000000008</v>
      </c>
      <c r="E129" s="3">
        <v>10.125999999999999</v>
      </c>
      <c r="F129" s="3">
        <f t="shared" si="12"/>
        <v>0.63699999999999868</v>
      </c>
      <c r="G129" s="4">
        <f t="shared" si="13"/>
        <v>0.54769259999999886</v>
      </c>
      <c r="H129" s="5">
        <f>(H10/C192)*C129</f>
        <v>3.9322961324840783E-2</v>
      </c>
      <c r="I129" s="6">
        <f t="shared" si="15"/>
        <v>0.58701556132483967</v>
      </c>
      <c r="J129" s="16"/>
      <c r="K129" s="7"/>
      <c r="L129" s="11"/>
      <c r="M129" s="5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4"/>
    </row>
    <row r="130" spans="1:26" x14ac:dyDescent="0.25">
      <c r="A130" s="1">
        <v>125</v>
      </c>
      <c r="B130" s="3" t="s">
        <v>216</v>
      </c>
      <c r="C130" s="9">
        <v>47.7</v>
      </c>
      <c r="D130" s="3">
        <v>9.2119999999999997</v>
      </c>
      <c r="E130" s="3">
        <v>9.6140000000000008</v>
      </c>
      <c r="F130" s="3">
        <f t="shared" si="12"/>
        <v>0.40200000000000102</v>
      </c>
      <c r="G130" s="4">
        <f t="shared" si="13"/>
        <v>0.34563960000000088</v>
      </c>
      <c r="H130" s="5">
        <f>(H10/C192)*C130</f>
        <v>3.3257185375796194E-2</v>
      </c>
      <c r="I130" s="6">
        <f t="shared" si="15"/>
        <v>0.37889678537579707</v>
      </c>
      <c r="J130" s="16"/>
      <c r="K130" s="7"/>
      <c r="L130" s="11"/>
      <c r="M130" s="5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4"/>
    </row>
    <row r="131" spans="1:26" x14ac:dyDescent="0.25">
      <c r="A131" s="1">
        <v>126</v>
      </c>
      <c r="B131" s="3" t="s">
        <v>217</v>
      </c>
      <c r="C131" s="9">
        <v>48.2</v>
      </c>
      <c r="D131" s="3">
        <v>1.569</v>
      </c>
      <c r="E131" s="3">
        <v>1.7529999999999999</v>
      </c>
      <c r="F131" s="3">
        <f t="shared" si="12"/>
        <v>0.18399999999999994</v>
      </c>
      <c r="G131" s="4">
        <f t="shared" si="13"/>
        <v>0.15820319999999996</v>
      </c>
      <c r="H131" s="5">
        <f>(H10/C192)*C131</f>
        <v>3.3605793188959676E-2</v>
      </c>
      <c r="I131" s="6">
        <f t="shared" si="15"/>
        <v>0.19180899318895964</v>
      </c>
      <c r="J131" s="16"/>
      <c r="K131" s="7"/>
      <c r="L131" s="11"/>
      <c r="M131" s="5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4"/>
    </row>
    <row r="132" spans="1:26" x14ac:dyDescent="0.25">
      <c r="A132" s="1">
        <v>127</v>
      </c>
      <c r="B132" s="3" t="s">
        <v>218</v>
      </c>
      <c r="C132" s="9">
        <v>100.8</v>
      </c>
      <c r="D132" s="3">
        <v>4.4779999999999998</v>
      </c>
      <c r="E132" s="3">
        <v>4.5709999999999997</v>
      </c>
      <c r="F132" s="3">
        <f t="shared" si="12"/>
        <v>9.2999999999999972E-2</v>
      </c>
      <c r="G132" s="4">
        <f t="shared" si="13"/>
        <v>7.9961399999999974E-2</v>
      </c>
      <c r="H132" s="5">
        <f>(H10/C192)*C132</f>
        <v>7.0279335133757989E-2</v>
      </c>
      <c r="I132" s="6">
        <f t="shared" si="15"/>
        <v>0.15024073513375796</v>
      </c>
      <c r="J132" s="16"/>
      <c r="K132" s="7"/>
      <c r="L132" s="11"/>
      <c r="M132" s="5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4"/>
    </row>
    <row r="133" spans="1:26" x14ac:dyDescent="0.25">
      <c r="A133" s="1">
        <v>128</v>
      </c>
      <c r="B133" s="3" t="s">
        <v>219</v>
      </c>
      <c r="C133" s="9">
        <v>67.099999999999994</v>
      </c>
      <c r="D133" s="3">
        <v>6.4</v>
      </c>
      <c r="E133" s="3">
        <v>6.8280000000000003</v>
      </c>
      <c r="F133" s="3">
        <f t="shared" si="12"/>
        <v>0.42799999999999994</v>
      </c>
      <c r="G133" s="4">
        <f t="shared" si="13"/>
        <v>0.36799439999999994</v>
      </c>
      <c r="H133" s="5">
        <f>(H10/C192)*C133</f>
        <v>4.6783168526539291E-2</v>
      </c>
      <c r="I133" s="6">
        <f t="shared" si="15"/>
        <v>0.41477756852653924</v>
      </c>
      <c r="J133" s="16"/>
      <c r="K133" s="7"/>
      <c r="L133" s="11"/>
      <c r="M133" s="5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4"/>
    </row>
    <row r="134" spans="1:26" x14ac:dyDescent="0.25">
      <c r="A134" s="1">
        <v>129</v>
      </c>
      <c r="B134" s="3" t="s">
        <v>220</v>
      </c>
      <c r="C134" s="9">
        <v>50.6</v>
      </c>
      <c r="D134" s="3">
        <v>0.50700000000000001</v>
      </c>
      <c r="E134" s="3">
        <v>0.628</v>
      </c>
      <c r="F134" s="3">
        <f t="shared" si="12"/>
        <v>0.121</v>
      </c>
      <c r="G134" s="4">
        <f t="shared" si="13"/>
        <v>0.1040358</v>
      </c>
      <c r="H134" s="5">
        <f>(H10/C192)*C134</f>
        <v>3.5279110692144386E-2</v>
      </c>
      <c r="I134" s="6">
        <f t="shared" si="15"/>
        <v>0.13931491069214438</v>
      </c>
      <c r="J134" s="16"/>
      <c r="K134" s="7"/>
      <c r="L134" s="11"/>
      <c r="M134" s="5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4"/>
    </row>
    <row r="135" spans="1:26" x14ac:dyDescent="0.25">
      <c r="A135" s="1">
        <v>130</v>
      </c>
      <c r="B135" s="3" t="s">
        <v>221</v>
      </c>
      <c r="C135" s="9">
        <v>50.1</v>
      </c>
      <c r="D135" s="3">
        <v>3.1669999999999998</v>
      </c>
      <c r="E135" s="3">
        <v>3.2120000000000002</v>
      </c>
      <c r="F135" s="3">
        <f t="shared" si="12"/>
        <v>4.5000000000000373E-2</v>
      </c>
      <c r="G135" s="4">
        <f t="shared" si="13"/>
        <v>3.8691000000000322E-2</v>
      </c>
      <c r="H135" s="5">
        <f>(H10/C192)*C135</f>
        <v>3.4930502878980904E-2</v>
      </c>
      <c r="I135" s="6">
        <f t="shared" si="15"/>
        <v>7.3621502878981226E-2</v>
      </c>
      <c r="J135" s="16"/>
      <c r="K135" s="7"/>
      <c r="L135" s="11"/>
      <c r="M135" s="5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4"/>
    </row>
    <row r="136" spans="1:26" x14ac:dyDescent="0.25">
      <c r="A136" s="1">
        <v>131</v>
      </c>
      <c r="B136" s="3" t="s">
        <v>222</v>
      </c>
      <c r="C136" s="9">
        <v>44.9</v>
      </c>
      <c r="D136" s="3">
        <v>0.191</v>
      </c>
      <c r="E136" s="3">
        <v>0.191</v>
      </c>
      <c r="F136" s="3">
        <f t="shared" si="12"/>
        <v>0</v>
      </c>
      <c r="G136" s="4">
        <f t="shared" si="13"/>
        <v>0</v>
      </c>
      <c r="H136" s="5">
        <f>(H10/C192)*C136</f>
        <v>3.1304981622080688E-2</v>
      </c>
      <c r="I136" s="6">
        <f t="shared" si="15"/>
        <v>3.1304981622080688E-2</v>
      </c>
      <c r="J136" s="16"/>
      <c r="K136" s="7"/>
      <c r="L136" s="11"/>
      <c r="M136" s="5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4"/>
    </row>
    <row r="137" spans="1:26" x14ac:dyDescent="0.25">
      <c r="A137" s="1">
        <v>132</v>
      </c>
      <c r="B137" s="3" t="s">
        <v>223</v>
      </c>
      <c r="C137" s="9">
        <v>74.8</v>
      </c>
      <c r="D137" s="3">
        <v>3.8</v>
      </c>
      <c r="E137" s="3">
        <v>3.8</v>
      </c>
      <c r="F137" s="3">
        <f t="shared" si="12"/>
        <v>0</v>
      </c>
      <c r="G137" s="4">
        <f t="shared" si="13"/>
        <v>0</v>
      </c>
      <c r="H137" s="5">
        <f>(H10/C192)*C137</f>
        <v>5.2151728849256923E-2</v>
      </c>
      <c r="I137" s="6">
        <f t="shared" si="15"/>
        <v>5.2151728849256923E-2</v>
      </c>
      <c r="J137" s="16"/>
      <c r="K137" s="7"/>
      <c r="L137" s="11"/>
      <c r="M137" s="5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4"/>
    </row>
    <row r="138" spans="1:26" x14ac:dyDescent="0.25">
      <c r="A138" s="1">
        <v>133</v>
      </c>
      <c r="B138" s="3" t="s">
        <v>224</v>
      </c>
      <c r="C138" s="9">
        <v>56.2</v>
      </c>
      <c r="D138" s="3">
        <v>9.6989999999999998</v>
      </c>
      <c r="E138" s="3">
        <v>9.84</v>
      </c>
      <c r="F138" s="3">
        <f t="shared" si="12"/>
        <v>0.14100000000000001</v>
      </c>
      <c r="G138" s="4">
        <f t="shared" si="13"/>
        <v>0.12123180000000001</v>
      </c>
      <c r="H138" s="5">
        <f>(H10/C192)*C138</f>
        <v>3.9183518199575391E-2</v>
      </c>
      <c r="I138" s="6">
        <f t="shared" si="15"/>
        <v>0.16041531819957541</v>
      </c>
      <c r="J138" s="16"/>
      <c r="K138" s="7"/>
      <c r="L138" s="11"/>
      <c r="M138" s="5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4"/>
    </row>
    <row r="139" spans="1:26" x14ac:dyDescent="0.25">
      <c r="A139" s="1">
        <v>134</v>
      </c>
      <c r="B139" s="3" t="s">
        <v>225</v>
      </c>
      <c r="C139" s="9">
        <v>47.9</v>
      </c>
      <c r="D139" s="3">
        <v>6.1879999999999997</v>
      </c>
      <c r="E139" s="3">
        <v>6.2089999999999996</v>
      </c>
      <c r="F139" s="3">
        <f t="shared" si="12"/>
        <v>2.0999999999999908E-2</v>
      </c>
      <c r="G139" s="4">
        <f t="shared" si="13"/>
        <v>1.8055799999999921E-2</v>
      </c>
      <c r="H139" s="5">
        <f>(H10/C192)*C139</f>
        <v>3.3396628501061586E-2</v>
      </c>
      <c r="I139" s="6">
        <f t="shared" si="15"/>
        <v>5.1452428501061506E-2</v>
      </c>
      <c r="J139" s="16"/>
      <c r="K139" s="7"/>
      <c r="L139" s="11"/>
      <c r="M139" s="5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4"/>
    </row>
    <row r="140" spans="1:26" x14ac:dyDescent="0.25">
      <c r="A140" s="1">
        <v>135</v>
      </c>
      <c r="B140" s="3" t="s">
        <v>226</v>
      </c>
      <c r="C140" s="9">
        <v>47.7</v>
      </c>
      <c r="D140" s="3">
        <v>2.2610000000000001</v>
      </c>
      <c r="E140" s="3">
        <v>2.2759999999999998</v>
      </c>
      <c r="F140" s="3">
        <f t="shared" si="12"/>
        <v>1.499999999999968E-2</v>
      </c>
      <c r="G140" s="4">
        <f t="shared" si="13"/>
        <v>1.2896999999999725E-2</v>
      </c>
      <c r="H140" s="5">
        <f>(H10/C192)*C140</f>
        <v>3.3257185375796194E-2</v>
      </c>
      <c r="I140" s="6">
        <f t="shared" si="15"/>
        <v>4.6154185375795923E-2</v>
      </c>
      <c r="J140" s="16"/>
      <c r="K140" s="7"/>
      <c r="L140" s="11"/>
      <c r="M140" s="5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4"/>
    </row>
    <row r="141" spans="1:26" x14ac:dyDescent="0.25">
      <c r="A141" s="1">
        <v>136</v>
      </c>
      <c r="B141" s="3" t="s">
        <v>227</v>
      </c>
      <c r="C141" s="9">
        <v>101.8</v>
      </c>
      <c r="D141" s="3">
        <v>6.6459999999999999</v>
      </c>
      <c r="E141" s="3">
        <v>7.2990000000000004</v>
      </c>
      <c r="F141" s="3">
        <f t="shared" si="12"/>
        <v>0.65300000000000047</v>
      </c>
      <c r="G141" s="4">
        <f t="shared" si="13"/>
        <v>0.56144940000000043</v>
      </c>
      <c r="H141" s="5">
        <f>(H10/C192)*C141</f>
        <v>7.0976550760084953E-2</v>
      </c>
      <c r="I141" s="6">
        <f t="shared" si="15"/>
        <v>0.63242595076008534</v>
      </c>
      <c r="J141" s="16"/>
      <c r="K141" s="7"/>
      <c r="L141" s="11"/>
      <c r="M141" s="5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4"/>
    </row>
    <row r="142" spans="1:26" x14ac:dyDescent="0.25">
      <c r="A142" s="1">
        <v>137</v>
      </c>
      <c r="B142" s="3" t="s">
        <v>228</v>
      </c>
      <c r="C142" s="9">
        <v>67.3</v>
      </c>
      <c r="D142" s="3">
        <v>2</v>
      </c>
      <c r="E142" s="3">
        <v>2.444</v>
      </c>
      <c r="F142" s="3">
        <f t="shared" si="12"/>
        <v>0.44399999999999995</v>
      </c>
      <c r="G142" s="4">
        <f t="shared" si="13"/>
        <v>0.38175119999999996</v>
      </c>
      <c r="H142" s="5">
        <f>(H10/C192)*C142</f>
        <v>4.692261165180469E-2</v>
      </c>
      <c r="I142" s="6">
        <f t="shared" si="15"/>
        <v>0.42867381165180463</v>
      </c>
      <c r="J142" s="16"/>
      <c r="K142" s="7"/>
      <c r="L142" s="11"/>
      <c r="M142" s="5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4"/>
    </row>
    <row r="143" spans="1:26" x14ac:dyDescent="0.25">
      <c r="A143" s="1">
        <v>138</v>
      </c>
      <c r="B143" s="3" t="s">
        <v>229</v>
      </c>
      <c r="C143" s="9">
        <v>51</v>
      </c>
      <c r="D143" s="3">
        <v>6.4939999999999998</v>
      </c>
      <c r="E143" s="3">
        <v>6.7389999999999999</v>
      </c>
      <c r="F143" s="3">
        <f t="shared" si="12"/>
        <v>0.24500000000000011</v>
      </c>
      <c r="G143" s="4">
        <f t="shared" si="13"/>
        <v>0.21065100000000009</v>
      </c>
      <c r="H143" s="5">
        <f>(H10/C192)*C143</f>
        <v>3.5557996942675175E-2</v>
      </c>
      <c r="I143" s="6">
        <f t="shared" si="15"/>
        <v>0.24620899694267526</v>
      </c>
      <c r="J143" s="16"/>
      <c r="K143" s="7"/>
      <c r="L143" s="11"/>
      <c r="M143" s="5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4"/>
    </row>
    <row r="144" spans="1:26" x14ac:dyDescent="0.25">
      <c r="A144" s="1">
        <v>139</v>
      </c>
      <c r="B144" s="3" t="s">
        <v>230</v>
      </c>
      <c r="C144" s="9">
        <v>50.6</v>
      </c>
      <c r="D144" s="3">
        <v>1.9390000000000001</v>
      </c>
      <c r="E144" s="3">
        <v>1.9410000000000001</v>
      </c>
      <c r="F144" s="3">
        <f t="shared" ref="F144:F191" si="16">E144-D144</f>
        <v>2.0000000000000018E-3</v>
      </c>
      <c r="G144" s="4">
        <f t="shared" ref="G144:G191" si="17">F144*0.8598</f>
        <v>1.7196000000000015E-3</v>
      </c>
      <c r="H144" s="5">
        <f>(H10/C192)*C144</f>
        <v>3.5279110692144386E-2</v>
      </c>
      <c r="I144" s="6">
        <f t="shared" si="15"/>
        <v>3.6998710692144388E-2</v>
      </c>
      <c r="J144" s="16"/>
      <c r="K144" s="7"/>
      <c r="L144" s="11"/>
      <c r="M144" s="5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4"/>
    </row>
    <row r="145" spans="1:26" x14ac:dyDescent="0.25">
      <c r="A145" s="1">
        <v>140</v>
      </c>
      <c r="B145" s="3" t="s">
        <v>231</v>
      </c>
      <c r="C145" s="9">
        <v>44.8</v>
      </c>
      <c r="D145" s="3">
        <v>4.2590000000000003</v>
      </c>
      <c r="E145" s="3">
        <v>4.4710000000000001</v>
      </c>
      <c r="F145" s="3">
        <f t="shared" si="16"/>
        <v>0.21199999999999974</v>
      </c>
      <c r="G145" s="4">
        <f t="shared" si="17"/>
        <v>0.18227759999999979</v>
      </c>
      <c r="H145" s="5">
        <f>(H10/C192)*C145</f>
        <v>3.1235260059447992E-2</v>
      </c>
      <c r="I145" s="6">
        <f t="shared" si="15"/>
        <v>0.21351286005944778</v>
      </c>
      <c r="J145" s="16"/>
      <c r="K145" s="7"/>
      <c r="L145" s="11"/>
      <c r="M145" s="5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4"/>
    </row>
    <row r="146" spans="1:26" x14ac:dyDescent="0.25">
      <c r="A146" s="1">
        <v>141</v>
      </c>
      <c r="B146" s="3" t="s">
        <v>232</v>
      </c>
      <c r="C146" s="9">
        <v>75.7</v>
      </c>
      <c r="D146" s="3">
        <v>10.16</v>
      </c>
      <c r="E146" s="3">
        <v>10.555</v>
      </c>
      <c r="F146" s="3">
        <f t="shared" si="16"/>
        <v>0.39499999999999957</v>
      </c>
      <c r="G146" s="4">
        <f t="shared" si="17"/>
        <v>0.33962099999999962</v>
      </c>
      <c r="H146" s="5">
        <f>(H10/C192)*C146</f>
        <v>5.2779222912951194E-2</v>
      </c>
      <c r="I146" s="6">
        <f t="shared" si="15"/>
        <v>0.39240022291295079</v>
      </c>
      <c r="J146" s="16"/>
      <c r="K146" s="7"/>
      <c r="L146" s="11"/>
      <c r="M146" s="5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4"/>
    </row>
    <row r="147" spans="1:26" x14ac:dyDescent="0.25">
      <c r="A147" s="1">
        <v>142</v>
      </c>
      <c r="B147" s="3" t="s">
        <v>233</v>
      </c>
      <c r="C147" s="9">
        <v>56.7</v>
      </c>
      <c r="D147" s="3">
        <v>9.782</v>
      </c>
      <c r="E147" s="3">
        <v>10.236000000000001</v>
      </c>
      <c r="F147" s="3">
        <f t="shared" si="16"/>
        <v>0.45400000000000063</v>
      </c>
      <c r="G147" s="4">
        <f t="shared" si="17"/>
        <v>0.39034920000000056</v>
      </c>
      <c r="H147" s="5">
        <f>(H10/C192)*C147</f>
        <v>3.9532126012738873E-2</v>
      </c>
      <c r="I147" s="6">
        <f t="shared" si="15"/>
        <v>0.42988132601273943</v>
      </c>
      <c r="J147" s="16"/>
      <c r="K147" s="7"/>
      <c r="L147" s="11"/>
      <c r="M147" s="5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4"/>
    </row>
    <row r="148" spans="1:26" x14ac:dyDescent="0.25">
      <c r="A148" s="1">
        <v>143</v>
      </c>
      <c r="B148" s="3" t="s">
        <v>234</v>
      </c>
      <c r="C148" s="9">
        <v>47.7</v>
      </c>
      <c r="D148" s="3">
        <v>2.742</v>
      </c>
      <c r="E148" s="3">
        <v>2.9060000000000001</v>
      </c>
      <c r="F148" s="3">
        <f t="shared" si="16"/>
        <v>0.16400000000000015</v>
      </c>
      <c r="G148" s="4">
        <f t="shared" si="17"/>
        <v>0.14100720000000014</v>
      </c>
      <c r="H148" s="5">
        <f>(H10/C192)*C148</f>
        <v>3.3257185375796194E-2</v>
      </c>
      <c r="I148" s="6">
        <f t="shared" si="15"/>
        <v>0.17426438537579633</v>
      </c>
      <c r="J148" s="16"/>
      <c r="K148" s="7"/>
      <c r="L148" s="11"/>
      <c r="M148" s="5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4"/>
    </row>
    <row r="149" spans="1:26" x14ac:dyDescent="0.25">
      <c r="A149" s="1">
        <v>144</v>
      </c>
      <c r="B149" s="3" t="s">
        <v>235</v>
      </c>
      <c r="C149" s="9">
        <v>48.1</v>
      </c>
      <c r="D149" s="3">
        <v>4.4420000000000002</v>
      </c>
      <c r="E149" s="3">
        <v>4.4420000000000002</v>
      </c>
      <c r="F149" s="3">
        <f t="shared" si="16"/>
        <v>0</v>
      </c>
      <c r="G149" s="4">
        <f t="shared" si="17"/>
        <v>0</v>
      </c>
      <c r="H149" s="5">
        <f>(H10/C192)*C149</f>
        <v>3.3536071626326977E-2</v>
      </c>
      <c r="I149" s="6">
        <f t="shared" si="15"/>
        <v>3.3536071626326977E-2</v>
      </c>
      <c r="J149" s="16"/>
      <c r="K149" s="7"/>
      <c r="L149" s="11"/>
      <c r="M149" s="5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4"/>
    </row>
    <row r="150" spans="1:26" x14ac:dyDescent="0.25">
      <c r="A150" s="1">
        <v>148</v>
      </c>
      <c r="B150" s="3" t="s">
        <v>236</v>
      </c>
      <c r="C150" s="9">
        <v>94.2</v>
      </c>
      <c r="D150" s="3">
        <v>6.72</v>
      </c>
      <c r="E150" s="3">
        <v>6.7220000000000004</v>
      </c>
      <c r="F150" s="3">
        <f t="shared" si="16"/>
        <v>2.0000000000006679E-3</v>
      </c>
      <c r="G150" s="4">
        <f t="shared" si="17"/>
        <v>1.7196000000005744E-3</v>
      </c>
      <c r="H150" s="5">
        <f>(H10/C192)*C150</f>
        <v>6.5677712000000027E-2</v>
      </c>
      <c r="I150" s="6">
        <f t="shared" si="15"/>
        <v>6.7397312000000598E-2</v>
      </c>
      <c r="J150" s="16"/>
      <c r="K150" s="7"/>
      <c r="L150" s="11"/>
      <c r="M150" s="5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4"/>
    </row>
    <row r="151" spans="1:26" x14ac:dyDescent="0.25">
      <c r="A151" s="1">
        <v>149</v>
      </c>
      <c r="B151" s="3" t="s">
        <v>237</v>
      </c>
      <c r="C151" s="12">
        <v>68.099999999999994</v>
      </c>
      <c r="D151" s="3">
        <v>2.3679999999999999</v>
      </c>
      <c r="E151" s="3">
        <v>2.3679999999999999</v>
      </c>
      <c r="F151" s="3">
        <f t="shared" si="16"/>
        <v>0</v>
      </c>
      <c r="G151" s="4">
        <f t="shared" si="17"/>
        <v>0</v>
      </c>
      <c r="H151" s="5">
        <f>(H10/C192)*C151</f>
        <v>4.7480384152866255E-2</v>
      </c>
      <c r="I151" s="6">
        <f t="shared" si="15"/>
        <v>4.7480384152866255E-2</v>
      </c>
      <c r="J151" s="16"/>
      <c r="K151" s="7"/>
      <c r="L151" s="11"/>
      <c r="M151" s="5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4"/>
    </row>
    <row r="152" spans="1:26" x14ac:dyDescent="0.25">
      <c r="A152" s="1">
        <v>150</v>
      </c>
      <c r="B152" s="3" t="s">
        <v>238</v>
      </c>
      <c r="C152" s="12">
        <v>68.400000000000006</v>
      </c>
      <c r="D152" s="3">
        <v>0</v>
      </c>
      <c r="E152" s="3">
        <v>0</v>
      </c>
      <c r="F152" s="3">
        <f t="shared" si="16"/>
        <v>0</v>
      </c>
      <c r="G152" s="4">
        <f t="shared" si="17"/>
        <v>0</v>
      </c>
      <c r="H152" s="5">
        <f>(H10/C192)*C152</f>
        <v>4.7689548840764352E-2</v>
      </c>
      <c r="I152" s="6">
        <f t="shared" si="15"/>
        <v>4.7689548840764352E-2</v>
      </c>
      <c r="J152" s="16"/>
      <c r="K152" s="7"/>
      <c r="L152" s="11"/>
      <c r="M152" s="5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4"/>
    </row>
    <row r="153" spans="1:26" x14ac:dyDescent="0.25">
      <c r="A153" s="1">
        <v>151</v>
      </c>
      <c r="B153" s="3" t="s">
        <v>239</v>
      </c>
      <c r="C153" s="12">
        <v>93.8</v>
      </c>
      <c r="D153" s="3">
        <v>8.6229999999999993</v>
      </c>
      <c r="E153" s="3">
        <v>8.6750000000000007</v>
      </c>
      <c r="F153" s="3">
        <f t="shared" si="16"/>
        <v>5.2000000000001378E-2</v>
      </c>
      <c r="G153" s="4">
        <f t="shared" si="17"/>
        <v>4.4709600000001189E-2</v>
      </c>
      <c r="H153" s="5">
        <f>(H10/C192)*C153</f>
        <v>6.5398825749469244E-2</v>
      </c>
      <c r="I153" s="6">
        <f t="shared" si="15"/>
        <v>0.11010842574947044</v>
      </c>
      <c r="J153" s="16"/>
      <c r="K153" s="7"/>
      <c r="L153" s="11"/>
      <c r="M153" s="5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4"/>
    </row>
    <row r="154" spans="1:26" x14ac:dyDescent="0.25">
      <c r="A154" s="13">
        <v>152</v>
      </c>
      <c r="B154" s="3" t="s">
        <v>240</v>
      </c>
      <c r="C154" s="12">
        <v>68.400000000000006</v>
      </c>
      <c r="D154" s="3">
        <v>11.333</v>
      </c>
      <c r="E154" s="3">
        <v>12.13</v>
      </c>
      <c r="F154" s="3">
        <f t="shared" si="16"/>
        <v>0.7970000000000006</v>
      </c>
      <c r="G154" s="4">
        <f t="shared" si="17"/>
        <v>0.68526060000000055</v>
      </c>
      <c r="H154" s="5">
        <f>(H10/C192)*C154</f>
        <v>4.7689548840764352E-2</v>
      </c>
      <c r="I154" s="6">
        <f t="shared" ref="I154:I187" si="18">G154+H154</f>
        <v>0.73295014884076493</v>
      </c>
      <c r="J154" s="16"/>
      <c r="K154" s="7"/>
      <c r="L154" s="11"/>
      <c r="M154" s="5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4"/>
    </row>
    <row r="155" spans="1:26" x14ac:dyDescent="0.25">
      <c r="A155" s="1">
        <v>153</v>
      </c>
      <c r="B155" s="3" t="s">
        <v>241</v>
      </c>
      <c r="C155" s="12">
        <v>68.7</v>
      </c>
      <c r="D155" s="3">
        <v>3.2789999999999999</v>
      </c>
      <c r="E155" s="3">
        <v>3.2810000000000001</v>
      </c>
      <c r="F155" s="3">
        <f t="shared" si="16"/>
        <v>2.0000000000002238E-3</v>
      </c>
      <c r="G155" s="4">
        <f t="shared" si="17"/>
        <v>1.7196000000001925E-3</v>
      </c>
      <c r="H155" s="5">
        <f>(H10/C192)*C155</f>
        <v>4.7898713528662443E-2</v>
      </c>
      <c r="I155" s="6">
        <f t="shared" si="18"/>
        <v>4.9618313528662639E-2</v>
      </c>
      <c r="J155" s="16"/>
      <c r="K155" s="7"/>
      <c r="L155" s="11"/>
      <c r="M155" s="5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4"/>
    </row>
    <row r="156" spans="1:26" x14ac:dyDescent="0.25">
      <c r="A156" s="1">
        <v>154</v>
      </c>
      <c r="B156" s="3" t="s">
        <v>242</v>
      </c>
      <c r="C156" s="12">
        <v>94.1</v>
      </c>
      <c r="D156" s="3">
        <v>12.067</v>
      </c>
      <c r="E156" s="3">
        <v>12.731</v>
      </c>
      <c r="F156" s="3">
        <f t="shared" si="16"/>
        <v>0.6639999999999997</v>
      </c>
      <c r="G156" s="4">
        <f t="shared" si="17"/>
        <v>0.57090719999999973</v>
      </c>
      <c r="H156" s="5">
        <f>(H10/C192)*C156</f>
        <v>6.5607990437367328E-2</v>
      </c>
      <c r="I156" s="6">
        <f t="shared" si="18"/>
        <v>0.63651519043736704</v>
      </c>
      <c r="J156" s="16"/>
      <c r="K156" s="7"/>
      <c r="L156" s="11"/>
      <c r="M156" s="5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4"/>
    </row>
    <row r="157" spans="1:26" x14ac:dyDescent="0.25">
      <c r="A157" s="38">
        <v>155</v>
      </c>
      <c r="B157" s="3" t="s">
        <v>243</v>
      </c>
      <c r="C157" s="87">
        <v>68.3</v>
      </c>
      <c r="D157" s="3">
        <v>0.29699999999999999</v>
      </c>
      <c r="E157" s="3">
        <v>0.29699999999999999</v>
      </c>
      <c r="F157" s="3">
        <f t="shared" si="16"/>
        <v>0</v>
      </c>
      <c r="G157" s="4">
        <f t="shared" si="17"/>
        <v>0</v>
      </c>
      <c r="H157" s="5">
        <f>(H10/C192)*C157</f>
        <v>4.7619827278131653E-2</v>
      </c>
      <c r="I157" s="6">
        <f t="shared" si="18"/>
        <v>4.7619827278131653E-2</v>
      </c>
      <c r="J157" s="16"/>
      <c r="K157" s="7"/>
      <c r="L157" s="11"/>
      <c r="M157" s="5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4"/>
    </row>
    <row r="158" spans="1:26" x14ac:dyDescent="0.25">
      <c r="A158" s="1">
        <v>156</v>
      </c>
      <c r="B158" s="3" t="s">
        <v>244</v>
      </c>
      <c r="C158" s="12">
        <v>68.7</v>
      </c>
      <c r="D158" s="3">
        <v>10.843999999999999</v>
      </c>
      <c r="E158" s="3">
        <v>11.417</v>
      </c>
      <c r="F158" s="3">
        <f t="shared" si="16"/>
        <v>0.5730000000000004</v>
      </c>
      <c r="G158" s="4">
        <f t="shared" si="17"/>
        <v>0.49266540000000036</v>
      </c>
      <c r="H158" s="5">
        <f>(H10/C192)*C158</f>
        <v>4.7898713528662443E-2</v>
      </c>
      <c r="I158" s="6">
        <f t="shared" si="18"/>
        <v>0.54056411352866285</v>
      </c>
      <c r="J158" s="16"/>
      <c r="K158" s="7"/>
      <c r="L158" s="11"/>
      <c r="M158" s="5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4"/>
    </row>
    <row r="159" spans="1:26" x14ac:dyDescent="0.25">
      <c r="A159" s="1">
        <v>157</v>
      </c>
      <c r="B159" s="3" t="s">
        <v>245</v>
      </c>
      <c r="C159" s="12">
        <v>94.2</v>
      </c>
      <c r="D159" s="3">
        <v>14.347</v>
      </c>
      <c r="E159" s="3">
        <v>16.024999999999999</v>
      </c>
      <c r="F159" s="3">
        <f t="shared" si="16"/>
        <v>1.677999999999999</v>
      </c>
      <c r="G159" s="4">
        <f t="shared" si="17"/>
        <v>1.4427443999999991</v>
      </c>
      <c r="H159" s="5">
        <f>(H10/C192)*C159</f>
        <v>6.5677712000000027E-2</v>
      </c>
      <c r="I159" s="6">
        <f t="shared" si="18"/>
        <v>1.5084221119999992</v>
      </c>
      <c r="J159" s="16"/>
      <c r="K159" s="7"/>
      <c r="L159" s="11"/>
      <c r="M159" s="5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4"/>
    </row>
    <row r="160" spans="1:26" x14ac:dyDescent="0.25">
      <c r="A160" s="1">
        <v>158</v>
      </c>
      <c r="B160" s="3" t="s">
        <v>246</v>
      </c>
      <c r="C160" s="12">
        <v>68.2</v>
      </c>
      <c r="D160" s="3">
        <v>7.7519999999999998</v>
      </c>
      <c r="E160" s="3">
        <v>7.7519999999999998</v>
      </c>
      <c r="F160" s="3">
        <f t="shared" si="16"/>
        <v>0</v>
      </c>
      <c r="G160" s="4">
        <f t="shared" si="17"/>
        <v>0</v>
      </c>
      <c r="H160" s="5">
        <f>(H10/C192)*C160</f>
        <v>4.7550105715498961E-2</v>
      </c>
      <c r="I160" s="6">
        <f t="shared" si="18"/>
        <v>4.7550105715498961E-2</v>
      </c>
      <c r="J160" s="16"/>
      <c r="K160" s="7"/>
      <c r="L160" s="11"/>
      <c r="M160" s="5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4"/>
    </row>
    <row r="161" spans="1:26" x14ac:dyDescent="0.25">
      <c r="A161" s="1">
        <v>159</v>
      </c>
      <c r="B161" s="3" t="s">
        <v>247</v>
      </c>
      <c r="C161" s="12">
        <v>68.7</v>
      </c>
      <c r="D161" s="3">
        <v>3.569</v>
      </c>
      <c r="E161" s="3">
        <v>3.827</v>
      </c>
      <c r="F161" s="3">
        <f t="shared" si="16"/>
        <v>0.25800000000000001</v>
      </c>
      <c r="G161" s="4">
        <f t="shared" si="17"/>
        <v>0.22182840000000001</v>
      </c>
      <c r="H161" s="5">
        <f>(H10/C192)*C161</f>
        <v>4.7898713528662443E-2</v>
      </c>
      <c r="I161" s="6">
        <f t="shared" si="18"/>
        <v>0.26972711352866247</v>
      </c>
      <c r="J161" s="16"/>
      <c r="K161" s="7"/>
      <c r="L161" s="11"/>
      <c r="M161" s="5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4"/>
    </row>
    <row r="162" spans="1:26" x14ac:dyDescent="0.25">
      <c r="A162" s="1">
        <v>160</v>
      </c>
      <c r="B162" s="3" t="s">
        <v>248</v>
      </c>
      <c r="C162" s="12">
        <v>93.6</v>
      </c>
      <c r="D162" s="3">
        <v>5.4409999999999998</v>
      </c>
      <c r="E162" s="3">
        <v>6.0739999999999998</v>
      </c>
      <c r="F162" s="3">
        <f t="shared" si="16"/>
        <v>0.63300000000000001</v>
      </c>
      <c r="G162" s="4">
        <f t="shared" si="17"/>
        <v>0.5442534</v>
      </c>
      <c r="H162" s="5">
        <f>(H10/C192)*C162</f>
        <v>6.5259382624203846E-2</v>
      </c>
      <c r="I162" s="6">
        <f>G162+H162</f>
        <v>0.60951278262420383</v>
      </c>
      <c r="J162" s="16"/>
      <c r="K162" s="7"/>
      <c r="L162" s="11"/>
      <c r="M162" s="5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4"/>
    </row>
    <row r="163" spans="1:26" x14ac:dyDescent="0.25">
      <c r="A163" s="1">
        <v>161</v>
      </c>
      <c r="B163" s="3" t="s">
        <v>249</v>
      </c>
      <c r="C163" s="12">
        <v>68.3</v>
      </c>
      <c r="D163" s="3">
        <v>7.32</v>
      </c>
      <c r="E163" s="3">
        <v>7.5469999999999997</v>
      </c>
      <c r="F163" s="3">
        <f t="shared" si="16"/>
        <v>0.22699999999999942</v>
      </c>
      <c r="G163" s="4">
        <f t="shared" si="17"/>
        <v>0.1951745999999995</v>
      </c>
      <c r="H163" s="5">
        <f>(H10/C192)*C163</f>
        <v>4.7619827278131653E-2</v>
      </c>
      <c r="I163" s="6">
        <f t="shared" si="18"/>
        <v>0.24279442727813116</v>
      </c>
      <c r="J163" s="16"/>
      <c r="K163" s="7"/>
      <c r="L163" s="11"/>
      <c r="M163" s="5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4"/>
    </row>
    <row r="164" spans="1:26" x14ac:dyDescent="0.25">
      <c r="A164" s="1">
        <v>162</v>
      </c>
      <c r="B164" s="3" t="s">
        <v>250</v>
      </c>
      <c r="C164" s="12">
        <v>68.7</v>
      </c>
      <c r="D164" s="3">
        <v>3.0609999999999999</v>
      </c>
      <c r="E164" s="3">
        <v>3.1070000000000002</v>
      </c>
      <c r="F164" s="3">
        <f t="shared" si="16"/>
        <v>4.6000000000000263E-2</v>
      </c>
      <c r="G164" s="4">
        <f t="shared" si="17"/>
        <v>3.9550800000000226E-2</v>
      </c>
      <c r="H164" s="5">
        <f>(H10/C192)*C164</f>
        <v>4.7898713528662443E-2</v>
      </c>
      <c r="I164" s="6">
        <f t="shared" si="18"/>
        <v>8.7449513528662676E-2</v>
      </c>
      <c r="J164" s="16"/>
      <c r="K164" s="7"/>
      <c r="L164" s="11"/>
      <c r="M164" s="5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4"/>
    </row>
    <row r="165" spans="1:26" x14ac:dyDescent="0.25">
      <c r="A165" s="1">
        <v>163</v>
      </c>
      <c r="B165" s="3" t="s">
        <v>251</v>
      </c>
      <c r="C165" s="12">
        <v>94.2</v>
      </c>
      <c r="D165" s="3">
        <v>5.0389999999999997</v>
      </c>
      <c r="E165" s="3">
        <v>5.2210000000000001</v>
      </c>
      <c r="F165" s="3">
        <f t="shared" si="16"/>
        <v>0.18200000000000038</v>
      </c>
      <c r="G165" s="4">
        <f t="shared" si="17"/>
        <v>0.15648360000000033</v>
      </c>
      <c r="H165" s="5">
        <f>(H10/C192)*C165</f>
        <v>6.5677712000000027E-2</v>
      </c>
      <c r="I165" s="6">
        <f t="shared" si="18"/>
        <v>0.22216131200000036</v>
      </c>
      <c r="J165" s="16"/>
      <c r="K165" s="7"/>
      <c r="L165" s="11"/>
      <c r="M165" s="5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4"/>
    </row>
    <row r="166" spans="1:26" x14ac:dyDescent="0.25">
      <c r="A166" s="1">
        <v>164</v>
      </c>
      <c r="B166" s="3" t="s">
        <v>252</v>
      </c>
      <c r="C166" s="12">
        <v>68.3</v>
      </c>
      <c r="D166" s="3">
        <v>2.5030000000000001</v>
      </c>
      <c r="E166" s="3">
        <v>2.5030000000000001</v>
      </c>
      <c r="F166" s="3">
        <f t="shared" si="16"/>
        <v>0</v>
      </c>
      <c r="G166" s="4">
        <f t="shared" si="17"/>
        <v>0</v>
      </c>
      <c r="H166" s="5">
        <f>(H10/C192)*C166</f>
        <v>4.7619827278131653E-2</v>
      </c>
      <c r="I166" s="6">
        <f t="shared" si="18"/>
        <v>4.7619827278131653E-2</v>
      </c>
      <c r="J166" s="16"/>
      <c r="K166" s="7"/>
      <c r="L166" s="11"/>
      <c r="M166" s="5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4"/>
    </row>
    <row r="167" spans="1:26" x14ac:dyDescent="0.25">
      <c r="A167" s="1">
        <v>165</v>
      </c>
      <c r="B167" s="3" t="s">
        <v>253</v>
      </c>
      <c r="C167" s="9">
        <v>68.900000000000006</v>
      </c>
      <c r="D167" s="3">
        <v>10.593</v>
      </c>
      <c r="E167" s="3">
        <v>11.209</v>
      </c>
      <c r="F167" s="3">
        <f t="shared" si="16"/>
        <v>0.61599999999999966</v>
      </c>
      <c r="G167" s="4">
        <f t="shared" si="17"/>
        <v>0.52963679999999969</v>
      </c>
      <c r="H167" s="5">
        <f>(H10/C192)*C167</f>
        <v>4.8038156653927834E-2</v>
      </c>
      <c r="I167" s="6">
        <f t="shared" si="18"/>
        <v>0.57767495665392754</v>
      </c>
      <c r="J167" s="16"/>
      <c r="K167" s="7"/>
      <c r="L167" s="11"/>
      <c r="M167" s="5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4"/>
    </row>
    <row r="168" spans="1:26" x14ac:dyDescent="0.25">
      <c r="A168" s="1">
        <v>166</v>
      </c>
      <c r="B168" s="3" t="s">
        <v>254</v>
      </c>
      <c r="C168" s="12">
        <v>93.9</v>
      </c>
      <c r="D168" s="3">
        <v>12.885999999999999</v>
      </c>
      <c r="E168" s="3">
        <v>13.561999999999999</v>
      </c>
      <c r="F168" s="3">
        <f t="shared" si="16"/>
        <v>0.67600000000000016</v>
      </c>
      <c r="G168" s="4">
        <f t="shared" si="17"/>
        <v>0.5812248000000001</v>
      </c>
      <c r="H168" s="5">
        <f>(H10/C192)*C168</f>
        <v>6.5468547312101943E-2</v>
      </c>
      <c r="I168" s="6">
        <f t="shared" si="18"/>
        <v>0.64669334731210204</v>
      </c>
      <c r="J168" s="16"/>
      <c r="K168" s="7"/>
      <c r="L168" s="11"/>
      <c r="M168" s="5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4"/>
    </row>
    <row r="169" spans="1:26" x14ac:dyDescent="0.25">
      <c r="A169" s="1">
        <v>167</v>
      </c>
      <c r="B169" s="3" t="s">
        <v>255</v>
      </c>
      <c r="C169" s="12">
        <v>68.599999999999994</v>
      </c>
      <c r="D169" s="3">
        <v>7.8090000000000002</v>
      </c>
      <c r="E169" s="3">
        <v>8.1349999999999998</v>
      </c>
      <c r="F169" s="3">
        <f t="shared" si="16"/>
        <v>0.32599999999999962</v>
      </c>
      <c r="G169" s="4">
        <f t="shared" si="17"/>
        <v>0.28029479999999968</v>
      </c>
      <c r="H169" s="5">
        <f>(H10/C192)*C169</f>
        <v>4.7828991966029737E-2</v>
      </c>
      <c r="I169" s="6">
        <f t="shared" si="18"/>
        <v>0.32812379196602942</v>
      </c>
      <c r="J169" s="16"/>
      <c r="K169" s="7"/>
      <c r="L169" s="11"/>
      <c r="M169" s="5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4"/>
    </row>
    <row r="170" spans="1:26" x14ac:dyDescent="0.25">
      <c r="A170" s="1">
        <v>168</v>
      </c>
      <c r="B170" s="3" t="s">
        <v>256</v>
      </c>
      <c r="C170" s="12">
        <v>68.7</v>
      </c>
      <c r="D170" s="3">
        <v>7.6779999999999999</v>
      </c>
      <c r="E170" s="3">
        <v>7.907</v>
      </c>
      <c r="F170" s="3">
        <f t="shared" si="16"/>
        <v>0.22900000000000009</v>
      </c>
      <c r="G170" s="4">
        <f t="shared" si="17"/>
        <v>0.19689420000000007</v>
      </c>
      <c r="H170" s="5">
        <f>(H10/C192)*C170</f>
        <v>4.7898713528662443E-2</v>
      </c>
      <c r="I170" s="6">
        <f t="shared" si="18"/>
        <v>0.2447929135286625</v>
      </c>
      <c r="J170" s="16"/>
      <c r="K170" s="7"/>
      <c r="L170" s="11"/>
      <c r="M170" s="5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4"/>
    </row>
    <row r="171" spans="1:26" x14ac:dyDescent="0.25">
      <c r="A171" s="1">
        <v>169</v>
      </c>
      <c r="B171" s="3" t="s">
        <v>257</v>
      </c>
      <c r="C171" s="12">
        <v>93.9</v>
      </c>
      <c r="D171" s="3">
        <v>8.7420000000000009</v>
      </c>
      <c r="E171" s="3">
        <v>8.7420000000000009</v>
      </c>
      <c r="F171" s="3">
        <f t="shared" si="16"/>
        <v>0</v>
      </c>
      <c r="G171" s="4">
        <f t="shared" si="17"/>
        <v>0</v>
      </c>
      <c r="H171" s="5">
        <f>(H10/C192)*C171</f>
        <v>6.5468547312101943E-2</v>
      </c>
      <c r="I171" s="6">
        <f t="shared" si="18"/>
        <v>6.5468547312101943E-2</v>
      </c>
      <c r="J171" s="16"/>
      <c r="K171" s="7"/>
      <c r="L171" s="11"/>
      <c r="M171" s="5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4"/>
    </row>
    <row r="172" spans="1:26" x14ac:dyDescent="0.25">
      <c r="A172" s="1">
        <v>170</v>
      </c>
      <c r="B172" s="3" t="s">
        <v>258</v>
      </c>
      <c r="C172" s="12">
        <v>69.099999999999994</v>
      </c>
      <c r="D172" s="3">
        <v>2.7090000000000001</v>
      </c>
      <c r="E172" s="3">
        <v>2.7090000000000001</v>
      </c>
      <c r="F172" s="3">
        <f t="shared" si="16"/>
        <v>0</v>
      </c>
      <c r="G172" s="4">
        <f t="shared" si="17"/>
        <v>0</v>
      </c>
      <c r="H172" s="5">
        <f>(H10/C192)*C172</f>
        <v>4.8177599779193225E-2</v>
      </c>
      <c r="I172" s="6">
        <f t="shared" si="18"/>
        <v>4.8177599779193225E-2</v>
      </c>
      <c r="J172" s="16"/>
      <c r="K172" s="7"/>
      <c r="L172" s="11"/>
      <c r="M172" s="5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4"/>
    </row>
    <row r="173" spans="1:26" x14ac:dyDescent="0.25">
      <c r="A173" s="1">
        <v>171</v>
      </c>
      <c r="B173" s="3" t="s">
        <v>259</v>
      </c>
      <c r="C173" s="12">
        <v>68.400000000000006</v>
      </c>
      <c r="D173" s="3">
        <v>6.4530000000000003</v>
      </c>
      <c r="E173" s="3">
        <v>6.9189999999999996</v>
      </c>
      <c r="F173" s="3">
        <f t="shared" si="16"/>
        <v>0.4659999999999993</v>
      </c>
      <c r="G173" s="4">
        <f t="shared" si="17"/>
        <v>0.40066679999999938</v>
      </c>
      <c r="H173" s="5">
        <f>(H10/C192)*C173</f>
        <v>4.7689548840764352E-2</v>
      </c>
      <c r="I173" s="6">
        <f t="shared" si="18"/>
        <v>0.44835634884076375</v>
      </c>
      <c r="J173" s="16"/>
      <c r="K173" s="7"/>
      <c r="L173" s="11"/>
      <c r="M173" s="5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4"/>
    </row>
    <row r="174" spans="1:26" x14ac:dyDescent="0.25">
      <c r="A174" s="1">
        <v>172</v>
      </c>
      <c r="B174" s="3" t="s">
        <v>260</v>
      </c>
      <c r="C174" s="12">
        <v>94</v>
      </c>
      <c r="D174" s="3">
        <v>11.805999999999999</v>
      </c>
      <c r="E174" s="3">
        <v>11.805999999999999</v>
      </c>
      <c r="F174" s="3">
        <f t="shared" si="16"/>
        <v>0</v>
      </c>
      <c r="G174" s="4">
        <f t="shared" si="17"/>
        <v>0</v>
      </c>
      <c r="H174" s="5">
        <f>(H10/C192)*C174</f>
        <v>6.5538268874734629E-2</v>
      </c>
      <c r="I174" s="6">
        <f t="shared" si="18"/>
        <v>6.5538268874734629E-2</v>
      </c>
      <c r="J174" s="16"/>
      <c r="K174" s="7"/>
      <c r="L174" s="11"/>
      <c r="M174" s="5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4"/>
    </row>
    <row r="175" spans="1:26" x14ac:dyDescent="0.25">
      <c r="A175" s="1">
        <v>173</v>
      </c>
      <c r="B175" s="3" t="s">
        <v>261</v>
      </c>
      <c r="C175" s="12">
        <v>68.400000000000006</v>
      </c>
      <c r="D175" s="3">
        <v>0</v>
      </c>
      <c r="E175" s="3">
        <v>0</v>
      </c>
      <c r="F175" s="3">
        <f t="shared" si="16"/>
        <v>0</v>
      </c>
      <c r="G175" s="4">
        <f t="shared" si="17"/>
        <v>0</v>
      </c>
      <c r="H175" s="5">
        <f>(H10/C192)*C175</f>
        <v>4.7689548840764352E-2</v>
      </c>
      <c r="I175" s="6">
        <f t="shared" si="18"/>
        <v>4.7689548840764352E-2</v>
      </c>
      <c r="J175" s="16"/>
      <c r="K175" s="7"/>
      <c r="L175" s="11"/>
      <c r="M175" s="5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4"/>
    </row>
    <row r="176" spans="1:26" x14ac:dyDescent="0.25">
      <c r="A176" s="1">
        <v>174</v>
      </c>
      <c r="B176" s="3" t="s">
        <v>262</v>
      </c>
      <c r="C176" s="12">
        <v>68.400000000000006</v>
      </c>
      <c r="D176" s="3">
        <v>0.81699999999999995</v>
      </c>
      <c r="E176" s="3">
        <v>0.81699999999999995</v>
      </c>
      <c r="F176" s="3">
        <f t="shared" si="16"/>
        <v>0</v>
      </c>
      <c r="G176" s="4">
        <f t="shared" si="17"/>
        <v>0</v>
      </c>
      <c r="H176" s="5">
        <f>(H10/C192)*C176</f>
        <v>4.7689548840764352E-2</v>
      </c>
      <c r="I176" s="6">
        <f t="shared" si="18"/>
        <v>4.7689548840764352E-2</v>
      </c>
      <c r="J176" s="16"/>
      <c r="K176" s="7"/>
      <c r="L176" s="11"/>
      <c r="M176" s="5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4"/>
    </row>
    <row r="177" spans="1:26" x14ac:dyDescent="0.25">
      <c r="A177" s="1">
        <v>175</v>
      </c>
      <c r="B177" s="3" t="s">
        <v>263</v>
      </c>
      <c r="C177" s="12">
        <v>94.1</v>
      </c>
      <c r="D177" s="3">
        <v>1.2E-2</v>
      </c>
      <c r="E177" s="3">
        <v>0.23400000000000001</v>
      </c>
      <c r="F177" s="3">
        <f t="shared" si="16"/>
        <v>0.222</v>
      </c>
      <c r="G177" s="4">
        <f t="shared" si="17"/>
        <v>0.19087560000000001</v>
      </c>
      <c r="H177" s="5">
        <f>(H10/C192)*C177</f>
        <v>6.5607990437367328E-2</v>
      </c>
      <c r="I177" s="6">
        <f t="shared" si="18"/>
        <v>0.25648359043736735</v>
      </c>
      <c r="J177" s="16"/>
      <c r="K177" s="7"/>
      <c r="L177" s="11"/>
      <c r="M177" s="5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4"/>
    </row>
    <row r="178" spans="1:26" x14ac:dyDescent="0.25">
      <c r="A178" s="1">
        <v>176</v>
      </c>
      <c r="B178" s="3" t="s">
        <v>264</v>
      </c>
      <c r="C178" s="12">
        <v>68.8</v>
      </c>
      <c r="D178" s="3">
        <v>8.4979999999999993</v>
      </c>
      <c r="E178" s="3">
        <v>9.0020000000000007</v>
      </c>
      <c r="F178" s="3">
        <f t="shared" si="16"/>
        <v>0.50400000000000134</v>
      </c>
      <c r="G178" s="4">
        <f t="shared" si="17"/>
        <v>0.43333920000000115</v>
      </c>
      <c r="H178" s="5">
        <f>(H10/C192)*C178</f>
        <v>4.7968435091295135E-2</v>
      </c>
      <c r="I178" s="6">
        <f t="shared" si="18"/>
        <v>0.48130763509129626</v>
      </c>
      <c r="J178" s="16"/>
      <c r="K178" s="7"/>
      <c r="L178" s="11"/>
      <c r="M178" s="5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4"/>
    </row>
    <row r="179" spans="1:26" x14ac:dyDescent="0.25">
      <c r="A179" s="1">
        <v>177</v>
      </c>
      <c r="B179" s="3" t="s">
        <v>265</v>
      </c>
      <c r="C179" s="12">
        <v>68.5</v>
      </c>
      <c r="D179" s="3">
        <v>6.3</v>
      </c>
      <c r="E179" s="3">
        <v>6.3</v>
      </c>
      <c r="F179" s="3">
        <f t="shared" si="16"/>
        <v>0</v>
      </c>
      <c r="G179" s="4">
        <f t="shared" si="17"/>
        <v>0</v>
      </c>
      <c r="H179" s="5">
        <f>(H10/C192)*C179</f>
        <v>4.7759270403397044E-2</v>
      </c>
      <c r="I179" s="6">
        <f t="shared" si="18"/>
        <v>4.7759270403397044E-2</v>
      </c>
      <c r="J179" s="16"/>
      <c r="K179" s="7"/>
      <c r="L179" s="11"/>
      <c r="M179" s="5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4"/>
    </row>
    <row r="180" spans="1:26" x14ac:dyDescent="0.25">
      <c r="A180" s="1">
        <v>178</v>
      </c>
      <c r="B180" s="3" t="s">
        <v>266</v>
      </c>
      <c r="C180" s="12">
        <v>94.3</v>
      </c>
      <c r="D180" s="3">
        <v>0.308</v>
      </c>
      <c r="E180" s="3">
        <v>0.31</v>
      </c>
      <c r="F180" s="3">
        <f t="shared" si="16"/>
        <v>2.0000000000000018E-3</v>
      </c>
      <c r="G180" s="4">
        <f t="shared" si="17"/>
        <v>1.7196000000000015E-3</v>
      </c>
      <c r="H180" s="5">
        <f>(H10/C192)*C180</f>
        <v>6.5747433562632726E-2</v>
      </c>
      <c r="I180" s="6">
        <f t="shared" si="18"/>
        <v>6.7467033562632728E-2</v>
      </c>
      <c r="J180" s="16"/>
      <c r="K180" s="7"/>
      <c r="L180" s="11"/>
      <c r="M180" s="5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4"/>
    </row>
    <row r="181" spans="1:26" x14ac:dyDescent="0.25">
      <c r="A181" s="1">
        <v>179</v>
      </c>
      <c r="B181" s="3" t="s">
        <v>267</v>
      </c>
      <c r="C181" s="12">
        <v>68.8</v>
      </c>
      <c r="D181" s="3">
        <v>7.024</v>
      </c>
      <c r="E181" s="3">
        <v>7.1879999999999997</v>
      </c>
      <c r="F181" s="3">
        <f t="shared" si="16"/>
        <v>0.1639999999999997</v>
      </c>
      <c r="G181" s="4">
        <f t="shared" si="17"/>
        <v>0.14100719999999975</v>
      </c>
      <c r="H181" s="5">
        <f>(H10/C192)*C181</f>
        <v>4.7968435091295135E-2</v>
      </c>
      <c r="I181" s="6">
        <f t="shared" si="18"/>
        <v>0.18897563509129489</v>
      </c>
      <c r="J181" s="16"/>
      <c r="K181" s="7"/>
      <c r="L181" s="11"/>
      <c r="M181" s="5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4"/>
    </row>
    <row r="182" spans="1:26" x14ac:dyDescent="0.25">
      <c r="A182" s="1">
        <v>180</v>
      </c>
      <c r="B182" s="3" t="s">
        <v>268</v>
      </c>
      <c r="C182" s="12">
        <v>68.7</v>
      </c>
      <c r="D182" s="3">
        <v>6.492</v>
      </c>
      <c r="E182" s="3">
        <v>6.7050000000000001</v>
      </c>
      <c r="F182" s="3">
        <f t="shared" si="16"/>
        <v>0.21300000000000008</v>
      </c>
      <c r="G182" s="4">
        <f t="shared" si="17"/>
        <v>0.18313740000000006</v>
      </c>
      <c r="H182" s="5">
        <f>(H10/C192)*C182</f>
        <v>4.7898713528662443E-2</v>
      </c>
      <c r="I182" s="6">
        <f t="shared" si="18"/>
        <v>0.23103611352866249</v>
      </c>
      <c r="J182" s="16"/>
      <c r="K182" s="7"/>
      <c r="L182" s="11"/>
      <c r="M182" s="5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4"/>
    </row>
    <row r="183" spans="1:26" x14ac:dyDescent="0.25">
      <c r="A183" s="1">
        <v>181</v>
      </c>
      <c r="B183" s="3" t="s">
        <v>269</v>
      </c>
      <c r="C183" s="12">
        <v>94.1</v>
      </c>
      <c r="D183" s="3">
        <v>5.4779999999999998</v>
      </c>
      <c r="E183" s="3">
        <v>5.4779999999999998</v>
      </c>
      <c r="F183" s="3">
        <f t="shared" si="16"/>
        <v>0</v>
      </c>
      <c r="G183" s="4">
        <f t="shared" si="17"/>
        <v>0</v>
      </c>
      <c r="H183" s="5">
        <f>(H10/C192)*C183</f>
        <v>6.5607990437367328E-2</v>
      </c>
      <c r="I183" s="6">
        <f t="shared" si="18"/>
        <v>6.5607990437367328E-2</v>
      </c>
      <c r="J183" s="16"/>
      <c r="K183" s="7"/>
      <c r="L183" s="11"/>
      <c r="M183" s="5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4"/>
    </row>
    <row r="184" spans="1:26" x14ac:dyDescent="0.25">
      <c r="A184" s="1">
        <v>182</v>
      </c>
      <c r="B184" s="3" t="s">
        <v>270</v>
      </c>
      <c r="C184" s="12">
        <v>69.099999999999994</v>
      </c>
      <c r="D184" s="3">
        <v>3.5910000000000002</v>
      </c>
      <c r="E184" s="3">
        <v>3.863</v>
      </c>
      <c r="F184" s="3">
        <f t="shared" si="16"/>
        <v>0.2719999999999998</v>
      </c>
      <c r="G184" s="4">
        <f t="shared" si="17"/>
        <v>0.23386559999999984</v>
      </c>
      <c r="H184" s="5">
        <f>(H10/C192)*C184</f>
        <v>4.8177599779193225E-2</v>
      </c>
      <c r="I184" s="6">
        <f t="shared" si="18"/>
        <v>0.28204319977919307</v>
      </c>
      <c r="J184" s="16"/>
      <c r="K184" s="7"/>
      <c r="L184" s="11"/>
      <c r="M184" s="56"/>
      <c r="N184" s="16"/>
      <c r="O184" s="51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4"/>
    </row>
    <row r="185" spans="1:26" x14ac:dyDescent="0.25">
      <c r="A185" s="1">
        <v>183</v>
      </c>
      <c r="B185" s="3" t="s">
        <v>271</v>
      </c>
      <c r="C185" s="12">
        <v>68.599999999999994</v>
      </c>
      <c r="D185" s="3">
        <v>7.0540000000000003</v>
      </c>
      <c r="E185" s="3">
        <v>7.6769999999999996</v>
      </c>
      <c r="F185" s="3">
        <f t="shared" si="16"/>
        <v>0.62299999999999933</v>
      </c>
      <c r="G185" s="4">
        <f t="shared" si="17"/>
        <v>0.53565539999999945</v>
      </c>
      <c r="H185" s="5">
        <f>(H10/C192)*C185</f>
        <v>4.7828991966029737E-2</v>
      </c>
      <c r="I185" s="6">
        <f t="shared" si="18"/>
        <v>0.58348439196602919</v>
      </c>
      <c r="J185" s="16"/>
      <c r="K185" s="7"/>
      <c r="L185" s="11"/>
      <c r="M185" s="5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4"/>
    </row>
    <row r="186" spans="1:26" x14ac:dyDescent="0.25">
      <c r="A186" s="1">
        <v>184</v>
      </c>
      <c r="B186" s="3" t="s">
        <v>272</v>
      </c>
      <c r="C186" s="12">
        <v>94.1</v>
      </c>
      <c r="D186" s="3">
        <v>6.4669999999999996</v>
      </c>
      <c r="E186" s="3">
        <v>7.3760000000000003</v>
      </c>
      <c r="F186" s="3">
        <f t="shared" si="16"/>
        <v>0.9090000000000007</v>
      </c>
      <c r="G186" s="4">
        <f t="shared" si="17"/>
        <v>0.78155820000000065</v>
      </c>
      <c r="H186" s="5">
        <f>(H10/C192)*C186</f>
        <v>6.5607990437367328E-2</v>
      </c>
      <c r="I186" s="6">
        <f t="shared" si="18"/>
        <v>0.84716619043736796</v>
      </c>
      <c r="J186" s="16"/>
      <c r="K186" s="7"/>
      <c r="L186" s="11"/>
      <c r="M186" s="5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4"/>
    </row>
    <row r="187" spans="1:26" x14ac:dyDescent="0.25">
      <c r="A187" s="1">
        <v>185</v>
      </c>
      <c r="B187" s="3" t="s">
        <v>273</v>
      </c>
      <c r="C187" s="12">
        <v>69.099999999999994</v>
      </c>
      <c r="D187" s="3">
        <v>8.9550000000000001</v>
      </c>
      <c r="E187" s="3">
        <v>9.0459999999999994</v>
      </c>
      <c r="F187" s="3">
        <f t="shared" si="16"/>
        <v>9.0999999999999304E-2</v>
      </c>
      <c r="G187" s="4">
        <f t="shared" si="17"/>
        <v>7.8241799999999403E-2</v>
      </c>
      <c r="H187" s="5">
        <f>(H10/C192)*C187</f>
        <v>4.8177599779193225E-2</v>
      </c>
      <c r="I187" s="6">
        <f t="shared" si="18"/>
        <v>0.12641939977919264</v>
      </c>
      <c r="J187" s="16"/>
      <c r="K187" s="7"/>
      <c r="L187" s="11"/>
      <c r="M187" s="5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4"/>
    </row>
    <row r="188" spans="1:26" x14ac:dyDescent="0.25">
      <c r="A188" s="1">
        <v>186</v>
      </c>
      <c r="B188" s="3" t="s">
        <v>274</v>
      </c>
      <c r="C188" s="12">
        <v>69</v>
      </c>
      <c r="D188" s="3">
        <v>9.2439999999999998</v>
      </c>
      <c r="E188" s="3">
        <v>9.3520000000000003</v>
      </c>
      <c r="F188" s="3">
        <f t="shared" si="16"/>
        <v>0.10800000000000054</v>
      </c>
      <c r="G188" s="4">
        <f t="shared" si="17"/>
        <v>9.2858400000000466E-2</v>
      </c>
      <c r="H188" s="5">
        <f>(H10/C192)*C188</f>
        <v>4.8107878216560526E-2</v>
      </c>
      <c r="I188" s="6">
        <f>G188+H188</f>
        <v>0.14096627821656099</v>
      </c>
      <c r="J188" s="16"/>
      <c r="K188" s="7"/>
      <c r="L188" s="11"/>
      <c r="M188" s="88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4"/>
    </row>
    <row r="189" spans="1:26" x14ac:dyDescent="0.25">
      <c r="A189" s="43" t="s">
        <v>275</v>
      </c>
      <c r="B189" s="3" t="s">
        <v>276</v>
      </c>
      <c r="C189" s="44">
        <v>743.5</v>
      </c>
      <c r="D189" s="45">
        <v>21.245999999999999</v>
      </c>
      <c r="E189" s="45">
        <v>22.242000000000001</v>
      </c>
      <c r="F189" s="45">
        <f t="shared" si="16"/>
        <v>0.99600000000000222</v>
      </c>
      <c r="G189" s="4">
        <f t="shared" si="17"/>
        <v>0.85636080000000192</v>
      </c>
      <c r="H189" s="46">
        <f>(H10/C192)*C189</f>
        <v>0.51837981817409784</v>
      </c>
      <c r="I189" s="45">
        <f>G189+H189</f>
        <v>1.3747406181740998</v>
      </c>
      <c r="J189" s="47"/>
      <c r="K189" s="7"/>
      <c r="L189" s="11"/>
      <c r="M189" s="89"/>
      <c r="N189" s="51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4"/>
    </row>
    <row r="190" spans="1:26" x14ac:dyDescent="0.25">
      <c r="A190" s="90"/>
      <c r="B190" s="3" t="s">
        <v>277</v>
      </c>
      <c r="C190" s="91"/>
      <c r="D190" s="45">
        <v>18.216999999999999</v>
      </c>
      <c r="E190" s="45">
        <v>19.283999999999999</v>
      </c>
      <c r="F190" s="45">
        <f t="shared" si="16"/>
        <v>1.0670000000000002</v>
      </c>
      <c r="G190" s="4">
        <f t="shared" si="17"/>
        <v>0.91740660000000018</v>
      </c>
      <c r="H190" s="92"/>
      <c r="I190" s="45">
        <f t="shared" ref="I190:I191" si="19">G190+H190</f>
        <v>0.91740660000000018</v>
      </c>
      <c r="J190" s="47"/>
      <c r="K190" s="7"/>
      <c r="L190" s="11"/>
      <c r="M190" s="88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4"/>
    </row>
    <row r="191" spans="1:26" x14ac:dyDescent="0.25">
      <c r="A191" s="93"/>
      <c r="B191" s="3" t="s">
        <v>278</v>
      </c>
      <c r="C191" s="94"/>
      <c r="D191" s="45">
        <v>38.273000000000003</v>
      </c>
      <c r="E191" s="45">
        <v>40.256999999999998</v>
      </c>
      <c r="F191" s="45">
        <f t="shared" si="16"/>
        <v>1.9839999999999947</v>
      </c>
      <c r="G191" s="4">
        <f t="shared" si="17"/>
        <v>1.7058431999999955</v>
      </c>
      <c r="H191" s="95"/>
      <c r="I191" s="45">
        <f t="shared" si="19"/>
        <v>1.7058431999999955</v>
      </c>
      <c r="J191" s="47"/>
      <c r="K191" s="7"/>
      <c r="L191" s="11"/>
      <c r="M191" s="88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4"/>
    </row>
    <row r="192" spans="1:26" x14ac:dyDescent="0.25">
      <c r="A192" s="48" t="s">
        <v>279</v>
      </c>
      <c r="B192" s="49"/>
      <c r="C192" s="40">
        <f>SUM(C15:C191)</f>
        <v>11775.000000000002</v>
      </c>
      <c r="D192" s="41">
        <f t="shared" ref="D192:I192" si="20">SUM(D15:D191)</f>
        <v>1010.6949999999996</v>
      </c>
      <c r="E192" s="50">
        <f t="shared" si="20"/>
        <v>1060.2649999999996</v>
      </c>
      <c r="F192" s="41">
        <f>SUM(F15:F191)</f>
        <v>49.570000000000022</v>
      </c>
      <c r="G192" s="41">
        <f t="shared" si="20"/>
        <v>42.620285999999993</v>
      </c>
      <c r="H192" s="41">
        <f t="shared" si="20"/>
        <v>8.2097140000000071</v>
      </c>
      <c r="I192" s="41">
        <f t="shared" si="20"/>
        <v>50.830000000000013</v>
      </c>
      <c r="J192" s="51"/>
      <c r="K192" s="51"/>
      <c r="L192" s="52"/>
      <c r="M192" s="88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4"/>
    </row>
    <row r="193" spans="1:26" x14ac:dyDescent="0.25">
      <c r="A193" s="96"/>
      <c r="C193" s="96"/>
      <c r="H193" s="97"/>
      <c r="I193" s="98"/>
      <c r="J193" s="16"/>
      <c r="K193" s="16"/>
      <c r="L193" s="16"/>
      <c r="M193" s="88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4"/>
    </row>
    <row r="194" spans="1:26" x14ac:dyDescent="0.25">
      <c r="A194" s="82" t="s">
        <v>165</v>
      </c>
      <c r="B194" s="83"/>
      <c r="C194" s="83"/>
      <c r="D194" s="84"/>
      <c r="E194" s="85" t="s">
        <v>166</v>
      </c>
      <c r="F194" s="85"/>
      <c r="G194" s="85"/>
      <c r="H194" s="85"/>
      <c r="I194" s="85"/>
      <c r="J194" s="16"/>
      <c r="K194" s="16"/>
      <c r="L194" s="16"/>
      <c r="M194" s="88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4"/>
    </row>
    <row r="195" spans="1:26" x14ac:dyDescent="0.25"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1:26" x14ac:dyDescent="0.25">
      <c r="A196" s="82" t="s">
        <v>169</v>
      </c>
      <c r="B196" s="83"/>
      <c r="C196" s="83"/>
      <c r="D196" s="84"/>
      <c r="E196" s="85" t="s">
        <v>170</v>
      </c>
      <c r="F196" s="85"/>
      <c r="G196" s="85"/>
      <c r="H196" s="85"/>
      <c r="I196" s="85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1:26" x14ac:dyDescent="0.25">
      <c r="P197" s="16"/>
    </row>
  </sheetData>
  <mergeCells count="42">
    <mergeCell ref="A1:L1"/>
    <mergeCell ref="O1:Z1"/>
    <mergeCell ref="A3:L3"/>
    <mergeCell ref="O3:Z3"/>
    <mergeCell ref="A4:L4"/>
    <mergeCell ref="O4:Z4"/>
    <mergeCell ref="A6:H6"/>
    <mergeCell ref="K6:L10"/>
    <mergeCell ref="O6:V6"/>
    <mergeCell ref="Y6:Z10"/>
    <mergeCell ref="A7:D7"/>
    <mergeCell ref="E7:G7"/>
    <mergeCell ref="O7:R7"/>
    <mergeCell ref="S7:U7"/>
    <mergeCell ref="A8:D8"/>
    <mergeCell ref="E8:G8"/>
    <mergeCell ref="O80:P80"/>
    <mergeCell ref="O8:R8"/>
    <mergeCell ref="S8:U8"/>
    <mergeCell ref="A9:D10"/>
    <mergeCell ref="E9:G9"/>
    <mergeCell ref="O9:R10"/>
    <mergeCell ref="S9:U9"/>
    <mergeCell ref="E10:G10"/>
    <mergeCell ref="S10:U10"/>
    <mergeCell ref="K12:L12"/>
    <mergeCell ref="Y12:Z12"/>
    <mergeCell ref="A14:I14"/>
    <mergeCell ref="O14:W14"/>
    <mergeCell ref="Z40:AC40"/>
    <mergeCell ref="O82:Q82"/>
    <mergeCell ref="S82:W82"/>
    <mergeCell ref="O84:Q84"/>
    <mergeCell ref="S84:W84"/>
    <mergeCell ref="A189:A191"/>
    <mergeCell ref="C189:C191"/>
    <mergeCell ref="H189:H191"/>
    <mergeCell ref="A192:B192"/>
    <mergeCell ref="A194:C194"/>
    <mergeCell ref="E194:I194"/>
    <mergeCell ref="A196:C196"/>
    <mergeCell ref="E196:I196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Сириус</dc:creator>
  <cp:lastModifiedBy>Сириус</cp:lastModifiedBy>
  <dcterms:created xsi:type="dcterms:W3CDTF">2018-11-06T06:42:15Z</dcterms:created>
  <dcterms:modified xsi:type="dcterms:W3CDTF">2018-11-06T06:47:32Z</dcterms:modified>
</cp:coreProperties>
</file>