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520" windowHeight="12555" tabRatio="880" firstSheet="1" activeTab="7"/>
  </bookViews>
  <sheets>
    <sheet name="Ежемрасход" sheetId="31" state="hidden" r:id="rId1"/>
    <sheet name="ЯНВАРЬ19" sheetId="40" r:id="rId2"/>
    <sheet name="ФЕВРАЛЬ19" sheetId="41" r:id="rId3"/>
    <sheet name="МАРТ19" sheetId="42" r:id="rId4"/>
    <sheet name="АПРЕЛЬ19" sheetId="43" r:id="rId5"/>
    <sheet name="ОКТЯБРЬ19" sheetId="44" r:id="rId6"/>
    <sheet name="НОЯБРЬ19" sheetId="45" r:id="rId7"/>
    <sheet name="ДЕКАБРЬ19" sheetId="46" r:id="rId8"/>
  </sheets>
  <calcPr calcId="145621"/>
</workbook>
</file>

<file path=xl/calcChain.xml><?xml version="1.0" encoding="utf-8"?>
<calcChain xmlns="http://schemas.openxmlformats.org/spreadsheetml/2006/main">
  <c r="F243" i="46" l="1"/>
  <c r="E243" i="46"/>
  <c r="C243" i="46"/>
  <c r="G242" i="46"/>
  <c r="G241" i="46"/>
  <c r="G240" i="46"/>
  <c r="G239" i="46"/>
  <c r="G238" i="46"/>
  <c r="G237" i="46"/>
  <c r="G236" i="46"/>
  <c r="G235" i="46"/>
  <c r="G234" i="46"/>
  <c r="G233" i="46"/>
  <c r="G232" i="46"/>
  <c r="G231" i="46"/>
  <c r="G230" i="46"/>
  <c r="G229" i="46"/>
  <c r="G228" i="46"/>
  <c r="G227" i="46"/>
  <c r="G226" i="46"/>
  <c r="G225" i="46"/>
  <c r="G224" i="46"/>
  <c r="G223" i="46"/>
  <c r="G222" i="46"/>
  <c r="G221" i="46"/>
  <c r="G220" i="46"/>
  <c r="G219" i="46"/>
  <c r="G218" i="46"/>
  <c r="G217" i="46"/>
  <c r="G216" i="46"/>
  <c r="G215" i="46"/>
  <c r="G214" i="46"/>
  <c r="G213" i="46"/>
  <c r="G212" i="46"/>
  <c r="G211" i="46"/>
  <c r="G210" i="46"/>
  <c r="G209" i="46"/>
  <c r="G208" i="46"/>
  <c r="G207" i="46"/>
  <c r="G206" i="46"/>
  <c r="G205" i="46"/>
  <c r="G204" i="46"/>
  <c r="G203" i="46"/>
  <c r="G202" i="46"/>
  <c r="G201" i="46"/>
  <c r="G200" i="46"/>
  <c r="G199" i="46"/>
  <c r="G198" i="46"/>
  <c r="G197" i="46"/>
  <c r="G196" i="46"/>
  <c r="G195" i="46"/>
  <c r="G194" i="46"/>
  <c r="G193" i="46"/>
  <c r="G192" i="46"/>
  <c r="G191" i="46"/>
  <c r="G190" i="46"/>
  <c r="G189" i="46"/>
  <c r="G188" i="46"/>
  <c r="G187" i="46"/>
  <c r="G186" i="46"/>
  <c r="G185" i="46"/>
  <c r="G184" i="46"/>
  <c r="G183" i="46"/>
  <c r="G182" i="46"/>
  <c r="G181" i="46"/>
  <c r="G180" i="46"/>
  <c r="G179" i="46"/>
  <c r="G178" i="46"/>
  <c r="G177" i="46"/>
  <c r="G176" i="46"/>
  <c r="G175" i="46"/>
  <c r="G174" i="46"/>
  <c r="G173" i="46"/>
  <c r="G172" i="46"/>
  <c r="G171" i="46"/>
  <c r="G170" i="46"/>
  <c r="G169" i="46"/>
  <c r="G168" i="46"/>
  <c r="G167" i="46"/>
  <c r="G166" i="46"/>
  <c r="G165" i="46"/>
  <c r="G164" i="46"/>
  <c r="G163" i="46"/>
  <c r="G162" i="46"/>
  <c r="G161" i="46"/>
  <c r="G160" i="46"/>
  <c r="G159" i="46"/>
  <c r="G158" i="46"/>
  <c r="G157" i="46"/>
  <c r="G156" i="46"/>
  <c r="G155" i="46"/>
  <c r="G154" i="46"/>
  <c r="G153" i="46"/>
  <c r="G152" i="46"/>
  <c r="G151" i="46"/>
  <c r="G150" i="46"/>
  <c r="G149" i="46"/>
  <c r="G148" i="46"/>
  <c r="G147" i="46"/>
  <c r="G146" i="46"/>
  <c r="G145" i="46"/>
  <c r="G144" i="46"/>
  <c r="G143" i="46"/>
  <c r="G142" i="46"/>
  <c r="G141" i="46"/>
  <c r="G140" i="46"/>
  <c r="G139" i="46"/>
  <c r="G138" i="46"/>
  <c r="G137" i="46"/>
  <c r="G136" i="46"/>
  <c r="G135" i="46"/>
  <c r="G134" i="46"/>
  <c r="G133" i="46"/>
  <c r="G132" i="46"/>
  <c r="G131" i="46"/>
  <c r="G130" i="46"/>
  <c r="G129" i="46"/>
  <c r="G128" i="46"/>
  <c r="G127" i="46"/>
  <c r="G126" i="46"/>
  <c r="G125" i="46"/>
  <c r="G124" i="46"/>
  <c r="G123" i="46"/>
  <c r="G122" i="46"/>
  <c r="G121" i="46"/>
  <c r="G120" i="46"/>
  <c r="G119" i="46"/>
  <c r="G118" i="46"/>
  <c r="G117" i="46"/>
  <c r="G116" i="46"/>
  <c r="G115" i="46"/>
  <c r="G114" i="46"/>
  <c r="G113" i="46"/>
  <c r="G112" i="46"/>
  <c r="G111" i="46"/>
  <c r="G110" i="46"/>
  <c r="G109" i="46"/>
  <c r="G108" i="46"/>
  <c r="G107" i="46"/>
  <c r="G106" i="46"/>
  <c r="G105" i="46"/>
  <c r="G104" i="46"/>
  <c r="G103" i="46"/>
  <c r="G102" i="46"/>
  <c r="G101" i="46"/>
  <c r="G100" i="46"/>
  <c r="G99" i="46"/>
  <c r="G98" i="46"/>
  <c r="G97" i="46"/>
  <c r="G96" i="46"/>
  <c r="G95" i="46"/>
  <c r="G94" i="46"/>
  <c r="G93" i="46"/>
  <c r="G92" i="46"/>
  <c r="G91" i="46"/>
  <c r="G90" i="46"/>
  <c r="G89" i="46"/>
  <c r="G88" i="46"/>
  <c r="G87" i="46"/>
  <c r="G86" i="46"/>
  <c r="G85" i="46"/>
  <c r="G84" i="46"/>
  <c r="G83" i="46"/>
  <c r="G82" i="46"/>
  <c r="G81" i="46"/>
  <c r="G80" i="46"/>
  <c r="G79" i="46"/>
  <c r="G78" i="46"/>
  <c r="G77" i="46"/>
  <c r="G76" i="46"/>
  <c r="G75" i="46"/>
  <c r="G74" i="46"/>
  <c r="G73" i="46"/>
  <c r="G72" i="46"/>
  <c r="G71" i="46"/>
  <c r="G70" i="46"/>
  <c r="G69" i="46"/>
  <c r="G68" i="46"/>
  <c r="G67" i="46"/>
  <c r="G66" i="46"/>
  <c r="G65" i="46"/>
  <c r="G64" i="46"/>
  <c r="G63" i="46"/>
  <c r="G62" i="46"/>
  <c r="G61" i="46"/>
  <c r="G60" i="46"/>
  <c r="G59" i="46"/>
  <c r="G58" i="46"/>
  <c r="G57" i="46"/>
  <c r="G56" i="46"/>
  <c r="G55" i="46"/>
  <c r="G54" i="46"/>
  <c r="G53" i="46"/>
  <c r="G52" i="46"/>
  <c r="G51" i="46"/>
  <c r="G50" i="46"/>
  <c r="G49" i="46"/>
  <c r="G48" i="46"/>
  <c r="G47" i="46"/>
  <c r="G46" i="46"/>
  <c r="G45" i="46"/>
  <c r="G44" i="46"/>
  <c r="G43" i="46"/>
  <c r="G42" i="46"/>
  <c r="G41" i="46"/>
  <c r="G40" i="46"/>
  <c r="G39" i="46"/>
  <c r="G38" i="46"/>
  <c r="G37" i="46"/>
  <c r="G36" i="46"/>
  <c r="G35" i="46"/>
  <c r="G34" i="46"/>
  <c r="G33" i="46"/>
  <c r="G32" i="46"/>
  <c r="G31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G15" i="46"/>
  <c r="G14" i="46"/>
  <c r="G243" i="46" s="1"/>
  <c r="G7" i="46" s="1"/>
  <c r="G10" i="46"/>
  <c r="G11" i="46" s="1"/>
  <c r="G6" i="46"/>
  <c r="G5" i="46"/>
  <c r="G8" i="46" l="1"/>
  <c r="F243" i="45"/>
  <c r="E243" i="45"/>
  <c r="C243" i="45"/>
  <c r="G242" i="45"/>
  <c r="G241" i="45"/>
  <c r="G240" i="45"/>
  <c r="G239" i="45"/>
  <c r="G238" i="45"/>
  <c r="G237" i="45"/>
  <c r="G236" i="45"/>
  <c r="G235" i="45"/>
  <c r="G234" i="45"/>
  <c r="G233" i="45"/>
  <c r="G232" i="45"/>
  <c r="G231" i="45"/>
  <c r="G230" i="45"/>
  <c r="G229" i="45"/>
  <c r="G228" i="45"/>
  <c r="G227" i="45"/>
  <c r="G226" i="45"/>
  <c r="G225" i="45"/>
  <c r="G224" i="45"/>
  <c r="G223" i="45"/>
  <c r="G222" i="45"/>
  <c r="G221" i="45"/>
  <c r="G220" i="45"/>
  <c r="G219" i="45"/>
  <c r="G218" i="45"/>
  <c r="G217" i="45"/>
  <c r="G216" i="45"/>
  <c r="G215" i="45"/>
  <c r="G214" i="45"/>
  <c r="G213" i="45"/>
  <c r="G212" i="45"/>
  <c r="G211" i="45"/>
  <c r="G210" i="45"/>
  <c r="G209" i="45"/>
  <c r="G208" i="45"/>
  <c r="G207" i="45"/>
  <c r="G206" i="45"/>
  <c r="G205" i="45"/>
  <c r="G204" i="45"/>
  <c r="G203" i="45"/>
  <c r="G202" i="45"/>
  <c r="G201" i="45"/>
  <c r="G200" i="45"/>
  <c r="G199" i="45"/>
  <c r="G198" i="45"/>
  <c r="G197" i="45"/>
  <c r="G196" i="45"/>
  <c r="G195" i="45"/>
  <c r="G194" i="45"/>
  <c r="G193" i="45"/>
  <c r="G192" i="45"/>
  <c r="G191" i="45"/>
  <c r="G190" i="45"/>
  <c r="G189" i="45"/>
  <c r="G188" i="45"/>
  <c r="G187" i="45"/>
  <c r="G186" i="45"/>
  <c r="G185" i="45"/>
  <c r="G184" i="45"/>
  <c r="G183" i="45"/>
  <c r="G182" i="45"/>
  <c r="G181" i="45"/>
  <c r="G180" i="45"/>
  <c r="G179" i="45"/>
  <c r="G178" i="45"/>
  <c r="G177" i="45"/>
  <c r="G176" i="45"/>
  <c r="G175" i="45"/>
  <c r="G174" i="45"/>
  <c r="G173" i="45"/>
  <c r="G172" i="45"/>
  <c r="G171" i="45"/>
  <c r="G170" i="45"/>
  <c r="G169" i="45"/>
  <c r="G168" i="45"/>
  <c r="G167" i="45"/>
  <c r="G166" i="45"/>
  <c r="G165" i="45"/>
  <c r="G164" i="45"/>
  <c r="G163" i="45"/>
  <c r="G162" i="45"/>
  <c r="G161" i="45"/>
  <c r="G160" i="45"/>
  <c r="G159" i="45"/>
  <c r="G158" i="45"/>
  <c r="G157" i="45"/>
  <c r="G156" i="45"/>
  <c r="G155" i="45"/>
  <c r="G154" i="45"/>
  <c r="G153" i="45"/>
  <c r="G152" i="45"/>
  <c r="G151" i="45"/>
  <c r="G150" i="45"/>
  <c r="G149" i="45"/>
  <c r="G148" i="45"/>
  <c r="G147" i="45"/>
  <c r="G146" i="45"/>
  <c r="G145" i="45"/>
  <c r="G144" i="45"/>
  <c r="G143" i="45"/>
  <c r="G142" i="45"/>
  <c r="G141" i="45"/>
  <c r="G140" i="45"/>
  <c r="G139" i="45"/>
  <c r="G138" i="45"/>
  <c r="G137" i="45"/>
  <c r="G136" i="45"/>
  <c r="G135" i="45"/>
  <c r="G134" i="45"/>
  <c r="G133" i="45"/>
  <c r="G132" i="45"/>
  <c r="G131" i="45"/>
  <c r="G130" i="45"/>
  <c r="G129" i="45"/>
  <c r="G128" i="45"/>
  <c r="G127" i="45"/>
  <c r="G126" i="45"/>
  <c r="G125" i="45"/>
  <c r="G124" i="45"/>
  <c r="G123" i="45"/>
  <c r="G122" i="45"/>
  <c r="G121" i="45"/>
  <c r="G120" i="45"/>
  <c r="G119" i="45"/>
  <c r="G118" i="45"/>
  <c r="G117" i="45"/>
  <c r="G116" i="45"/>
  <c r="G115" i="45"/>
  <c r="G114" i="45"/>
  <c r="G113" i="45"/>
  <c r="G112" i="45"/>
  <c r="G111" i="45"/>
  <c r="G110" i="45"/>
  <c r="G109" i="45"/>
  <c r="G108" i="45"/>
  <c r="G107" i="45"/>
  <c r="G106" i="45"/>
  <c r="G105" i="45"/>
  <c r="G104" i="45"/>
  <c r="G103" i="45"/>
  <c r="G102" i="45"/>
  <c r="G101" i="45"/>
  <c r="G100" i="45"/>
  <c r="G99" i="45"/>
  <c r="G98" i="45"/>
  <c r="G97" i="45"/>
  <c r="G96" i="45"/>
  <c r="G95" i="45"/>
  <c r="G94" i="45"/>
  <c r="G93" i="45"/>
  <c r="G92" i="45"/>
  <c r="G91" i="45"/>
  <c r="G90" i="45"/>
  <c r="G89" i="45"/>
  <c r="G88" i="45"/>
  <c r="G87" i="45"/>
  <c r="G86" i="45"/>
  <c r="G85" i="45"/>
  <c r="G84" i="45"/>
  <c r="G83" i="45"/>
  <c r="G82" i="45"/>
  <c r="G81" i="45"/>
  <c r="G80" i="45"/>
  <c r="G79" i="45"/>
  <c r="G78" i="45"/>
  <c r="G77" i="45"/>
  <c r="G76" i="45"/>
  <c r="G75" i="45"/>
  <c r="G74" i="45"/>
  <c r="G73" i="45"/>
  <c r="G72" i="45"/>
  <c r="G71" i="45"/>
  <c r="G70" i="45"/>
  <c r="G69" i="45"/>
  <c r="G68" i="45"/>
  <c r="G67" i="45"/>
  <c r="G66" i="45"/>
  <c r="G65" i="45"/>
  <c r="G64" i="45"/>
  <c r="G63" i="45"/>
  <c r="G62" i="45"/>
  <c r="G61" i="45"/>
  <c r="G60" i="45"/>
  <c r="G59" i="45"/>
  <c r="G58" i="45"/>
  <c r="G57" i="45"/>
  <c r="G56" i="45"/>
  <c r="G55" i="45"/>
  <c r="G54" i="45"/>
  <c r="G53" i="45"/>
  <c r="G52" i="45"/>
  <c r="G51" i="45"/>
  <c r="G50" i="45"/>
  <c r="G49" i="45"/>
  <c r="G48" i="45"/>
  <c r="G47" i="45"/>
  <c r="G46" i="45"/>
  <c r="G45" i="45"/>
  <c r="G44" i="45"/>
  <c r="G43" i="45"/>
  <c r="G42" i="45"/>
  <c r="G41" i="45"/>
  <c r="G40" i="45"/>
  <c r="G39" i="45"/>
  <c r="G38" i="45"/>
  <c r="G37" i="45"/>
  <c r="G36" i="45"/>
  <c r="G35" i="45"/>
  <c r="G34" i="45"/>
  <c r="G33" i="45"/>
  <c r="G32" i="45"/>
  <c r="G31" i="45"/>
  <c r="G30" i="45"/>
  <c r="G29" i="45"/>
  <c r="G28" i="45"/>
  <c r="G27" i="45"/>
  <c r="G26" i="45"/>
  <c r="G25" i="45"/>
  <c r="G24" i="45"/>
  <c r="G23" i="45"/>
  <c r="G22" i="45"/>
  <c r="G21" i="45"/>
  <c r="G20" i="45"/>
  <c r="G19" i="45"/>
  <c r="G18" i="45"/>
  <c r="G17" i="45"/>
  <c r="G16" i="45"/>
  <c r="G15" i="45"/>
  <c r="G14" i="45"/>
  <c r="G243" i="45" s="1"/>
  <c r="G7" i="45" s="1"/>
  <c r="G10" i="45"/>
  <c r="G11" i="45" s="1"/>
  <c r="G6" i="45"/>
  <c r="G5" i="45"/>
  <c r="H241" i="46" l="1"/>
  <c r="I241" i="46" s="1"/>
  <c r="H239" i="46"/>
  <c r="I239" i="46" s="1"/>
  <c r="H237" i="46"/>
  <c r="I237" i="46" s="1"/>
  <c r="H235" i="46"/>
  <c r="I235" i="46" s="1"/>
  <c r="H233" i="46"/>
  <c r="I233" i="46" s="1"/>
  <c r="H231" i="46"/>
  <c r="I231" i="46" s="1"/>
  <c r="H229" i="46"/>
  <c r="I229" i="46" s="1"/>
  <c r="H227" i="46"/>
  <c r="I227" i="46" s="1"/>
  <c r="H225" i="46"/>
  <c r="I225" i="46" s="1"/>
  <c r="H223" i="46"/>
  <c r="I223" i="46" s="1"/>
  <c r="H221" i="46"/>
  <c r="I221" i="46" s="1"/>
  <c r="H219" i="46"/>
  <c r="I219" i="46" s="1"/>
  <c r="H217" i="46"/>
  <c r="I217" i="46" s="1"/>
  <c r="H215" i="46"/>
  <c r="I215" i="46" s="1"/>
  <c r="H213" i="46"/>
  <c r="I213" i="46" s="1"/>
  <c r="H211" i="46"/>
  <c r="I211" i="46" s="1"/>
  <c r="H209" i="46"/>
  <c r="I209" i="46" s="1"/>
  <c r="H207" i="46"/>
  <c r="I207" i="46" s="1"/>
  <c r="H205" i="46"/>
  <c r="I205" i="46" s="1"/>
  <c r="H203" i="46"/>
  <c r="I203" i="46" s="1"/>
  <c r="H201" i="46"/>
  <c r="I201" i="46" s="1"/>
  <c r="H199" i="46"/>
  <c r="I199" i="46" s="1"/>
  <c r="H197" i="46"/>
  <c r="I197" i="46" s="1"/>
  <c r="H195" i="46"/>
  <c r="I195" i="46" s="1"/>
  <c r="H193" i="46"/>
  <c r="I193" i="46" s="1"/>
  <c r="H191" i="46"/>
  <c r="I191" i="46" s="1"/>
  <c r="H189" i="46"/>
  <c r="I189" i="46" s="1"/>
  <c r="H187" i="46"/>
  <c r="I187" i="46" s="1"/>
  <c r="H185" i="46"/>
  <c r="I185" i="46" s="1"/>
  <c r="H183" i="46"/>
  <c r="I183" i="46" s="1"/>
  <c r="H181" i="46"/>
  <c r="I181" i="46" s="1"/>
  <c r="H179" i="46"/>
  <c r="I179" i="46" s="1"/>
  <c r="H177" i="46"/>
  <c r="I177" i="46" s="1"/>
  <c r="H175" i="46"/>
  <c r="I175" i="46" s="1"/>
  <c r="H173" i="46"/>
  <c r="I173" i="46" s="1"/>
  <c r="H171" i="46"/>
  <c r="I171" i="46" s="1"/>
  <c r="H169" i="46"/>
  <c r="I169" i="46" s="1"/>
  <c r="H167" i="46"/>
  <c r="I167" i="46" s="1"/>
  <c r="H165" i="46"/>
  <c r="I165" i="46" s="1"/>
  <c r="H163" i="46"/>
  <c r="I163" i="46" s="1"/>
  <c r="H161" i="46"/>
  <c r="I161" i="46" s="1"/>
  <c r="H242" i="46"/>
  <c r="I242" i="46" s="1"/>
  <c r="H240" i="46"/>
  <c r="I240" i="46" s="1"/>
  <c r="H238" i="46"/>
  <c r="I238" i="46" s="1"/>
  <c r="H236" i="46"/>
  <c r="I236" i="46" s="1"/>
  <c r="H234" i="46"/>
  <c r="I234" i="46" s="1"/>
  <c r="H232" i="46"/>
  <c r="I232" i="46" s="1"/>
  <c r="H230" i="46"/>
  <c r="I230" i="46" s="1"/>
  <c r="H228" i="46"/>
  <c r="I228" i="46" s="1"/>
  <c r="H226" i="46"/>
  <c r="I226" i="46" s="1"/>
  <c r="H224" i="46"/>
  <c r="I224" i="46" s="1"/>
  <c r="H222" i="46"/>
  <c r="I222" i="46" s="1"/>
  <c r="H220" i="46"/>
  <c r="I220" i="46" s="1"/>
  <c r="H218" i="46"/>
  <c r="I218" i="46" s="1"/>
  <c r="H216" i="46"/>
  <c r="I216" i="46" s="1"/>
  <c r="H214" i="46"/>
  <c r="I214" i="46" s="1"/>
  <c r="H212" i="46"/>
  <c r="I212" i="46" s="1"/>
  <c r="H210" i="46"/>
  <c r="I210" i="46" s="1"/>
  <c r="H208" i="46"/>
  <c r="I208" i="46" s="1"/>
  <c r="H206" i="46"/>
  <c r="I206" i="46" s="1"/>
  <c r="H204" i="46"/>
  <c r="I204" i="46" s="1"/>
  <c r="H202" i="46"/>
  <c r="I202" i="46" s="1"/>
  <c r="H200" i="46"/>
  <c r="I200" i="46" s="1"/>
  <c r="H198" i="46"/>
  <c r="I198" i="46" s="1"/>
  <c r="H196" i="46"/>
  <c r="I196" i="46" s="1"/>
  <c r="H194" i="46"/>
  <c r="I194" i="46" s="1"/>
  <c r="H192" i="46"/>
  <c r="I192" i="46" s="1"/>
  <c r="H190" i="46"/>
  <c r="I190" i="46" s="1"/>
  <c r="H188" i="46"/>
  <c r="I188" i="46" s="1"/>
  <c r="H186" i="46"/>
  <c r="I186" i="46" s="1"/>
  <c r="H184" i="46"/>
  <c r="I184" i="46" s="1"/>
  <c r="H182" i="46"/>
  <c r="I182" i="46" s="1"/>
  <c r="H180" i="46"/>
  <c r="I180" i="46" s="1"/>
  <c r="H178" i="46"/>
  <c r="I178" i="46" s="1"/>
  <c r="H176" i="46"/>
  <c r="I176" i="46" s="1"/>
  <c r="H174" i="46"/>
  <c r="I174" i="46" s="1"/>
  <c r="H172" i="46"/>
  <c r="I172" i="46" s="1"/>
  <c r="H170" i="46"/>
  <c r="I170" i="46" s="1"/>
  <c r="H168" i="46"/>
  <c r="I168" i="46" s="1"/>
  <c r="H166" i="46"/>
  <c r="I166" i="46" s="1"/>
  <c r="H164" i="46"/>
  <c r="I164" i="46" s="1"/>
  <c r="H162" i="46"/>
  <c r="I162" i="46" s="1"/>
  <c r="H160" i="46"/>
  <c r="I160" i="46" s="1"/>
  <c r="H158" i="46"/>
  <c r="I158" i="46" s="1"/>
  <c r="H156" i="46"/>
  <c r="I156" i="46" s="1"/>
  <c r="H154" i="46"/>
  <c r="I154" i="46" s="1"/>
  <c r="H152" i="46"/>
  <c r="I152" i="46" s="1"/>
  <c r="H150" i="46"/>
  <c r="I150" i="46" s="1"/>
  <c r="H148" i="46"/>
  <c r="I148" i="46" s="1"/>
  <c r="H146" i="46"/>
  <c r="I146" i="46" s="1"/>
  <c r="H144" i="46"/>
  <c r="I144" i="46" s="1"/>
  <c r="H142" i="46"/>
  <c r="I142" i="46" s="1"/>
  <c r="H140" i="46"/>
  <c r="I140" i="46" s="1"/>
  <c r="H138" i="46"/>
  <c r="I138" i="46" s="1"/>
  <c r="H136" i="46"/>
  <c r="I136" i="46" s="1"/>
  <c r="H134" i="46"/>
  <c r="I134" i="46" s="1"/>
  <c r="H132" i="46"/>
  <c r="I132" i="46" s="1"/>
  <c r="H130" i="46"/>
  <c r="I130" i="46" s="1"/>
  <c r="H128" i="46"/>
  <c r="I128" i="46" s="1"/>
  <c r="H126" i="46"/>
  <c r="I126" i="46" s="1"/>
  <c r="H124" i="46"/>
  <c r="I124" i="46" s="1"/>
  <c r="H122" i="46"/>
  <c r="I122" i="46" s="1"/>
  <c r="H120" i="46"/>
  <c r="I120" i="46" s="1"/>
  <c r="H118" i="46"/>
  <c r="I118" i="46" s="1"/>
  <c r="H159" i="46"/>
  <c r="I159" i="46" s="1"/>
  <c r="H157" i="46"/>
  <c r="I157" i="46" s="1"/>
  <c r="H155" i="46"/>
  <c r="I155" i="46" s="1"/>
  <c r="H153" i="46"/>
  <c r="I153" i="46" s="1"/>
  <c r="H151" i="46"/>
  <c r="I151" i="46" s="1"/>
  <c r="H149" i="46"/>
  <c r="I149" i="46" s="1"/>
  <c r="H147" i="46"/>
  <c r="I147" i="46" s="1"/>
  <c r="H145" i="46"/>
  <c r="I145" i="46" s="1"/>
  <c r="H143" i="46"/>
  <c r="I143" i="46" s="1"/>
  <c r="H141" i="46"/>
  <c r="I141" i="46" s="1"/>
  <c r="H139" i="46"/>
  <c r="I139" i="46" s="1"/>
  <c r="H137" i="46"/>
  <c r="I137" i="46" s="1"/>
  <c r="H135" i="46"/>
  <c r="I135" i="46" s="1"/>
  <c r="H133" i="46"/>
  <c r="I133" i="46" s="1"/>
  <c r="H131" i="46"/>
  <c r="I131" i="46" s="1"/>
  <c r="H129" i="46"/>
  <c r="I129" i="46" s="1"/>
  <c r="H127" i="46"/>
  <c r="I127" i="46" s="1"/>
  <c r="H125" i="46"/>
  <c r="I125" i="46" s="1"/>
  <c r="H123" i="46"/>
  <c r="I123" i="46" s="1"/>
  <c r="H121" i="46"/>
  <c r="I121" i="46" s="1"/>
  <c r="H119" i="46"/>
  <c r="I119" i="46" s="1"/>
  <c r="H117" i="46"/>
  <c r="I117" i="46" s="1"/>
  <c r="H116" i="46"/>
  <c r="I116" i="46" s="1"/>
  <c r="H114" i="46"/>
  <c r="I114" i="46" s="1"/>
  <c r="H112" i="46"/>
  <c r="I112" i="46" s="1"/>
  <c r="H110" i="46"/>
  <c r="I110" i="46" s="1"/>
  <c r="H108" i="46"/>
  <c r="I108" i="46" s="1"/>
  <c r="H106" i="46"/>
  <c r="I106" i="46" s="1"/>
  <c r="H104" i="46"/>
  <c r="I104" i="46" s="1"/>
  <c r="H102" i="46"/>
  <c r="I102" i="46" s="1"/>
  <c r="H100" i="46"/>
  <c r="I100" i="46" s="1"/>
  <c r="H98" i="46"/>
  <c r="I98" i="46" s="1"/>
  <c r="H96" i="46"/>
  <c r="I96" i="46" s="1"/>
  <c r="H94" i="46"/>
  <c r="I94" i="46" s="1"/>
  <c r="H92" i="46"/>
  <c r="I92" i="46" s="1"/>
  <c r="H90" i="46"/>
  <c r="I90" i="46" s="1"/>
  <c r="H88" i="46"/>
  <c r="I88" i="46" s="1"/>
  <c r="H86" i="46"/>
  <c r="I86" i="46" s="1"/>
  <c r="H84" i="46"/>
  <c r="I84" i="46" s="1"/>
  <c r="H82" i="46"/>
  <c r="I82" i="46" s="1"/>
  <c r="H80" i="46"/>
  <c r="I80" i="46" s="1"/>
  <c r="H78" i="46"/>
  <c r="I78" i="46" s="1"/>
  <c r="H76" i="46"/>
  <c r="I76" i="46" s="1"/>
  <c r="H74" i="46"/>
  <c r="I74" i="46" s="1"/>
  <c r="H72" i="46"/>
  <c r="I72" i="46" s="1"/>
  <c r="H70" i="46"/>
  <c r="I70" i="46" s="1"/>
  <c r="H68" i="46"/>
  <c r="I68" i="46" s="1"/>
  <c r="H66" i="46"/>
  <c r="I66" i="46" s="1"/>
  <c r="H64" i="46"/>
  <c r="I64" i="46" s="1"/>
  <c r="H62" i="46"/>
  <c r="I62" i="46" s="1"/>
  <c r="H60" i="46"/>
  <c r="I60" i="46" s="1"/>
  <c r="H58" i="46"/>
  <c r="I58" i="46" s="1"/>
  <c r="H56" i="46"/>
  <c r="I56" i="46" s="1"/>
  <c r="H54" i="46"/>
  <c r="I54" i="46" s="1"/>
  <c r="H52" i="46"/>
  <c r="I52" i="46" s="1"/>
  <c r="H50" i="46"/>
  <c r="I50" i="46" s="1"/>
  <c r="H48" i="46"/>
  <c r="I48" i="46" s="1"/>
  <c r="H46" i="46"/>
  <c r="I46" i="46" s="1"/>
  <c r="H44" i="46"/>
  <c r="I44" i="46" s="1"/>
  <c r="H42" i="46"/>
  <c r="I42" i="46" s="1"/>
  <c r="H40" i="46"/>
  <c r="I40" i="46" s="1"/>
  <c r="H38" i="46"/>
  <c r="I38" i="46" s="1"/>
  <c r="H36" i="46"/>
  <c r="I36" i="46" s="1"/>
  <c r="H34" i="46"/>
  <c r="I34" i="46" s="1"/>
  <c r="H32" i="46"/>
  <c r="I32" i="46" s="1"/>
  <c r="H30" i="46"/>
  <c r="I30" i="46" s="1"/>
  <c r="H28" i="46"/>
  <c r="I28" i="46" s="1"/>
  <c r="H26" i="46"/>
  <c r="I26" i="46" s="1"/>
  <c r="H24" i="46"/>
  <c r="I24" i="46" s="1"/>
  <c r="H22" i="46"/>
  <c r="I22" i="46" s="1"/>
  <c r="H20" i="46"/>
  <c r="I20" i="46" s="1"/>
  <c r="H18" i="46"/>
  <c r="I18" i="46" s="1"/>
  <c r="H16" i="46"/>
  <c r="I16" i="46" s="1"/>
  <c r="H14" i="46"/>
  <c r="H115" i="46"/>
  <c r="I115" i="46" s="1"/>
  <c r="H113" i="46"/>
  <c r="I113" i="46" s="1"/>
  <c r="H111" i="46"/>
  <c r="I111" i="46" s="1"/>
  <c r="H109" i="46"/>
  <c r="I109" i="46" s="1"/>
  <c r="H107" i="46"/>
  <c r="I107" i="46" s="1"/>
  <c r="H105" i="46"/>
  <c r="I105" i="46" s="1"/>
  <c r="H103" i="46"/>
  <c r="I103" i="46" s="1"/>
  <c r="H101" i="46"/>
  <c r="I101" i="46" s="1"/>
  <c r="H99" i="46"/>
  <c r="I99" i="46" s="1"/>
  <c r="H97" i="46"/>
  <c r="I97" i="46" s="1"/>
  <c r="H95" i="46"/>
  <c r="I95" i="46" s="1"/>
  <c r="H93" i="46"/>
  <c r="I93" i="46" s="1"/>
  <c r="H91" i="46"/>
  <c r="I91" i="46" s="1"/>
  <c r="H89" i="46"/>
  <c r="I89" i="46" s="1"/>
  <c r="H87" i="46"/>
  <c r="I87" i="46" s="1"/>
  <c r="H85" i="46"/>
  <c r="I85" i="46" s="1"/>
  <c r="H83" i="46"/>
  <c r="I83" i="46" s="1"/>
  <c r="H81" i="46"/>
  <c r="I81" i="46" s="1"/>
  <c r="H79" i="46"/>
  <c r="I79" i="46" s="1"/>
  <c r="H77" i="46"/>
  <c r="I77" i="46" s="1"/>
  <c r="H75" i="46"/>
  <c r="I75" i="46" s="1"/>
  <c r="H73" i="46"/>
  <c r="I73" i="46" s="1"/>
  <c r="H71" i="46"/>
  <c r="I71" i="46" s="1"/>
  <c r="H69" i="46"/>
  <c r="I69" i="46" s="1"/>
  <c r="H67" i="46"/>
  <c r="I67" i="46" s="1"/>
  <c r="H65" i="46"/>
  <c r="I65" i="46" s="1"/>
  <c r="H63" i="46"/>
  <c r="I63" i="46" s="1"/>
  <c r="H61" i="46"/>
  <c r="I61" i="46" s="1"/>
  <c r="H59" i="46"/>
  <c r="I59" i="46" s="1"/>
  <c r="H57" i="46"/>
  <c r="I57" i="46" s="1"/>
  <c r="H55" i="46"/>
  <c r="I55" i="46" s="1"/>
  <c r="H53" i="46"/>
  <c r="I53" i="46" s="1"/>
  <c r="H51" i="46"/>
  <c r="I51" i="46" s="1"/>
  <c r="H49" i="46"/>
  <c r="I49" i="46" s="1"/>
  <c r="H47" i="46"/>
  <c r="I47" i="46" s="1"/>
  <c r="H45" i="46"/>
  <c r="I45" i="46" s="1"/>
  <c r="H43" i="46"/>
  <c r="I43" i="46" s="1"/>
  <c r="H41" i="46"/>
  <c r="I41" i="46" s="1"/>
  <c r="H39" i="46"/>
  <c r="I39" i="46" s="1"/>
  <c r="H37" i="46"/>
  <c r="I37" i="46" s="1"/>
  <c r="H35" i="46"/>
  <c r="I35" i="46" s="1"/>
  <c r="H33" i="46"/>
  <c r="I33" i="46" s="1"/>
  <c r="H31" i="46"/>
  <c r="I31" i="46" s="1"/>
  <c r="H29" i="46"/>
  <c r="I29" i="46" s="1"/>
  <c r="H27" i="46"/>
  <c r="I27" i="46" s="1"/>
  <c r="H25" i="46"/>
  <c r="I25" i="46" s="1"/>
  <c r="H23" i="46"/>
  <c r="I23" i="46" s="1"/>
  <c r="H21" i="46"/>
  <c r="I21" i="46" s="1"/>
  <c r="H19" i="46"/>
  <c r="I19" i="46" s="1"/>
  <c r="H17" i="46"/>
  <c r="I17" i="46" s="1"/>
  <c r="H15" i="46"/>
  <c r="I15" i="46" s="1"/>
  <c r="G8" i="45"/>
  <c r="F243" i="44"/>
  <c r="E243" i="44"/>
  <c r="C243" i="44"/>
  <c r="G242" i="44"/>
  <c r="G241" i="44"/>
  <c r="G240" i="44"/>
  <c r="G239" i="44"/>
  <c r="G238" i="44"/>
  <c r="G237" i="44"/>
  <c r="G236" i="44"/>
  <c r="G235" i="44"/>
  <c r="G234" i="44"/>
  <c r="G233" i="44"/>
  <c r="G232" i="44"/>
  <c r="G231" i="44"/>
  <c r="G230" i="44"/>
  <c r="G229" i="44"/>
  <c r="G228" i="44"/>
  <c r="G227" i="44"/>
  <c r="G226" i="44"/>
  <c r="G225" i="44"/>
  <c r="G224" i="44"/>
  <c r="G223" i="44"/>
  <c r="G222" i="44"/>
  <c r="G221" i="44"/>
  <c r="G220" i="44"/>
  <c r="G219" i="44"/>
  <c r="G218" i="44"/>
  <c r="G217" i="44"/>
  <c r="G216" i="44"/>
  <c r="G215" i="44"/>
  <c r="G214" i="44"/>
  <c r="G213" i="44"/>
  <c r="G212" i="44"/>
  <c r="G211" i="44"/>
  <c r="G210" i="44"/>
  <c r="G209" i="44"/>
  <c r="G208" i="44"/>
  <c r="G207" i="44"/>
  <c r="G206" i="44"/>
  <c r="G205" i="44"/>
  <c r="G204" i="44"/>
  <c r="G203" i="44"/>
  <c r="G202" i="44"/>
  <c r="G201" i="44"/>
  <c r="G200" i="44"/>
  <c r="G199" i="44"/>
  <c r="G198" i="44"/>
  <c r="G197" i="44"/>
  <c r="G196" i="44"/>
  <c r="G195" i="44"/>
  <c r="G194" i="44"/>
  <c r="G193" i="44"/>
  <c r="G192" i="44"/>
  <c r="G191" i="44"/>
  <c r="G190" i="44"/>
  <c r="G189" i="44"/>
  <c r="G188" i="44"/>
  <c r="G187" i="44"/>
  <c r="G186" i="44"/>
  <c r="G185" i="44"/>
  <c r="G184" i="44"/>
  <c r="G183" i="44"/>
  <c r="G182" i="44"/>
  <c r="G181" i="44"/>
  <c r="G180" i="44"/>
  <c r="G179" i="44"/>
  <c r="G178" i="44"/>
  <c r="G177" i="44"/>
  <c r="G176" i="44"/>
  <c r="G175" i="44"/>
  <c r="G174" i="44"/>
  <c r="G173" i="44"/>
  <c r="G172" i="44"/>
  <c r="G171" i="44"/>
  <c r="G170" i="44"/>
  <c r="G169" i="44"/>
  <c r="G168" i="44"/>
  <c r="G167" i="44"/>
  <c r="G166" i="44"/>
  <c r="G165" i="44"/>
  <c r="G164" i="44"/>
  <c r="G163" i="44"/>
  <c r="G162" i="44"/>
  <c r="G161" i="44"/>
  <c r="G160" i="44"/>
  <c r="G159" i="44"/>
  <c r="G158" i="44"/>
  <c r="G157" i="44"/>
  <c r="G156" i="44"/>
  <c r="G155" i="44"/>
  <c r="G154" i="44"/>
  <c r="G153" i="44"/>
  <c r="G152" i="44"/>
  <c r="G151" i="44"/>
  <c r="G150" i="44"/>
  <c r="G149" i="44"/>
  <c r="G148" i="44"/>
  <c r="G147" i="44"/>
  <c r="G146" i="44"/>
  <c r="G145" i="44"/>
  <c r="G144" i="44"/>
  <c r="G143" i="44"/>
  <c r="G142" i="44"/>
  <c r="G141" i="44"/>
  <c r="G140" i="44"/>
  <c r="G139" i="44"/>
  <c r="G138" i="44"/>
  <c r="G137" i="44"/>
  <c r="G136" i="44"/>
  <c r="G135" i="44"/>
  <c r="G134" i="44"/>
  <c r="G133" i="44"/>
  <c r="G132" i="44"/>
  <c r="G131" i="44"/>
  <c r="G130" i="44"/>
  <c r="G129" i="44"/>
  <c r="G128" i="44"/>
  <c r="G127" i="44"/>
  <c r="G126" i="44"/>
  <c r="G125" i="44"/>
  <c r="G124" i="44"/>
  <c r="G123" i="44"/>
  <c r="G122" i="44"/>
  <c r="G121" i="44"/>
  <c r="G120" i="44"/>
  <c r="G119" i="44"/>
  <c r="G118" i="44"/>
  <c r="G117" i="44"/>
  <c r="G116" i="44"/>
  <c r="G115" i="44"/>
  <c r="G114" i="44"/>
  <c r="G113" i="44"/>
  <c r="G112" i="44"/>
  <c r="G111" i="44"/>
  <c r="G110" i="44"/>
  <c r="G109" i="44"/>
  <c r="G108" i="44"/>
  <c r="G107" i="44"/>
  <c r="G106" i="44"/>
  <c r="G105" i="44"/>
  <c r="G104" i="44"/>
  <c r="G103" i="44"/>
  <c r="G102" i="44"/>
  <c r="G101" i="44"/>
  <c r="G100" i="44"/>
  <c r="G99" i="44"/>
  <c r="G98" i="44"/>
  <c r="G97" i="44"/>
  <c r="G96" i="44"/>
  <c r="G95" i="44"/>
  <c r="G94" i="44"/>
  <c r="G93" i="44"/>
  <c r="G92" i="44"/>
  <c r="G91" i="44"/>
  <c r="G90" i="44"/>
  <c r="G89" i="44"/>
  <c r="G88" i="44"/>
  <c r="G87" i="44"/>
  <c r="G86" i="44"/>
  <c r="G85" i="44"/>
  <c r="G84" i="44"/>
  <c r="G83" i="44"/>
  <c r="G82" i="44"/>
  <c r="G81" i="44"/>
  <c r="G80" i="44"/>
  <c r="G79" i="44"/>
  <c r="G78" i="44"/>
  <c r="G77" i="44"/>
  <c r="G76" i="44"/>
  <c r="G75" i="44"/>
  <c r="G74" i="44"/>
  <c r="G73" i="44"/>
  <c r="G72" i="44"/>
  <c r="G71" i="44"/>
  <c r="G70" i="44"/>
  <c r="G69" i="44"/>
  <c r="G68" i="44"/>
  <c r="G67" i="44"/>
  <c r="G66" i="44"/>
  <c r="G65" i="44"/>
  <c r="G64" i="44"/>
  <c r="G63" i="44"/>
  <c r="G62" i="44"/>
  <c r="G61" i="44"/>
  <c r="G60" i="44"/>
  <c r="G59" i="44"/>
  <c r="G58" i="44"/>
  <c r="G57" i="44"/>
  <c r="G56" i="44"/>
  <c r="G55" i="44"/>
  <c r="G54" i="44"/>
  <c r="G53" i="44"/>
  <c r="G52" i="44"/>
  <c r="G51" i="44"/>
  <c r="G50" i="44"/>
  <c r="G49" i="44"/>
  <c r="G48" i="44"/>
  <c r="G47" i="44"/>
  <c r="G46" i="44"/>
  <c r="G45" i="44"/>
  <c r="G44" i="44"/>
  <c r="G43" i="44"/>
  <c r="G42" i="44"/>
  <c r="G41" i="44"/>
  <c r="G40" i="44"/>
  <c r="G39" i="44"/>
  <c r="G38" i="44"/>
  <c r="G37" i="44"/>
  <c r="G36" i="44"/>
  <c r="G35" i="44"/>
  <c r="G34" i="44"/>
  <c r="G33" i="44"/>
  <c r="G32" i="44"/>
  <c r="G31" i="44"/>
  <c r="G30" i="44"/>
  <c r="G29" i="44"/>
  <c r="G28" i="44"/>
  <c r="G27" i="44"/>
  <c r="G26" i="44"/>
  <c r="G25" i="44"/>
  <c r="G24" i="44"/>
  <c r="G23" i="44"/>
  <c r="G22" i="44"/>
  <c r="G21" i="44"/>
  <c r="G20" i="44"/>
  <c r="G19" i="44"/>
  <c r="G18" i="44"/>
  <c r="G17" i="44"/>
  <c r="G16" i="44"/>
  <c r="G15" i="44"/>
  <c r="G14" i="44"/>
  <c r="G243" i="44" s="1"/>
  <c r="G7" i="44" s="1"/>
  <c r="G11" i="44"/>
  <c r="G10" i="44"/>
  <c r="G6" i="44"/>
  <c r="G5" i="44" s="1"/>
  <c r="H243" i="46" l="1"/>
  <c r="I14" i="46"/>
  <c r="I243" i="46" s="1"/>
  <c r="H241" i="45"/>
  <c r="I241" i="45" s="1"/>
  <c r="H239" i="45"/>
  <c r="I239" i="45" s="1"/>
  <c r="H237" i="45"/>
  <c r="I237" i="45" s="1"/>
  <c r="H235" i="45"/>
  <c r="I235" i="45" s="1"/>
  <c r="H233" i="45"/>
  <c r="I233" i="45" s="1"/>
  <c r="H231" i="45"/>
  <c r="I231" i="45" s="1"/>
  <c r="H229" i="45"/>
  <c r="I229" i="45" s="1"/>
  <c r="H227" i="45"/>
  <c r="I227" i="45" s="1"/>
  <c r="H225" i="45"/>
  <c r="I225" i="45" s="1"/>
  <c r="H223" i="45"/>
  <c r="I223" i="45" s="1"/>
  <c r="H221" i="45"/>
  <c r="I221" i="45" s="1"/>
  <c r="H219" i="45"/>
  <c r="I219" i="45" s="1"/>
  <c r="H217" i="45"/>
  <c r="I217" i="45" s="1"/>
  <c r="H215" i="45"/>
  <c r="I215" i="45" s="1"/>
  <c r="H213" i="45"/>
  <c r="I213" i="45" s="1"/>
  <c r="H211" i="45"/>
  <c r="I211" i="45" s="1"/>
  <c r="H209" i="45"/>
  <c r="I209" i="45" s="1"/>
  <c r="H207" i="45"/>
  <c r="I207" i="45" s="1"/>
  <c r="H205" i="45"/>
  <c r="I205" i="45" s="1"/>
  <c r="H203" i="45"/>
  <c r="I203" i="45" s="1"/>
  <c r="H201" i="45"/>
  <c r="I201" i="45" s="1"/>
  <c r="H199" i="45"/>
  <c r="I199" i="45" s="1"/>
  <c r="H197" i="45"/>
  <c r="I197" i="45" s="1"/>
  <c r="H195" i="45"/>
  <c r="I195" i="45" s="1"/>
  <c r="H193" i="45"/>
  <c r="I193" i="45" s="1"/>
  <c r="H191" i="45"/>
  <c r="I191" i="45" s="1"/>
  <c r="H189" i="45"/>
  <c r="I189" i="45" s="1"/>
  <c r="H187" i="45"/>
  <c r="I187" i="45" s="1"/>
  <c r="H185" i="45"/>
  <c r="I185" i="45" s="1"/>
  <c r="H183" i="45"/>
  <c r="I183" i="45" s="1"/>
  <c r="H181" i="45"/>
  <c r="I181" i="45" s="1"/>
  <c r="H179" i="45"/>
  <c r="I179" i="45" s="1"/>
  <c r="H177" i="45"/>
  <c r="I177" i="45" s="1"/>
  <c r="H175" i="45"/>
  <c r="I175" i="45" s="1"/>
  <c r="H173" i="45"/>
  <c r="I173" i="45" s="1"/>
  <c r="H171" i="45"/>
  <c r="I171" i="45" s="1"/>
  <c r="H169" i="45"/>
  <c r="I169" i="45" s="1"/>
  <c r="H167" i="45"/>
  <c r="I167" i="45" s="1"/>
  <c r="H165" i="45"/>
  <c r="I165" i="45" s="1"/>
  <c r="H163" i="45"/>
  <c r="I163" i="45" s="1"/>
  <c r="H161" i="45"/>
  <c r="I161" i="45" s="1"/>
  <c r="H242" i="45"/>
  <c r="I242" i="45" s="1"/>
  <c r="H240" i="45"/>
  <c r="I240" i="45" s="1"/>
  <c r="H238" i="45"/>
  <c r="I238" i="45" s="1"/>
  <c r="H236" i="45"/>
  <c r="I236" i="45" s="1"/>
  <c r="H234" i="45"/>
  <c r="I234" i="45" s="1"/>
  <c r="H232" i="45"/>
  <c r="I232" i="45" s="1"/>
  <c r="H230" i="45"/>
  <c r="I230" i="45" s="1"/>
  <c r="H228" i="45"/>
  <c r="I228" i="45" s="1"/>
  <c r="H226" i="45"/>
  <c r="I226" i="45" s="1"/>
  <c r="H224" i="45"/>
  <c r="I224" i="45" s="1"/>
  <c r="H222" i="45"/>
  <c r="I222" i="45" s="1"/>
  <c r="H220" i="45"/>
  <c r="I220" i="45" s="1"/>
  <c r="H218" i="45"/>
  <c r="I218" i="45" s="1"/>
  <c r="H216" i="45"/>
  <c r="I216" i="45" s="1"/>
  <c r="H214" i="45"/>
  <c r="I214" i="45" s="1"/>
  <c r="H212" i="45"/>
  <c r="I212" i="45" s="1"/>
  <c r="H210" i="45"/>
  <c r="I210" i="45" s="1"/>
  <c r="H208" i="45"/>
  <c r="I208" i="45" s="1"/>
  <c r="H206" i="45"/>
  <c r="I206" i="45" s="1"/>
  <c r="H204" i="45"/>
  <c r="I204" i="45" s="1"/>
  <c r="H202" i="45"/>
  <c r="I202" i="45" s="1"/>
  <c r="H200" i="45"/>
  <c r="I200" i="45" s="1"/>
  <c r="H198" i="45"/>
  <c r="I198" i="45" s="1"/>
  <c r="H196" i="45"/>
  <c r="I196" i="45" s="1"/>
  <c r="H194" i="45"/>
  <c r="I194" i="45" s="1"/>
  <c r="H192" i="45"/>
  <c r="I192" i="45" s="1"/>
  <c r="H190" i="45"/>
  <c r="I190" i="45" s="1"/>
  <c r="H188" i="45"/>
  <c r="I188" i="45" s="1"/>
  <c r="H186" i="45"/>
  <c r="I186" i="45" s="1"/>
  <c r="H184" i="45"/>
  <c r="I184" i="45" s="1"/>
  <c r="H182" i="45"/>
  <c r="I182" i="45" s="1"/>
  <c r="H180" i="45"/>
  <c r="I180" i="45" s="1"/>
  <c r="H178" i="45"/>
  <c r="I178" i="45" s="1"/>
  <c r="H176" i="45"/>
  <c r="I176" i="45" s="1"/>
  <c r="H174" i="45"/>
  <c r="I174" i="45" s="1"/>
  <c r="H172" i="45"/>
  <c r="I172" i="45" s="1"/>
  <c r="H170" i="45"/>
  <c r="I170" i="45" s="1"/>
  <c r="H168" i="45"/>
  <c r="I168" i="45" s="1"/>
  <c r="H166" i="45"/>
  <c r="I166" i="45" s="1"/>
  <c r="H159" i="45"/>
  <c r="I159" i="45" s="1"/>
  <c r="H157" i="45"/>
  <c r="I157" i="45" s="1"/>
  <c r="H155" i="45"/>
  <c r="I155" i="45" s="1"/>
  <c r="H153" i="45"/>
  <c r="I153" i="45" s="1"/>
  <c r="H151" i="45"/>
  <c r="I151" i="45" s="1"/>
  <c r="H149" i="45"/>
  <c r="I149" i="45" s="1"/>
  <c r="H147" i="45"/>
  <c r="I147" i="45" s="1"/>
  <c r="H145" i="45"/>
  <c r="I145" i="45" s="1"/>
  <c r="H143" i="45"/>
  <c r="I143" i="45" s="1"/>
  <c r="H141" i="45"/>
  <c r="I141" i="45" s="1"/>
  <c r="H139" i="45"/>
  <c r="I139" i="45" s="1"/>
  <c r="H137" i="45"/>
  <c r="I137" i="45" s="1"/>
  <c r="H135" i="45"/>
  <c r="I135" i="45" s="1"/>
  <c r="H133" i="45"/>
  <c r="I133" i="45" s="1"/>
  <c r="H131" i="45"/>
  <c r="I131" i="45" s="1"/>
  <c r="H129" i="45"/>
  <c r="I129" i="45" s="1"/>
  <c r="H127" i="45"/>
  <c r="I127" i="45" s="1"/>
  <c r="H125" i="45"/>
  <c r="I125" i="45" s="1"/>
  <c r="H123" i="45"/>
  <c r="I123" i="45" s="1"/>
  <c r="H121" i="45"/>
  <c r="I121" i="45" s="1"/>
  <c r="H164" i="45"/>
  <c r="I164" i="45" s="1"/>
  <c r="H162" i="45"/>
  <c r="I162" i="45" s="1"/>
  <c r="H160" i="45"/>
  <c r="I160" i="45" s="1"/>
  <c r="H158" i="45"/>
  <c r="I158" i="45" s="1"/>
  <c r="H156" i="45"/>
  <c r="I156" i="45" s="1"/>
  <c r="H154" i="45"/>
  <c r="I154" i="45" s="1"/>
  <c r="H152" i="45"/>
  <c r="I152" i="45" s="1"/>
  <c r="H150" i="45"/>
  <c r="I150" i="45" s="1"/>
  <c r="H148" i="45"/>
  <c r="I148" i="45" s="1"/>
  <c r="H146" i="45"/>
  <c r="I146" i="45" s="1"/>
  <c r="H144" i="45"/>
  <c r="I144" i="45" s="1"/>
  <c r="H142" i="45"/>
  <c r="I142" i="45" s="1"/>
  <c r="H140" i="45"/>
  <c r="I140" i="45" s="1"/>
  <c r="H138" i="45"/>
  <c r="I138" i="45" s="1"/>
  <c r="H136" i="45"/>
  <c r="I136" i="45" s="1"/>
  <c r="H134" i="45"/>
  <c r="I134" i="45" s="1"/>
  <c r="H132" i="45"/>
  <c r="I132" i="45" s="1"/>
  <c r="H130" i="45"/>
  <c r="I130" i="45" s="1"/>
  <c r="H128" i="45"/>
  <c r="I128" i="45" s="1"/>
  <c r="H126" i="45"/>
  <c r="I126" i="45" s="1"/>
  <c r="H124" i="45"/>
  <c r="I124" i="45" s="1"/>
  <c r="H122" i="45"/>
  <c r="I122" i="45" s="1"/>
  <c r="H120" i="45"/>
  <c r="I120" i="45" s="1"/>
  <c r="H119" i="45"/>
  <c r="I119" i="45" s="1"/>
  <c r="H117" i="45"/>
  <c r="I117" i="45" s="1"/>
  <c r="H115" i="45"/>
  <c r="I115" i="45" s="1"/>
  <c r="H113" i="45"/>
  <c r="I113" i="45" s="1"/>
  <c r="H111" i="45"/>
  <c r="I111" i="45" s="1"/>
  <c r="H109" i="45"/>
  <c r="I109" i="45" s="1"/>
  <c r="H107" i="45"/>
  <c r="I107" i="45" s="1"/>
  <c r="H105" i="45"/>
  <c r="I105" i="45" s="1"/>
  <c r="H103" i="45"/>
  <c r="I103" i="45" s="1"/>
  <c r="H101" i="45"/>
  <c r="I101" i="45" s="1"/>
  <c r="H99" i="45"/>
  <c r="I99" i="45" s="1"/>
  <c r="H97" i="45"/>
  <c r="I97" i="45" s="1"/>
  <c r="H95" i="45"/>
  <c r="I95" i="45" s="1"/>
  <c r="H93" i="45"/>
  <c r="I93" i="45" s="1"/>
  <c r="H91" i="45"/>
  <c r="I91" i="45" s="1"/>
  <c r="H89" i="45"/>
  <c r="I89" i="45" s="1"/>
  <c r="H87" i="45"/>
  <c r="I87" i="45" s="1"/>
  <c r="H85" i="45"/>
  <c r="I85" i="45" s="1"/>
  <c r="H83" i="45"/>
  <c r="I83" i="45" s="1"/>
  <c r="H81" i="45"/>
  <c r="I81" i="45" s="1"/>
  <c r="H79" i="45"/>
  <c r="I79" i="45" s="1"/>
  <c r="H77" i="45"/>
  <c r="I77" i="45" s="1"/>
  <c r="H75" i="45"/>
  <c r="I75" i="45" s="1"/>
  <c r="H73" i="45"/>
  <c r="I73" i="45" s="1"/>
  <c r="H71" i="45"/>
  <c r="I71" i="45" s="1"/>
  <c r="H69" i="45"/>
  <c r="I69" i="45" s="1"/>
  <c r="H67" i="45"/>
  <c r="I67" i="45" s="1"/>
  <c r="H65" i="45"/>
  <c r="I65" i="45" s="1"/>
  <c r="H63" i="45"/>
  <c r="I63" i="45" s="1"/>
  <c r="H61" i="45"/>
  <c r="I61" i="45" s="1"/>
  <c r="H59" i="45"/>
  <c r="I59" i="45" s="1"/>
  <c r="H57" i="45"/>
  <c r="I57" i="45" s="1"/>
  <c r="H55" i="45"/>
  <c r="I55" i="45" s="1"/>
  <c r="H53" i="45"/>
  <c r="I53" i="45" s="1"/>
  <c r="H51" i="45"/>
  <c r="I51" i="45" s="1"/>
  <c r="H49" i="45"/>
  <c r="I49" i="45" s="1"/>
  <c r="H47" i="45"/>
  <c r="I47" i="45" s="1"/>
  <c r="H45" i="45"/>
  <c r="I45" i="45" s="1"/>
  <c r="H43" i="45"/>
  <c r="I43" i="45" s="1"/>
  <c r="H41" i="45"/>
  <c r="I41" i="45" s="1"/>
  <c r="H39" i="45"/>
  <c r="I39" i="45" s="1"/>
  <c r="H37" i="45"/>
  <c r="I37" i="45" s="1"/>
  <c r="H35" i="45"/>
  <c r="I35" i="45" s="1"/>
  <c r="H33" i="45"/>
  <c r="I33" i="45" s="1"/>
  <c r="H31" i="45"/>
  <c r="I31" i="45" s="1"/>
  <c r="H29" i="45"/>
  <c r="I29" i="45" s="1"/>
  <c r="H27" i="45"/>
  <c r="I27" i="45" s="1"/>
  <c r="H25" i="45"/>
  <c r="I25" i="45" s="1"/>
  <c r="H23" i="45"/>
  <c r="I23" i="45" s="1"/>
  <c r="H21" i="45"/>
  <c r="I21" i="45" s="1"/>
  <c r="H19" i="45"/>
  <c r="I19" i="45" s="1"/>
  <c r="H17" i="45"/>
  <c r="I17" i="45" s="1"/>
  <c r="H15" i="45"/>
  <c r="I15" i="45" s="1"/>
  <c r="H118" i="45"/>
  <c r="I118" i="45" s="1"/>
  <c r="H116" i="45"/>
  <c r="I116" i="45" s="1"/>
  <c r="H114" i="45"/>
  <c r="I114" i="45" s="1"/>
  <c r="H112" i="45"/>
  <c r="I112" i="45" s="1"/>
  <c r="H110" i="45"/>
  <c r="I110" i="45" s="1"/>
  <c r="H108" i="45"/>
  <c r="I108" i="45" s="1"/>
  <c r="H106" i="45"/>
  <c r="I106" i="45" s="1"/>
  <c r="H104" i="45"/>
  <c r="I104" i="45" s="1"/>
  <c r="H102" i="45"/>
  <c r="I102" i="45" s="1"/>
  <c r="H100" i="45"/>
  <c r="I100" i="45" s="1"/>
  <c r="H98" i="45"/>
  <c r="I98" i="45" s="1"/>
  <c r="H96" i="45"/>
  <c r="I96" i="45" s="1"/>
  <c r="H94" i="45"/>
  <c r="I94" i="45" s="1"/>
  <c r="H92" i="45"/>
  <c r="I92" i="45" s="1"/>
  <c r="H90" i="45"/>
  <c r="I90" i="45" s="1"/>
  <c r="H88" i="45"/>
  <c r="I88" i="45" s="1"/>
  <c r="H86" i="45"/>
  <c r="I86" i="45" s="1"/>
  <c r="H84" i="45"/>
  <c r="I84" i="45" s="1"/>
  <c r="H82" i="45"/>
  <c r="I82" i="45" s="1"/>
  <c r="H80" i="45"/>
  <c r="I80" i="45" s="1"/>
  <c r="H78" i="45"/>
  <c r="I78" i="45" s="1"/>
  <c r="H76" i="45"/>
  <c r="I76" i="45" s="1"/>
  <c r="H74" i="45"/>
  <c r="I74" i="45" s="1"/>
  <c r="H72" i="45"/>
  <c r="I72" i="45" s="1"/>
  <c r="H70" i="45"/>
  <c r="I70" i="45" s="1"/>
  <c r="H68" i="45"/>
  <c r="I68" i="45" s="1"/>
  <c r="H66" i="45"/>
  <c r="I66" i="45" s="1"/>
  <c r="H64" i="45"/>
  <c r="I64" i="45" s="1"/>
  <c r="H62" i="45"/>
  <c r="I62" i="45" s="1"/>
  <c r="H60" i="45"/>
  <c r="I60" i="45" s="1"/>
  <c r="H58" i="45"/>
  <c r="I58" i="45" s="1"/>
  <c r="H56" i="45"/>
  <c r="I56" i="45" s="1"/>
  <c r="H54" i="45"/>
  <c r="I54" i="45" s="1"/>
  <c r="H52" i="45"/>
  <c r="I52" i="45" s="1"/>
  <c r="H50" i="45"/>
  <c r="I50" i="45" s="1"/>
  <c r="H48" i="45"/>
  <c r="I48" i="45" s="1"/>
  <c r="H46" i="45"/>
  <c r="I46" i="45" s="1"/>
  <c r="H44" i="45"/>
  <c r="I44" i="45" s="1"/>
  <c r="H42" i="45"/>
  <c r="I42" i="45" s="1"/>
  <c r="H40" i="45"/>
  <c r="I40" i="45" s="1"/>
  <c r="H38" i="45"/>
  <c r="I38" i="45" s="1"/>
  <c r="H36" i="45"/>
  <c r="I36" i="45" s="1"/>
  <c r="H34" i="45"/>
  <c r="I34" i="45" s="1"/>
  <c r="H32" i="45"/>
  <c r="I32" i="45" s="1"/>
  <c r="H30" i="45"/>
  <c r="I30" i="45" s="1"/>
  <c r="H28" i="45"/>
  <c r="I28" i="45" s="1"/>
  <c r="H26" i="45"/>
  <c r="I26" i="45" s="1"/>
  <c r="H24" i="45"/>
  <c r="I24" i="45" s="1"/>
  <c r="H22" i="45"/>
  <c r="I22" i="45" s="1"/>
  <c r="H20" i="45"/>
  <c r="I20" i="45" s="1"/>
  <c r="H18" i="45"/>
  <c r="I18" i="45" s="1"/>
  <c r="H16" i="45"/>
  <c r="I16" i="45" s="1"/>
  <c r="H14" i="45"/>
  <c r="G8" i="44"/>
  <c r="F243" i="43"/>
  <c r="E243" i="43"/>
  <c r="C243" i="43"/>
  <c r="G242" i="43"/>
  <c r="G241" i="43"/>
  <c r="G240" i="43"/>
  <c r="G239" i="43"/>
  <c r="G238" i="43"/>
  <c r="G237" i="43"/>
  <c r="G236" i="43"/>
  <c r="G235" i="43"/>
  <c r="G234" i="43"/>
  <c r="G233" i="43"/>
  <c r="G232" i="43"/>
  <c r="G231" i="43"/>
  <c r="G230" i="43"/>
  <c r="G229" i="43"/>
  <c r="G228" i="43"/>
  <c r="G227" i="43"/>
  <c r="G226" i="43"/>
  <c r="G225" i="43"/>
  <c r="G224" i="43"/>
  <c r="G223" i="43"/>
  <c r="G222" i="43"/>
  <c r="G221" i="43"/>
  <c r="G220" i="43"/>
  <c r="G219" i="43"/>
  <c r="G218" i="43"/>
  <c r="G217" i="43"/>
  <c r="G216" i="43"/>
  <c r="G215" i="43"/>
  <c r="G214" i="43"/>
  <c r="G213" i="43"/>
  <c r="G212" i="43"/>
  <c r="G211" i="43"/>
  <c r="G210" i="43"/>
  <c r="G209" i="43"/>
  <c r="G208" i="43"/>
  <c r="G207" i="43"/>
  <c r="G206" i="43"/>
  <c r="G205" i="43"/>
  <c r="G204" i="43"/>
  <c r="G203" i="43"/>
  <c r="G202" i="43"/>
  <c r="G201" i="43"/>
  <c r="G200" i="43"/>
  <c r="G199" i="43"/>
  <c r="G198" i="43"/>
  <c r="G197" i="43"/>
  <c r="G196" i="43"/>
  <c r="G195" i="43"/>
  <c r="G194" i="43"/>
  <c r="G193" i="43"/>
  <c r="G192" i="43"/>
  <c r="G191" i="43"/>
  <c r="G190" i="43"/>
  <c r="G189" i="43"/>
  <c r="G188" i="43"/>
  <c r="G187" i="43"/>
  <c r="G186" i="43"/>
  <c r="G185" i="43"/>
  <c r="G184" i="43"/>
  <c r="G183" i="43"/>
  <c r="G182" i="43"/>
  <c r="G181" i="43"/>
  <c r="G180" i="43"/>
  <c r="G179" i="43"/>
  <c r="G178" i="43"/>
  <c r="G177" i="43"/>
  <c r="G176" i="43"/>
  <c r="G175" i="43"/>
  <c r="G174" i="43"/>
  <c r="G173" i="43"/>
  <c r="G172" i="43"/>
  <c r="G171" i="43"/>
  <c r="G170" i="43"/>
  <c r="G169" i="43"/>
  <c r="G168" i="43"/>
  <c r="G167" i="43"/>
  <c r="G166" i="43"/>
  <c r="G165" i="43"/>
  <c r="G164" i="43"/>
  <c r="G163" i="43"/>
  <c r="G162" i="43"/>
  <c r="G161" i="43"/>
  <c r="G160" i="43"/>
  <c r="G159" i="43"/>
  <c r="G158" i="43"/>
  <c r="G157" i="43"/>
  <c r="G156" i="43"/>
  <c r="G155" i="43"/>
  <c r="G154" i="43"/>
  <c r="G153" i="43"/>
  <c r="G152" i="43"/>
  <c r="G151" i="43"/>
  <c r="G150" i="43"/>
  <c r="G149" i="43"/>
  <c r="G148" i="43"/>
  <c r="G147" i="43"/>
  <c r="G146" i="43"/>
  <c r="G145" i="43"/>
  <c r="G144" i="43"/>
  <c r="G143" i="43"/>
  <c r="G142" i="43"/>
  <c r="G141" i="43"/>
  <c r="G140" i="43"/>
  <c r="G139" i="43"/>
  <c r="G138" i="43"/>
  <c r="G137" i="43"/>
  <c r="G136" i="43"/>
  <c r="G135" i="43"/>
  <c r="G134" i="43"/>
  <c r="G133" i="43"/>
  <c r="G132" i="43"/>
  <c r="G131" i="43"/>
  <c r="G130" i="43"/>
  <c r="G129" i="43"/>
  <c r="G128" i="43"/>
  <c r="G127" i="43"/>
  <c r="G126" i="43"/>
  <c r="G125" i="43"/>
  <c r="G124" i="43"/>
  <c r="G123" i="43"/>
  <c r="G122" i="43"/>
  <c r="G121" i="43"/>
  <c r="G120" i="43"/>
  <c r="G119" i="43"/>
  <c r="G118" i="43"/>
  <c r="G117" i="43"/>
  <c r="G116" i="43"/>
  <c r="G115" i="43"/>
  <c r="G114" i="43"/>
  <c r="G113" i="43"/>
  <c r="G112" i="43"/>
  <c r="G111" i="43"/>
  <c r="G110" i="43"/>
  <c r="G109" i="43"/>
  <c r="G108" i="43"/>
  <c r="G107" i="43"/>
  <c r="G106" i="43"/>
  <c r="G105" i="43"/>
  <c r="G104" i="43"/>
  <c r="G103" i="43"/>
  <c r="G102" i="43"/>
  <c r="G101" i="43"/>
  <c r="G100" i="43"/>
  <c r="G99" i="43"/>
  <c r="G98" i="43"/>
  <c r="G97" i="43"/>
  <c r="G96" i="43"/>
  <c r="G95" i="43"/>
  <c r="G94" i="43"/>
  <c r="G93" i="43"/>
  <c r="G92" i="43"/>
  <c r="G91" i="43"/>
  <c r="G90" i="43"/>
  <c r="G89" i="43"/>
  <c r="G88" i="43"/>
  <c r="G87" i="43"/>
  <c r="G86" i="43"/>
  <c r="G85" i="43"/>
  <c r="G84" i="43"/>
  <c r="G83" i="43"/>
  <c r="G82" i="43"/>
  <c r="G81" i="43"/>
  <c r="G80" i="43"/>
  <c r="G79" i="43"/>
  <c r="G78" i="43"/>
  <c r="G77" i="43"/>
  <c r="G76" i="43"/>
  <c r="G75" i="43"/>
  <c r="G74" i="43"/>
  <c r="G73" i="43"/>
  <c r="G72" i="43"/>
  <c r="G71" i="43"/>
  <c r="G70" i="43"/>
  <c r="G69" i="43"/>
  <c r="G68" i="43"/>
  <c r="G67" i="43"/>
  <c r="G66" i="43"/>
  <c r="G65" i="43"/>
  <c r="G64" i="43"/>
  <c r="G63" i="43"/>
  <c r="G62" i="43"/>
  <c r="G61" i="43"/>
  <c r="G60" i="43"/>
  <c r="G59" i="43"/>
  <c r="G58" i="43"/>
  <c r="G57" i="43"/>
  <c r="G56" i="43"/>
  <c r="G55" i="43"/>
  <c r="G54" i="43"/>
  <c r="G53" i="43"/>
  <c r="G52" i="43"/>
  <c r="G51" i="43"/>
  <c r="G50" i="43"/>
  <c r="G49" i="43"/>
  <c r="G48" i="43"/>
  <c r="G47" i="43"/>
  <c r="G46" i="43"/>
  <c r="G45" i="43"/>
  <c r="G44" i="43"/>
  <c r="G43" i="43"/>
  <c r="G42" i="43"/>
  <c r="G41" i="43"/>
  <c r="G40" i="43"/>
  <c r="G39" i="43"/>
  <c r="G38" i="43"/>
  <c r="G37" i="43"/>
  <c r="G36" i="43"/>
  <c r="G35" i="43"/>
  <c r="G34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243" i="43" s="1"/>
  <c r="G7" i="43" s="1"/>
  <c r="G10" i="43"/>
  <c r="G11" i="43" s="1"/>
  <c r="G6" i="43"/>
  <c r="G8" i="43" s="1"/>
  <c r="G5" i="43"/>
  <c r="H243" i="45" l="1"/>
  <c r="I14" i="45"/>
  <c r="I243" i="45" s="1"/>
  <c r="H241" i="44"/>
  <c r="I241" i="44" s="1"/>
  <c r="H239" i="44"/>
  <c r="I239" i="44" s="1"/>
  <c r="H237" i="44"/>
  <c r="I237" i="44" s="1"/>
  <c r="H235" i="44"/>
  <c r="I235" i="44" s="1"/>
  <c r="H233" i="44"/>
  <c r="I233" i="44" s="1"/>
  <c r="H231" i="44"/>
  <c r="I231" i="44" s="1"/>
  <c r="H229" i="44"/>
  <c r="I229" i="44" s="1"/>
  <c r="H227" i="44"/>
  <c r="I227" i="44" s="1"/>
  <c r="H225" i="44"/>
  <c r="I225" i="44" s="1"/>
  <c r="H223" i="44"/>
  <c r="I223" i="44" s="1"/>
  <c r="H221" i="44"/>
  <c r="I221" i="44" s="1"/>
  <c r="H219" i="44"/>
  <c r="I219" i="44" s="1"/>
  <c r="H217" i="44"/>
  <c r="I217" i="44" s="1"/>
  <c r="H215" i="44"/>
  <c r="I215" i="44" s="1"/>
  <c r="H213" i="44"/>
  <c r="I213" i="44" s="1"/>
  <c r="H211" i="44"/>
  <c r="I211" i="44" s="1"/>
  <c r="H209" i="44"/>
  <c r="I209" i="44" s="1"/>
  <c r="H207" i="44"/>
  <c r="I207" i="44" s="1"/>
  <c r="H205" i="44"/>
  <c r="I205" i="44" s="1"/>
  <c r="H203" i="44"/>
  <c r="I203" i="44" s="1"/>
  <c r="H201" i="44"/>
  <c r="I201" i="44" s="1"/>
  <c r="H199" i="44"/>
  <c r="I199" i="44" s="1"/>
  <c r="H197" i="44"/>
  <c r="I197" i="44" s="1"/>
  <c r="H195" i="44"/>
  <c r="I195" i="44" s="1"/>
  <c r="H193" i="44"/>
  <c r="I193" i="44" s="1"/>
  <c r="H191" i="44"/>
  <c r="I191" i="44" s="1"/>
  <c r="H189" i="44"/>
  <c r="I189" i="44" s="1"/>
  <c r="H187" i="44"/>
  <c r="I187" i="44" s="1"/>
  <c r="H185" i="44"/>
  <c r="I185" i="44" s="1"/>
  <c r="H183" i="44"/>
  <c r="I183" i="44" s="1"/>
  <c r="H181" i="44"/>
  <c r="I181" i="44" s="1"/>
  <c r="H179" i="44"/>
  <c r="I179" i="44" s="1"/>
  <c r="H177" i="44"/>
  <c r="I177" i="44" s="1"/>
  <c r="H175" i="44"/>
  <c r="I175" i="44" s="1"/>
  <c r="H173" i="44"/>
  <c r="I173" i="44" s="1"/>
  <c r="H171" i="44"/>
  <c r="I171" i="44" s="1"/>
  <c r="H169" i="44"/>
  <c r="I169" i="44" s="1"/>
  <c r="H167" i="44"/>
  <c r="I167" i="44" s="1"/>
  <c r="H165" i="44"/>
  <c r="I165" i="44" s="1"/>
  <c r="H163" i="44"/>
  <c r="I163" i="44" s="1"/>
  <c r="H161" i="44"/>
  <c r="I161" i="44" s="1"/>
  <c r="H242" i="44"/>
  <c r="I242" i="44" s="1"/>
  <c r="H240" i="44"/>
  <c r="I240" i="44" s="1"/>
  <c r="H238" i="44"/>
  <c r="I238" i="44" s="1"/>
  <c r="H236" i="44"/>
  <c r="I236" i="44" s="1"/>
  <c r="H234" i="44"/>
  <c r="I234" i="44" s="1"/>
  <c r="H232" i="44"/>
  <c r="I232" i="44" s="1"/>
  <c r="H230" i="44"/>
  <c r="I230" i="44" s="1"/>
  <c r="H228" i="44"/>
  <c r="I228" i="44" s="1"/>
  <c r="H226" i="44"/>
  <c r="I226" i="44" s="1"/>
  <c r="H224" i="44"/>
  <c r="I224" i="44" s="1"/>
  <c r="H222" i="44"/>
  <c r="I222" i="44" s="1"/>
  <c r="H220" i="44"/>
  <c r="I220" i="44" s="1"/>
  <c r="H218" i="44"/>
  <c r="I218" i="44" s="1"/>
  <c r="H216" i="44"/>
  <c r="I216" i="44" s="1"/>
  <c r="H214" i="44"/>
  <c r="I214" i="44" s="1"/>
  <c r="H212" i="44"/>
  <c r="I212" i="44" s="1"/>
  <c r="H210" i="44"/>
  <c r="I210" i="44" s="1"/>
  <c r="H208" i="44"/>
  <c r="I208" i="44" s="1"/>
  <c r="H206" i="44"/>
  <c r="I206" i="44" s="1"/>
  <c r="H204" i="44"/>
  <c r="I204" i="44" s="1"/>
  <c r="H202" i="44"/>
  <c r="I202" i="44" s="1"/>
  <c r="H200" i="44"/>
  <c r="I200" i="44" s="1"/>
  <c r="H198" i="44"/>
  <c r="I198" i="44" s="1"/>
  <c r="H196" i="44"/>
  <c r="I196" i="44" s="1"/>
  <c r="H194" i="44"/>
  <c r="I194" i="44" s="1"/>
  <c r="H192" i="44"/>
  <c r="I192" i="44" s="1"/>
  <c r="H190" i="44"/>
  <c r="I190" i="44" s="1"/>
  <c r="H188" i="44"/>
  <c r="I188" i="44" s="1"/>
  <c r="H186" i="44"/>
  <c r="I186" i="44" s="1"/>
  <c r="H184" i="44"/>
  <c r="I184" i="44" s="1"/>
  <c r="H182" i="44"/>
  <c r="I182" i="44" s="1"/>
  <c r="H180" i="44"/>
  <c r="I180" i="44" s="1"/>
  <c r="H178" i="44"/>
  <c r="I178" i="44" s="1"/>
  <c r="H176" i="44"/>
  <c r="I176" i="44" s="1"/>
  <c r="H174" i="44"/>
  <c r="I174" i="44" s="1"/>
  <c r="H159" i="44"/>
  <c r="I159" i="44" s="1"/>
  <c r="H157" i="44"/>
  <c r="I157" i="44" s="1"/>
  <c r="H155" i="44"/>
  <c r="I155" i="44" s="1"/>
  <c r="H153" i="44"/>
  <c r="I153" i="44" s="1"/>
  <c r="H151" i="44"/>
  <c r="I151" i="44" s="1"/>
  <c r="H149" i="44"/>
  <c r="I149" i="44" s="1"/>
  <c r="H147" i="44"/>
  <c r="I147" i="44" s="1"/>
  <c r="H145" i="44"/>
  <c r="I145" i="44" s="1"/>
  <c r="H143" i="44"/>
  <c r="I143" i="44" s="1"/>
  <c r="H141" i="44"/>
  <c r="I141" i="44" s="1"/>
  <c r="H139" i="44"/>
  <c r="I139" i="44" s="1"/>
  <c r="H137" i="44"/>
  <c r="I137" i="44" s="1"/>
  <c r="H135" i="44"/>
  <c r="I135" i="44" s="1"/>
  <c r="H133" i="44"/>
  <c r="I133" i="44" s="1"/>
  <c r="H131" i="44"/>
  <c r="I131" i="44" s="1"/>
  <c r="H129" i="44"/>
  <c r="I129" i="44" s="1"/>
  <c r="H127" i="44"/>
  <c r="I127" i="44" s="1"/>
  <c r="H125" i="44"/>
  <c r="I125" i="44" s="1"/>
  <c r="H172" i="44"/>
  <c r="I172" i="44" s="1"/>
  <c r="H170" i="44"/>
  <c r="I170" i="44" s="1"/>
  <c r="H168" i="44"/>
  <c r="I168" i="44" s="1"/>
  <c r="H166" i="44"/>
  <c r="I166" i="44" s="1"/>
  <c r="H164" i="44"/>
  <c r="I164" i="44" s="1"/>
  <c r="H162" i="44"/>
  <c r="I162" i="44" s="1"/>
  <c r="H160" i="44"/>
  <c r="I160" i="44" s="1"/>
  <c r="H158" i="44"/>
  <c r="I158" i="44" s="1"/>
  <c r="H156" i="44"/>
  <c r="I156" i="44" s="1"/>
  <c r="H154" i="44"/>
  <c r="I154" i="44" s="1"/>
  <c r="H152" i="44"/>
  <c r="I152" i="44" s="1"/>
  <c r="H150" i="44"/>
  <c r="I150" i="44" s="1"/>
  <c r="H148" i="44"/>
  <c r="I148" i="44" s="1"/>
  <c r="H146" i="44"/>
  <c r="I146" i="44" s="1"/>
  <c r="H144" i="44"/>
  <c r="I144" i="44" s="1"/>
  <c r="H142" i="44"/>
  <c r="I142" i="44" s="1"/>
  <c r="H140" i="44"/>
  <c r="I140" i="44" s="1"/>
  <c r="H138" i="44"/>
  <c r="I138" i="44" s="1"/>
  <c r="H136" i="44"/>
  <c r="I136" i="44" s="1"/>
  <c r="H134" i="44"/>
  <c r="I134" i="44" s="1"/>
  <c r="H132" i="44"/>
  <c r="I132" i="44" s="1"/>
  <c r="H130" i="44"/>
  <c r="I130" i="44" s="1"/>
  <c r="H128" i="44"/>
  <c r="I128" i="44" s="1"/>
  <c r="H126" i="44"/>
  <c r="I126" i="44" s="1"/>
  <c r="H124" i="44"/>
  <c r="I124" i="44" s="1"/>
  <c r="H123" i="44"/>
  <c r="I123" i="44" s="1"/>
  <c r="H121" i="44"/>
  <c r="I121" i="44" s="1"/>
  <c r="H119" i="44"/>
  <c r="I119" i="44" s="1"/>
  <c r="H117" i="44"/>
  <c r="I117" i="44" s="1"/>
  <c r="H115" i="44"/>
  <c r="I115" i="44" s="1"/>
  <c r="H113" i="44"/>
  <c r="I113" i="44" s="1"/>
  <c r="H111" i="44"/>
  <c r="I111" i="44" s="1"/>
  <c r="H109" i="44"/>
  <c r="I109" i="44" s="1"/>
  <c r="H107" i="44"/>
  <c r="I107" i="44" s="1"/>
  <c r="H105" i="44"/>
  <c r="I105" i="44" s="1"/>
  <c r="H103" i="44"/>
  <c r="I103" i="44" s="1"/>
  <c r="H101" i="44"/>
  <c r="I101" i="44" s="1"/>
  <c r="H99" i="44"/>
  <c r="I99" i="44" s="1"/>
  <c r="H97" i="44"/>
  <c r="I97" i="44" s="1"/>
  <c r="H95" i="44"/>
  <c r="I95" i="44" s="1"/>
  <c r="H93" i="44"/>
  <c r="I93" i="44" s="1"/>
  <c r="H91" i="44"/>
  <c r="I91" i="44" s="1"/>
  <c r="H89" i="44"/>
  <c r="I89" i="44" s="1"/>
  <c r="H87" i="44"/>
  <c r="I87" i="44" s="1"/>
  <c r="H85" i="44"/>
  <c r="I85" i="44" s="1"/>
  <c r="H83" i="44"/>
  <c r="I83" i="44" s="1"/>
  <c r="H81" i="44"/>
  <c r="I81" i="44" s="1"/>
  <c r="H79" i="44"/>
  <c r="I79" i="44" s="1"/>
  <c r="H77" i="44"/>
  <c r="I77" i="44" s="1"/>
  <c r="H75" i="44"/>
  <c r="I75" i="44" s="1"/>
  <c r="H73" i="44"/>
  <c r="I73" i="44" s="1"/>
  <c r="H71" i="44"/>
  <c r="I71" i="44" s="1"/>
  <c r="H69" i="44"/>
  <c r="I69" i="44" s="1"/>
  <c r="H67" i="44"/>
  <c r="I67" i="44" s="1"/>
  <c r="H65" i="44"/>
  <c r="I65" i="44" s="1"/>
  <c r="H63" i="44"/>
  <c r="I63" i="44" s="1"/>
  <c r="H61" i="44"/>
  <c r="I61" i="44" s="1"/>
  <c r="H59" i="44"/>
  <c r="I59" i="44" s="1"/>
  <c r="H57" i="44"/>
  <c r="I57" i="44" s="1"/>
  <c r="H55" i="44"/>
  <c r="I55" i="44" s="1"/>
  <c r="H53" i="44"/>
  <c r="I53" i="44" s="1"/>
  <c r="H51" i="44"/>
  <c r="I51" i="44" s="1"/>
  <c r="H49" i="44"/>
  <c r="I49" i="44" s="1"/>
  <c r="H47" i="44"/>
  <c r="I47" i="44" s="1"/>
  <c r="H45" i="44"/>
  <c r="I45" i="44" s="1"/>
  <c r="H43" i="44"/>
  <c r="I43" i="44" s="1"/>
  <c r="H41" i="44"/>
  <c r="I41" i="44" s="1"/>
  <c r="H39" i="44"/>
  <c r="I39" i="44" s="1"/>
  <c r="H37" i="44"/>
  <c r="I37" i="44" s="1"/>
  <c r="H35" i="44"/>
  <c r="I35" i="44" s="1"/>
  <c r="H33" i="44"/>
  <c r="I33" i="44" s="1"/>
  <c r="H31" i="44"/>
  <c r="I31" i="44" s="1"/>
  <c r="H29" i="44"/>
  <c r="I29" i="44" s="1"/>
  <c r="H27" i="44"/>
  <c r="I27" i="44" s="1"/>
  <c r="H25" i="44"/>
  <c r="I25" i="44" s="1"/>
  <c r="H23" i="44"/>
  <c r="I23" i="44" s="1"/>
  <c r="H21" i="44"/>
  <c r="I21" i="44" s="1"/>
  <c r="H19" i="44"/>
  <c r="I19" i="44" s="1"/>
  <c r="H17" i="44"/>
  <c r="I17" i="44" s="1"/>
  <c r="H15" i="44"/>
  <c r="I15" i="44" s="1"/>
  <c r="H14" i="44"/>
  <c r="H122" i="44"/>
  <c r="I122" i="44" s="1"/>
  <c r="H120" i="44"/>
  <c r="I120" i="44" s="1"/>
  <c r="H118" i="44"/>
  <c r="I118" i="44" s="1"/>
  <c r="H116" i="44"/>
  <c r="I116" i="44" s="1"/>
  <c r="H114" i="44"/>
  <c r="I114" i="44" s="1"/>
  <c r="H112" i="44"/>
  <c r="I112" i="44" s="1"/>
  <c r="H110" i="44"/>
  <c r="I110" i="44" s="1"/>
  <c r="H108" i="44"/>
  <c r="I108" i="44" s="1"/>
  <c r="H106" i="44"/>
  <c r="I106" i="44" s="1"/>
  <c r="H104" i="44"/>
  <c r="I104" i="44" s="1"/>
  <c r="H102" i="44"/>
  <c r="I102" i="44" s="1"/>
  <c r="H100" i="44"/>
  <c r="I100" i="44" s="1"/>
  <c r="H98" i="44"/>
  <c r="I98" i="44" s="1"/>
  <c r="H96" i="44"/>
  <c r="I96" i="44" s="1"/>
  <c r="H94" i="44"/>
  <c r="I94" i="44" s="1"/>
  <c r="H92" i="44"/>
  <c r="I92" i="44" s="1"/>
  <c r="H90" i="44"/>
  <c r="I90" i="44" s="1"/>
  <c r="H88" i="44"/>
  <c r="I88" i="44" s="1"/>
  <c r="H86" i="44"/>
  <c r="I86" i="44" s="1"/>
  <c r="H84" i="44"/>
  <c r="I84" i="44" s="1"/>
  <c r="H82" i="44"/>
  <c r="I82" i="44" s="1"/>
  <c r="H80" i="44"/>
  <c r="I80" i="44" s="1"/>
  <c r="H78" i="44"/>
  <c r="I78" i="44" s="1"/>
  <c r="H76" i="44"/>
  <c r="I76" i="44" s="1"/>
  <c r="H74" i="44"/>
  <c r="I74" i="44" s="1"/>
  <c r="H72" i="44"/>
  <c r="I72" i="44" s="1"/>
  <c r="H70" i="44"/>
  <c r="I70" i="44" s="1"/>
  <c r="H68" i="44"/>
  <c r="I68" i="44" s="1"/>
  <c r="H66" i="44"/>
  <c r="I66" i="44" s="1"/>
  <c r="H64" i="44"/>
  <c r="I64" i="44" s="1"/>
  <c r="H62" i="44"/>
  <c r="I62" i="44" s="1"/>
  <c r="H60" i="44"/>
  <c r="I60" i="44" s="1"/>
  <c r="H58" i="44"/>
  <c r="I58" i="44" s="1"/>
  <c r="H56" i="44"/>
  <c r="I56" i="44" s="1"/>
  <c r="H54" i="44"/>
  <c r="I54" i="44" s="1"/>
  <c r="H52" i="44"/>
  <c r="I52" i="44" s="1"/>
  <c r="H50" i="44"/>
  <c r="I50" i="44" s="1"/>
  <c r="H48" i="44"/>
  <c r="I48" i="44" s="1"/>
  <c r="H46" i="44"/>
  <c r="I46" i="44" s="1"/>
  <c r="H44" i="44"/>
  <c r="I44" i="44" s="1"/>
  <c r="H42" i="44"/>
  <c r="I42" i="44" s="1"/>
  <c r="H40" i="44"/>
  <c r="I40" i="44" s="1"/>
  <c r="H38" i="44"/>
  <c r="I38" i="44" s="1"/>
  <c r="H36" i="44"/>
  <c r="I36" i="44" s="1"/>
  <c r="H34" i="44"/>
  <c r="I34" i="44" s="1"/>
  <c r="H32" i="44"/>
  <c r="I32" i="44" s="1"/>
  <c r="H30" i="44"/>
  <c r="I30" i="44" s="1"/>
  <c r="H28" i="44"/>
  <c r="I28" i="44" s="1"/>
  <c r="H26" i="44"/>
  <c r="I26" i="44" s="1"/>
  <c r="H24" i="44"/>
  <c r="I24" i="44" s="1"/>
  <c r="H22" i="44"/>
  <c r="I22" i="44" s="1"/>
  <c r="H20" i="44"/>
  <c r="I20" i="44" s="1"/>
  <c r="H18" i="44"/>
  <c r="I18" i="44" s="1"/>
  <c r="H16" i="44"/>
  <c r="I16" i="44" s="1"/>
  <c r="H241" i="43"/>
  <c r="H239" i="43"/>
  <c r="H237" i="43"/>
  <c r="H235" i="43"/>
  <c r="H233" i="43"/>
  <c r="H231" i="43"/>
  <c r="H229" i="43"/>
  <c r="H227" i="43"/>
  <c r="H225" i="43"/>
  <c r="H223" i="43"/>
  <c r="H221" i="43"/>
  <c r="H219" i="43"/>
  <c r="H217" i="43"/>
  <c r="H215" i="43"/>
  <c r="H213" i="43"/>
  <c r="H211" i="43"/>
  <c r="H209" i="43"/>
  <c r="H207" i="43"/>
  <c r="H205" i="43"/>
  <c r="H203" i="43"/>
  <c r="H201" i="43"/>
  <c r="H199" i="43"/>
  <c r="H197" i="43"/>
  <c r="H195" i="43"/>
  <c r="H193" i="43"/>
  <c r="H191" i="43"/>
  <c r="H189" i="43"/>
  <c r="H187" i="43"/>
  <c r="H185" i="43"/>
  <c r="H183" i="43"/>
  <c r="H181" i="43"/>
  <c r="H179" i="43"/>
  <c r="H177" i="43"/>
  <c r="H175" i="43"/>
  <c r="H173" i="43"/>
  <c r="H171" i="43"/>
  <c r="H169" i="43"/>
  <c r="H167" i="43"/>
  <c r="H165" i="43"/>
  <c r="H163" i="43"/>
  <c r="H161" i="43"/>
  <c r="H242" i="43"/>
  <c r="H240" i="43"/>
  <c r="H238" i="43"/>
  <c r="H236" i="43"/>
  <c r="H234" i="43"/>
  <c r="H232" i="43"/>
  <c r="H230" i="43"/>
  <c r="H228" i="43"/>
  <c r="H226" i="43"/>
  <c r="H224" i="43"/>
  <c r="H222" i="43"/>
  <c r="H220" i="43"/>
  <c r="H218" i="43"/>
  <c r="H216" i="43"/>
  <c r="H214" i="43"/>
  <c r="H212" i="43"/>
  <c r="H210" i="43"/>
  <c r="H208" i="43"/>
  <c r="H206" i="43"/>
  <c r="H204" i="43"/>
  <c r="H202" i="43"/>
  <c r="H200" i="43"/>
  <c r="H198" i="43"/>
  <c r="H196" i="43"/>
  <c r="H194" i="43"/>
  <c r="H192" i="43"/>
  <c r="H190" i="43"/>
  <c r="H188" i="43"/>
  <c r="H186" i="43"/>
  <c r="H184" i="43"/>
  <c r="H182" i="43"/>
  <c r="H180" i="43"/>
  <c r="H178" i="43"/>
  <c r="H176" i="43"/>
  <c r="H174" i="43"/>
  <c r="H172" i="43"/>
  <c r="H170" i="43"/>
  <c r="H168" i="43"/>
  <c r="H166" i="43"/>
  <c r="H164" i="43"/>
  <c r="H162" i="43"/>
  <c r="H160" i="43"/>
  <c r="H158" i="43"/>
  <c r="H156" i="43"/>
  <c r="H154" i="43"/>
  <c r="H152" i="43"/>
  <c r="H150" i="43"/>
  <c r="H148" i="43"/>
  <c r="H146" i="43"/>
  <c r="H144" i="43"/>
  <c r="H142" i="43"/>
  <c r="H140" i="43"/>
  <c r="H138" i="43"/>
  <c r="H136" i="43"/>
  <c r="H134" i="43"/>
  <c r="H132" i="43"/>
  <c r="H130" i="43"/>
  <c r="H128" i="43"/>
  <c r="H126" i="43"/>
  <c r="H124" i="43"/>
  <c r="H122" i="43"/>
  <c r="H120" i="43"/>
  <c r="H118" i="43"/>
  <c r="H116" i="43"/>
  <c r="I116" i="43" s="1"/>
  <c r="H114" i="43"/>
  <c r="I114" i="43" s="1"/>
  <c r="H112" i="43"/>
  <c r="I112" i="43" s="1"/>
  <c r="H159" i="43"/>
  <c r="H157" i="43"/>
  <c r="H155" i="43"/>
  <c r="H153" i="43"/>
  <c r="H151" i="43"/>
  <c r="H149" i="43"/>
  <c r="H147" i="43"/>
  <c r="H145" i="43"/>
  <c r="H143" i="43"/>
  <c r="H141" i="43"/>
  <c r="H139" i="43"/>
  <c r="H137" i="43"/>
  <c r="H135" i="43"/>
  <c r="H133" i="43"/>
  <c r="H131" i="43"/>
  <c r="H129" i="43"/>
  <c r="H127" i="43"/>
  <c r="H125" i="43"/>
  <c r="H123" i="43"/>
  <c r="H121" i="43"/>
  <c r="H119" i="43"/>
  <c r="H117" i="43"/>
  <c r="H110" i="43"/>
  <c r="H108" i="43"/>
  <c r="I108" i="43" s="1"/>
  <c r="H106" i="43"/>
  <c r="H104" i="43"/>
  <c r="I104" i="43" s="1"/>
  <c r="H102" i="43"/>
  <c r="H100" i="43"/>
  <c r="I100" i="43" s="1"/>
  <c r="H98" i="43"/>
  <c r="H96" i="43"/>
  <c r="I96" i="43" s="1"/>
  <c r="H94" i="43"/>
  <c r="H92" i="43"/>
  <c r="I92" i="43" s="1"/>
  <c r="H90" i="43"/>
  <c r="H88" i="43"/>
  <c r="I88" i="43" s="1"/>
  <c r="H86" i="43"/>
  <c r="H84" i="43"/>
  <c r="I84" i="43" s="1"/>
  <c r="H82" i="43"/>
  <c r="H80" i="43"/>
  <c r="I80" i="43" s="1"/>
  <c r="H78" i="43"/>
  <c r="H76" i="43"/>
  <c r="I76" i="43" s="1"/>
  <c r="H74" i="43"/>
  <c r="H72" i="43"/>
  <c r="I72" i="43" s="1"/>
  <c r="H70" i="43"/>
  <c r="H68" i="43"/>
  <c r="I68" i="43" s="1"/>
  <c r="H66" i="43"/>
  <c r="H64" i="43"/>
  <c r="I64" i="43" s="1"/>
  <c r="H62" i="43"/>
  <c r="H60" i="43"/>
  <c r="I60" i="43" s="1"/>
  <c r="H58" i="43"/>
  <c r="H56" i="43"/>
  <c r="I56" i="43" s="1"/>
  <c r="H54" i="43"/>
  <c r="H52" i="43"/>
  <c r="I52" i="43" s="1"/>
  <c r="H50" i="43"/>
  <c r="H48" i="43"/>
  <c r="I48" i="43" s="1"/>
  <c r="H46" i="43"/>
  <c r="H44" i="43"/>
  <c r="I44" i="43" s="1"/>
  <c r="H42" i="43"/>
  <c r="H40" i="43"/>
  <c r="I40" i="43" s="1"/>
  <c r="H38" i="43"/>
  <c r="H36" i="43"/>
  <c r="I36" i="43" s="1"/>
  <c r="H34" i="43"/>
  <c r="H32" i="43"/>
  <c r="I32" i="43" s="1"/>
  <c r="H30" i="43"/>
  <c r="H28" i="43"/>
  <c r="I28" i="43" s="1"/>
  <c r="H26" i="43"/>
  <c r="H24" i="43"/>
  <c r="I24" i="43" s="1"/>
  <c r="H22" i="43"/>
  <c r="H20" i="43"/>
  <c r="I20" i="43" s="1"/>
  <c r="H18" i="43"/>
  <c r="H16" i="43"/>
  <c r="I16" i="43" s="1"/>
  <c r="H14" i="43"/>
  <c r="H15" i="43"/>
  <c r="I15" i="43" s="1"/>
  <c r="H115" i="43"/>
  <c r="H113" i="43"/>
  <c r="H111" i="43"/>
  <c r="H109" i="43"/>
  <c r="H107" i="43"/>
  <c r="H105" i="43"/>
  <c r="H103" i="43"/>
  <c r="H101" i="43"/>
  <c r="H99" i="43"/>
  <c r="H97" i="43"/>
  <c r="H95" i="43"/>
  <c r="H93" i="43"/>
  <c r="H91" i="43"/>
  <c r="H89" i="43"/>
  <c r="H87" i="43"/>
  <c r="H85" i="43"/>
  <c r="H83" i="43"/>
  <c r="H81" i="43"/>
  <c r="H79" i="43"/>
  <c r="H77" i="43"/>
  <c r="H75" i="43"/>
  <c r="H73" i="43"/>
  <c r="H71" i="43"/>
  <c r="H69" i="43"/>
  <c r="H67" i="43"/>
  <c r="H65" i="43"/>
  <c r="H63" i="43"/>
  <c r="H61" i="43"/>
  <c r="H59" i="43"/>
  <c r="H57" i="43"/>
  <c r="H55" i="43"/>
  <c r="H53" i="43"/>
  <c r="H51" i="43"/>
  <c r="H49" i="43"/>
  <c r="H47" i="43"/>
  <c r="H45" i="43"/>
  <c r="H43" i="43"/>
  <c r="H41" i="43"/>
  <c r="H39" i="43"/>
  <c r="H37" i="43"/>
  <c r="H35" i="43"/>
  <c r="H33" i="43"/>
  <c r="H31" i="43"/>
  <c r="H29" i="43"/>
  <c r="H27" i="43"/>
  <c r="H25" i="43"/>
  <c r="H23" i="43"/>
  <c r="H21" i="43"/>
  <c r="H19" i="43"/>
  <c r="H17" i="43"/>
  <c r="I18" i="43"/>
  <c r="I22" i="43"/>
  <c r="I26" i="43"/>
  <c r="I30" i="43"/>
  <c r="I34" i="43"/>
  <c r="I38" i="43"/>
  <c r="I42" i="43"/>
  <c r="I46" i="43"/>
  <c r="I50" i="43"/>
  <c r="I54" i="43"/>
  <c r="I58" i="43"/>
  <c r="I62" i="43"/>
  <c r="I66" i="43"/>
  <c r="I70" i="43"/>
  <c r="I74" i="43"/>
  <c r="I78" i="43"/>
  <c r="I82" i="43"/>
  <c r="I86" i="43"/>
  <c r="I90" i="43"/>
  <c r="I94" i="43"/>
  <c r="I98" i="43"/>
  <c r="I102" i="43"/>
  <c r="I106" i="43"/>
  <c r="I110" i="43"/>
  <c r="I17" i="43"/>
  <c r="I19" i="43"/>
  <c r="I21" i="43"/>
  <c r="I23" i="43"/>
  <c r="I25" i="43"/>
  <c r="I27" i="43"/>
  <c r="I29" i="43"/>
  <c r="I31" i="43"/>
  <c r="I33" i="43"/>
  <c r="I35" i="43"/>
  <c r="I37" i="43"/>
  <c r="I39" i="43"/>
  <c r="I41" i="43"/>
  <c r="I43" i="43"/>
  <c r="I45" i="43"/>
  <c r="I47" i="43"/>
  <c r="I49" i="43"/>
  <c r="I51" i="43"/>
  <c r="I53" i="43"/>
  <c r="I55" i="43"/>
  <c r="I57" i="43"/>
  <c r="I59" i="43"/>
  <c r="I61" i="43"/>
  <c r="I63" i="43"/>
  <c r="I65" i="43"/>
  <c r="I67" i="43"/>
  <c r="I69" i="43"/>
  <c r="I71" i="43"/>
  <c r="I73" i="43"/>
  <c r="I75" i="43"/>
  <c r="I77" i="43"/>
  <c r="I79" i="43"/>
  <c r="I81" i="43"/>
  <c r="I83" i="43"/>
  <c r="I85" i="43"/>
  <c r="I87" i="43"/>
  <c r="I89" i="43"/>
  <c r="I91" i="43"/>
  <c r="I93" i="43"/>
  <c r="I95" i="43"/>
  <c r="I97" i="43"/>
  <c r="I99" i="43"/>
  <c r="I101" i="43"/>
  <c r="I103" i="43"/>
  <c r="I105" i="43"/>
  <c r="I107" i="43"/>
  <c r="I109" i="43"/>
  <c r="I118" i="43"/>
  <c r="I120" i="43"/>
  <c r="I122" i="43"/>
  <c r="I124" i="43"/>
  <c r="I126" i="43"/>
  <c r="I128" i="43"/>
  <c r="I130" i="43"/>
  <c r="I132" i="43"/>
  <c r="I134" i="43"/>
  <c r="I136" i="43"/>
  <c r="I138" i="43"/>
  <c r="I140" i="43"/>
  <c r="I142" i="43"/>
  <c r="I144" i="43"/>
  <c r="I146" i="43"/>
  <c r="I148" i="43"/>
  <c r="I150" i="43"/>
  <c r="I152" i="43"/>
  <c r="I154" i="43"/>
  <c r="I156" i="43"/>
  <c r="I158" i="43"/>
  <c r="I14" i="43"/>
  <c r="I111" i="43"/>
  <c r="I113" i="43"/>
  <c r="I115" i="43"/>
  <c r="I117" i="43"/>
  <c r="I119" i="43"/>
  <c r="I121" i="43"/>
  <c r="I123" i="43"/>
  <c r="I125" i="43"/>
  <c r="I127" i="43"/>
  <c r="I129" i="43"/>
  <c r="I131" i="43"/>
  <c r="I133" i="43"/>
  <c r="I135" i="43"/>
  <c r="I137" i="43"/>
  <c r="I139" i="43"/>
  <c r="I141" i="43"/>
  <c r="I143" i="43"/>
  <c r="I145" i="43"/>
  <c r="I147" i="43"/>
  <c r="I149" i="43"/>
  <c r="I151" i="43"/>
  <c r="I153" i="43"/>
  <c r="I155" i="43"/>
  <c r="I157" i="43"/>
  <c r="I159" i="43"/>
  <c r="I161" i="43"/>
  <c r="I163" i="43"/>
  <c r="I160" i="43"/>
  <c r="I162" i="43"/>
  <c r="I164" i="43"/>
  <c r="I166" i="43"/>
  <c r="I168" i="43"/>
  <c r="I170" i="43"/>
  <c r="I172" i="43"/>
  <c r="I174" i="43"/>
  <c r="I176" i="43"/>
  <c r="I178" i="43"/>
  <c r="I180" i="43"/>
  <c r="I182" i="43"/>
  <c r="I184" i="43"/>
  <c r="I186" i="43"/>
  <c r="I188" i="43"/>
  <c r="I190" i="43"/>
  <c r="I192" i="43"/>
  <c r="I194" i="43"/>
  <c r="I196" i="43"/>
  <c r="I198" i="43"/>
  <c r="I200" i="43"/>
  <c r="I202" i="43"/>
  <c r="I204" i="43"/>
  <c r="I206" i="43"/>
  <c r="I208" i="43"/>
  <c r="I210" i="43"/>
  <c r="I212" i="43"/>
  <c r="I214" i="43"/>
  <c r="I216" i="43"/>
  <c r="I218" i="43"/>
  <c r="I220" i="43"/>
  <c r="I222" i="43"/>
  <c r="I224" i="43"/>
  <c r="I226" i="43"/>
  <c r="I228" i="43"/>
  <c r="I230" i="43"/>
  <c r="I232" i="43"/>
  <c r="I234" i="43"/>
  <c r="I236" i="43"/>
  <c r="I238" i="43"/>
  <c r="I240" i="43"/>
  <c r="I242" i="43"/>
  <c r="I165" i="43"/>
  <c r="I167" i="43"/>
  <c r="I169" i="43"/>
  <c r="I171" i="43"/>
  <c r="I173" i="43"/>
  <c r="I175" i="43"/>
  <c r="I177" i="43"/>
  <c r="I179" i="43"/>
  <c r="I181" i="43"/>
  <c r="I183" i="43"/>
  <c r="I185" i="43"/>
  <c r="I187" i="43"/>
  <c r="I189" i="43"/>
  <c r="I191" i="43"/>
  <c r="I193" i="43"/>
  <c r="I195" i="43"/>
  <c r="I197" i="43"/>
  <c r="I199" i="43"/>
  <c r="I201" i="43"/>
  <c r="I203" i="43"/>
  <c r="I205" i="43"/>
  <c r="I207" i="43"/>
  <c r="I209" i="43"/>
  <c r="I211" i="43"/>
  <c r="I213" i="43"/>
  <c r="I215" i="43"/>
  <c r="I217" i="43"/>
  <c r="I219" i="43"/>
  <c r="I221" i="43"/>
  <c r="I223" i="43"/>
  <c r="I225" i="43"/>
  <c r="I227" i="43"/>
  <c r="I229" i="43"/>
  <c r="I231" i="43"/>
  <c r="I233" i="43"/>
  <c r="I235" i="43"/>
  <c r="I237" i="43"/>
  <c r="I239" i="43"/>
  <c r="I241" i="43"/>
  <c r="H243" i="44" l="1"/>
  <c r="I14" i="44"/>
  <c r="I243" i="44" s="1"/>
  <c r="H243" i="43"/>
  <c r="I243" i="43"/>
  <c r="F243" i="42" l="1"/>
  <c r="E243" i="42"/>
  <c r="C243" i="42"/>
  <c r="G242" i="42"/>
  <c r="G241" i="42"/>
  <c r="G240" i="42"/>
  <c r="G239" i="42"/>
  <c r="G238" i="42"/>
  <c r="G237" i="42"/>
  <c r="G236" i="42"/>
  <c r="G235" i="42"/>
  <c r="G234" i="42"/>
  <c r="G233" i="42"/>
  <c r="G232" i="42"/>
  <c r="G231" i="42"/>
  <c r="G230" i="42"/>
  <c r="G229" i="42"/>
  <c r="G228" i="42"/>
  <c r="G227" i="42"/>
  <c r="G226" i="42"/>
  <c r="G225" i="42"/>
  <c r="G224" i="42"/>
  <c r="G223" i="42"/>
  <c r="G222" i="42"/>
  <c r="G221" i="42"/>
  <c r="G220" i="42"/>
  <c r="G219" i="42"/>
  <c r="G218" i="42"/>
  <c r="G217" i="42"/>
  <c r="G216" i="42"/>
  <c r="G215" i="42"/>
  <c r="G214" i="42"/>
  <c r="G213" i="42"/>
  <c r="G212" i="42"/>
  <c r="G211" i="42"/>
  <c r="G210" i="42"/>
  <c r="G209" i="42"/>
  <c r="G208" i="42"/>
  <c r="G207" i="42"/>
  <c r="G206" i="42"/>
  <c r="G205" i="42"/>
  <c r="G204" i="42"/>
  <c r="G203" i="42"/>
  <c r="G202" i="42"/>
  <c r="G201" i="42"/>
  <c r="G200" i="42"/>
  <c r="G199" i="42"/>
  <c r="G198" i="42"/>
  <c r="G197" i="42"/>
  <c r="G196" i="42"/>
  <c r="G195" i="42"/>
  <c r="G194" i="42"/>
  <c r="G193" i="42"/>
  <c r="G192" i="42"/>
  <c r="G191" i="42"/>
  <c r="G190" i="42"/>
  <c r="G189" i="42"/>
  <c r="G188" i="42"/>
  <c r="G187" i="42"/>
  <c r="G186" i="42"/>
  <c r="G185" i="42"/>
  <c r="G184" i="42"/>
  <c r="G183" i="42"/>
  <c r="G182" i="42"/>
  <c r="G181" i="42"/>
  <c r="G180" i="42"/>
  <c r="G179" i="42"/>
  <c r="G178" i="42"/>
  <c r="G177" i="42"/>
  <c r="G176" i="42"/>
  <c r="G175" i="42"/>
  <c r="G174" i="42"/>
  <c r="G173" i="42"/>
  <c r="G172" i="42"/>
  <c r="G171" i="42"/>
  <c r="G170" i="42"/>
  <c r="G169" i="42"/>
  <c r="G168" i="42"/>
  <c r="G167" i="42"/>
  <c r="G166" i="42"/>
  <c r="G165" i="42"/>
  <c r="G164" i="42"/>
  <c r="G163" i="42"/>
  <c r="G162" i="42"/>
  <c r="G161" i="42"/>
  <c r="G160" i="42"/>
  <c r="G159" i="42"/>
  <c r="G158" i="42"/>
  <c r="G157" i="42"/>
  <c r="G156" i="42"/>
  <c r="G155" i="42"/>
  <c r="G154" i="42"/>
  <c r="G153" i="42"/>
  <c r="G152" i="42"/>
  <c r="G151" i="42"/>
  <c r="G150" i="42"/>
  <c r="G149" i="42"/>
  <c r="G148" i="42"/>
  <c r="G147" i="42"/>
  <c r="G146" i="42"/>
  <c r="G145" i="42"/>
  <c r="G144" i="42"/>
  <c r="G143" i="42"/>
  <c r="G142" i="42"/>
  <c r="G141" i="42"/>
  <c r="G140" i="42"/>
  <c r="G139" i="42"/>
  <c r="G138" i="42"/>
  <c r="G137" i="42"/>
  <c r="G136" i="42"/>
  <c r="G135" i="42"/>
  <c r="G134" i="42"/>
  <c r="G133" i="42"/>
  <c r="G132" i="42"/>
  <c r="G131" i="42"/>
  <c r="G130" i="42"/>
  <c r="G129" i="42"/>
  <c r="G128" i="42"/>
  <c r="G127" i="42"/>
  <c r="G126" i="42"/>
  <c r="G125" i="42"/>
  <c r="G124" i="42"/>
  <c r="G123" i="42"/>
  <c r="G122" i="42"/>
  <c r="G121" i="42"/>
  <c r="G120" i="42"/>
  <c r="G119" i="42"/>
  <c r="G118" i="42"/>
  <c r="G117" i="42"/>
  <c r="G116" i="42"/>
  <c r="G115" i="42"/>
  <c r="G114" i="42"/>
  <c r="G113" i="42"/>
  <c r="G112" i="42"/>
  <c r="G111" i="42"/>
  <c r="G110" i="42"/>
  <c r="G109" i="42"/>
  <c r="G108" i="42"/>
  <c r="G107" i="42"/>
  <c r="G106" i="42"/>
  <c r="G105" i="42"/>
  <c r="G104" i="42"/>
  <c r="G103" i="42"/>
  <c r="G102" i="42"/>
  <c r="G101" i="42"/>
  <c r="G100" i="42"/>
  <c r="G99" i="42"/>
  <c r="G98" i="42"/>
  <c r="G97" i="42"/>
  <c r="G96" i="42"/>
  <c r="G95" i="42"/>
  <c r="G94" i="42"/>
  <c r="G93" i="42"/>
  <c r="G92" i="42"/>
  <c r="G91" i="42"/>
  <c r="G90" i="42"/>
  <c r="G89" i="42"/>
  <c r="G88" i="42"/>
  <c r="G87" i="42"/>
  <c r="G86" i="42"/>
  <c r="G85" i="42"/>
  <c r="G84" i="42"/>
  <c r="G83" i="42"/>
  <c r="G82" i="42"/>
  <c r="G81" i="42"/>
  <c r="G80" i="42"/>
  <c r="G79" i="42"/>
  <c r="G78" i="42"/>
  <c r="G77" i="42"/>
  <c r="G76" i="42"/>
  <c r="G75" i="42"/>
  <c r="G74" i="42"/>
  <c r="G73" i="42"/>
  <c r="G72" i="42"/>
  <c r="G71" i="42"/>
  <c r="G70" i="42"/>
  <c r="G69" i="42"/>
  <c r="G68" i="42"/>
  <c r="G67" i="42"/>
  <c r="G66" i="42"/>
  <c r="G65" i="42"/>
  <c r="G64" i="42"/>
  <c r="G63" i="42"/>
  <c r="G62" i="42"/>
  <c r="G61" i="42"/>
  <c r="G60" i="42"/>
  <c r="G59" i="42"/>
  <c r="G58" i="42"/>
  <c r="G57" i="42"/>
  <c r="G56" i="42"/>
  <c r="G55" i="42"/>
  <c r="G54" i="42"/>
  <c r="G53" i="42"/>
  <c r="G52" i="42"/>
  <c r="G51" i="42"/>
  <c r="G50" i="42"/>
  <c r="G49" i="42"/>
  <c r="G48" i="42"/>
  <c r="G47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5" i="42"/>
  <c r="G14" i="42"/>
  <c r="G243" i="42" s="1"/>
  <c r="G7" i="42" s="1"/>
  <c r="G10" i="42"/>
  <c r="G11" i="42" s="1"/>
  <c r="G6" i="42"/>
  <c r="G5" i="42"/>
  <c r="G8" i="42" l="1"/>
  <c r="H241" i="42" l="1"/>
  <c r="I241" i="42" s="1"/>
  <c r="H239" i="42"/>
  <c r="I239" i="42" s="1"/>
  <c r="H237" i="42"/>
  <c r="I237" i="42" s="1"/>
  <c r="H235" i="42"/>
  <c r="I235" i="42" s="1"/>
  <c r="H233" i="42"/>
  <c r="I233" i="42" s="1"/>
  <c r="H231" i="42"/>
  <c r="I231" i="42" s="1"/>
  <c r="H229" i="42"/>
  <c r="I229" i="42" s="1"/>
  <c r="H227" i="42"/>
  <c r="I227" i="42" s="1"/>
  <c r="H225" i="42"/>
  <c r="I225" i="42" s="1"/>
  <c r="H223" i="42"/>
  <c r="I223" i="42" s="1"/>
  <c r="H221" i="42"/>
  <c r="I221" i="42" s="1"/>
  <c r="H219" i="42"/>
  <c r="I219" i="42" s="1"/>
  <c r="H217" i="42"/>
  <c r="I217" i="42" s="1"/>
  <c r="H215" i="42"/>
  <c r="I215" i="42" s="1"/>
  <c r="H213" i="42"/>
  <c r="I213" i="42" s="1"/>
  <c r="H211" i="42"/>
  <c r="I211" i="42" s="1"/>
  <c r="H209" i="42"/>
  <c r="I209" i="42" s="1"/>
  <c r="H207" i="42"/>
  <c r="I207" i="42" s="1"/>
  <c r="H205" i="42"/>
  <c r="I205" i="42" s="1"/>
  <c r="H203" i="42"/>
  <c r="I203" i="42" s="1"/>
  <c r="H201" i="42"/>
  <c r="I201" i="42" s="1"/>
  <c r="H199" i="42"/>
  <c r="I199" i="42" s="1"/>
  <c r="H197" i="42"/>
  <c r="I197" i="42" s="1"/>
  <c r="H195" i="42"/>
  <c r="I195" i="42" s="1"/>
  <c r="H193" i="42"/>
  <c r="I193" i="42" s="1"/>
  <c r="H191" i="42"/>
  <c r="I191" i="42" s="1"/>
  <c r="H189" i="42"/>
  <c r="I189" i="42" s="1"/>
  <c r="H187" i="42"/>
  <c r="I187" i="42" s="1"/>
  <c r="H185" i="42"/>
  <c r="I185" i="42" s="1"/>
  <c r="H183" i="42"/>
  <c r="I183" i="42" s="1"/>
  <c r="H181" i="42"/>
  <c r="I181" i="42" s="1"/>
  <c r="H179" i="42"/>
  <c r="I179" i="42" s="1"/>
  <c r="H177" i="42"/>
  <c r="I177" i="42" s="1"/>
  <c r="H175" i="42"/>
  <c r="I175" i="42" s="1"/>
  <c r="H173" i="42"/>
  <c r="I173" i="42" s="1"/>
  <c r="H171" i="42"/>
  <c r="I171" i="42" s="1"/>
  <c r="H169" i="42"/>
  <c r="I169" i="42" s="1"/>
  <c r="H167" i="42"/>
  <c r="I167" i="42" s="1"/>
  <c r="H165" i="42"/>
  <c r="I165" i="42" s="1"/>
  <c r="H163" i="42"/>
  <c r="I163" i="42" s="1"/>
  <c r="H161" i="42"/>
  <c r="I161" i="42" s="1"/>
  <c r="H242" i="42"/>
  <c r="I242" i="42" s="1"/>
  <c r="H240" i="42"/>
  <c r="I240" i="42" s="1"/>
  <c r="H238" i="42"/>
  <c r="I238" i="42" s="1"/>
  <c r="H236" i="42"/>
  <c r="I236" i="42" s="1"/>
  <c r="H234" i="42"/>
  <c r="I234" i="42" s="1"/>
  <c r="H232" i="42"/>
  <c r="I232" i="42" s="1"/>
  <c r="H230" i="42"/>
  <c r="I230" i="42" s="1"/>
  <c r="H228" i="42"/>
  <c r="I228" i="42" s="1"/>
  <c r="H226" i="42"/>
  <c r="I226" i="42" s="1"/>
  <c r="H224" i="42"/>
  <c r="I224" i="42" s="1"/>
  <c r="H222" i="42"/>
  <c r="I222" i="42" s="1"/>
  <c r="H220" i="42"/>
  <c r="I220" i="42" s="1"/>
  <c r="H218" i="42"/>
  <c r="I218" i="42" s="1"/>
  <c r="H216" i="42"/>
  <c r="I216" i="42" s="1"/>
  <c r="H214" i="42"/>
  <c r="I214" i="42" s="1"/>
  <c r="H212" i="42"/>
  <c r="I212" i="42" s="1"/>
  <c r="H210" i="42"/>
  <c r="I210" i="42" s="1"/>
  <c r="H208" i="42"/>
  <c r="I208" i="42" s="1"/>
  <c r="H206" i="42"/>
  <c r="I206" i="42" s="1"/>
  <c r="H204" i="42"/>
  <c r="I204" i="42" s="1"/>
  <c r="H202" i="42"/>
  <c r="I202" i="42" s="1"/>
  <c r="H200" i="42"/>
  <c r="I200" i="42" s="1"/>
  <c r="H198" i="42"/>
  <c r="I198" i="42" s="1"/>
  <c r="H196" i="42"/>
  <c r="I196" i="42" s="1"/>
  <c r="H194" i="42"/>
  <c r="I194" i="42" s="1"/>
  <c r="H192" i="42"/>
  <c r="I192" i="42" s="1"/>
  <c r="H190" i="42"/>
  <c r="I190" i="42" s="1"/>
  <c r="H188" i="42"/>
  <c r="I188" i="42" s="1"/>
  <c r="H186" i="42"/>
  <c r="I186" i="42" s="1"/>
  <c r="H184" i="42"/>
  <c r="I184" i="42" s="1"/>
  <c r="H182" i="42"/>
  <c r="I182" i="42" s="1"/>
  <c r="H180" i="42"/>
  <c r="I180" i="42" s="1"/>
  <c r="H178" i="42"/>
  <c r="I178" i="42" s="1"/>
  <c r="H176" i="42"/>
  <c r="I176" i="42" s="1"/>
  <c r="H174" i="42"/>
  <c r="I174" i="42" s="1"/>
  <c r="H172" i="42"/>
  <c r="I172" i="42" s="1"/>
  <c r="H170" i="42"/>
  <c r="I170" i="42" s="1"/>
  <c r="H168" i="42"/>
  <c r="I168" i="42" s="1"/>
  <c r="H166" i="42"/>
  <c r="I166" i="42" s="1"/>
  <c r="H164" i="42"/>
  <c r="I164" i="42" s="1"/>
  <c r="H162" i="42"/>
  <c r="I162" i="42" s="1"/>
  <c r="H160" i="42"/>
  <c r="I160" i="42" s="1"/>
  <c r="H158" i="42"/>
  <c r="I158" i="42" s="1"/>
  <c r="H156" i="42"/>
  <c r="I156" i="42" s="1"/>
  <c r="H154" i="42"/>
  <c r="I154" i="42" s="1"/>
  <c r="H152" i="42"/>
  <c r="I152" i="42" s="1"/>
  <c r="H150" i="42"/>
  <c r="I150" i="42" s="1"/>
  <c r="H148" i="42"/>
  <c r="I148" i="42" s="1"/>
  <c r="H146" i="42"/>
  <c r="I146" i="42" s="1"/>
  <c r="H144" i="42"/>
  <c r="I144" i="42" s="1"/>
  <c r="H142" i="42"/>
  <c r="I142" i="42" s="1"/>
  <c r="H140" i="42"/>
  <c r="I140" i="42" s="1"/>
  <c r="H138" i="42"/>
  <c r="I138" i="42" s="1"/>
  <c r="H136" i="42"/>
  <c r="I136" i="42" s="1"/>
  <c r="H134" i="42"/>
  <c r="I134" i="42" s="1"/>
  <c r="H132" i="42"/>
  <c r="I132" i="42" s="1"/>
  <c r="H130" i="42"/>
  <c r="I130" i="42" s="1"/>
  <c r="H128" i="42"/>
  <c r="I128" i="42" s="1"/>
  <c r="H126" i="42"/>
  <c r="I126" i="42" s="1"/>
  <c r="H124" i="42"/>
  <c r="I124" i="42" s="1"/>
  <c r="H122" i="42"/>
  <c r="I122" i="42" s="1"/>
  <c r="H120" i="42"/>
  <c r="I120" i="42" s="1"/>
  <c r="H118" i="42"/>
  <c r="I118" i="42" s="1"/>
  <c r="H159" i="42"/>
  <c r="I159" i="42" s="1"/>
  <c r="H157" i="42"/>
  <c r="I157" i="42" s="1"/>
  <c r="H155" i="42"/>
  <c r="I155" i="42" s="1"/>
  <c r="H153" i="42"/>
  <c r="I153" i="42" s="1"/>
  <c r="H151" i="42"/>
  <c r="I151" i="42" s="1"/>
  <c r="H149" i="42"/>
  <c r="I149" i="42" s="1"/>
  <c r="H147" i="42"/>
  <c r="I147" i="42" s="1"/>
  <c r="H145" i="42"/>
  <c r="I145" i="42" s="1"/>
  <c r="H143" i="42"/>
  <c r="I143" i="42" s="1"/>
  <c r="H141" i="42"/>
  <c r="I141" i="42" s="1"/>
  <c r="H139" i="42"/>
  <c r="I139" i="42" s="1"/>
  <c r="H137" i="42"/>
  <c r="I137" i="42" s="1"/>
  <c r="H135" i="42"/>
  <c r="I135" i="42" s="1"/>
  <c r="H133" i="42"/>
  <c r="I133" i="42" s="1"/>
  <c r="H131" i="42"/>
  <c r="I131" i="42" s="1"/>
  <c r="H129" i="42"/>
  <c r="I129" i="42" s="1"/>
  <c r="H127" i="42"/>
  <c r="I127" i="42" s="1"/>
  <c r="H125" i="42"/>
  <c r="I125" i="42" s="1"/>
  <c r="H123" i="42"/>
  <c r="I123" i="42" s="1"/>
  <c r="H121" i="42"/>
  <c r="I121" i="42" s="1"/>
  <c r="H119" i="42"/>
  <c r="I119" i="42" s="1"/>
  <c r="H117" i="42"/>
  <c r="I117" i="42" s="1"/>
  <c r="H116" i="42"/>
  <c r="I116" i="42" s="1"/>
  <c r="H114" i="42"/>
  <c r="I114" i="42" s="1"/>
  <c r="H112" i="42"/>
  <c r="I112" i="42" s="1"/>
  <c r="H110" i="42"/>
  <c r="I110" i="42" s="1"/>
  <c r="H108" i="42"/>
  <c r="I108" i="42" s="1"/>
  <c r="H106" i="42"/>
  <c r="I106" i="42" s="1"/>
  <c r="H104" i="42"/>
  <c r="I104" i="42" s="1"/>
  <c r="H102" i="42"/>
  <c r="I102" i="42" s="1"/>
  <c r="H100" i="42"/>
  <c r="I100" i="42" s="1"/>
  <c r="H98" i="42"/>
  <c r="I98" i="42" s="1"/>
  <c r="H96" i="42"/>
  <c r="I96" i="42" s="1"/>
  <c r="H94" i="42"/>
  <c r="I94" i="42" s="1"/>
  <c r="H92" i="42"/>
  <c r="I92" i="42" s="1"/>
  <c r="H90" i="42"/>
  <c r="I90" i="42" s="1"/>
  <c r="H88" i="42"/>
  <c r="I88" i="42" s="1"/>
  <c r="H86" i="42"/>
  <c r="I86" i="42" s="1"/>
  <c r="H84" i="42"/>
  <c r="I84" i="42" s="1"/>
  <c r="H82" i="42"/>
  <c r="I82" i="42" s="1"/>
  <c r="H80" i="42"/>
  <c r="I80" i="42" s="1"/>
  <c r="H78" i="42"/>
  <c r="I78" i="42" s="1"/>
  <c r="H76" i="42"/>
  <c r="I76" i="42" s="1"/>
  <c r="H74" i="42"/>
  <c r="I74" i="42" s="1"/>
  <c r="H72" i="42"/>
  <c r="I72" i="42" s="1"/>
  <c r="H70" i="42"/>
  <c r="I70" i="42" s="1"/>
  <c r="H68" i="42"/>
  <c r="I68" i="42" s="1"/>
  <c r="H66" i="42"/>
  <c r="I66" i="42" s="1"/>
  <c r="H64" i="42"/>
  <c r="I64" i="42" s="1"/>
  <c r="H62" i="42"/>
  <c r="I62" i="42" s="1"/>
  <c r="H60" i="42"/>
  <c r="I60" i="42" s="1"/>
  <c r="H58" i="42"/>
  <c r="I58" i="42" s="1"/>
  <c r="H56" i="42"/>
  <c r="I56" i="42" s="1"/>
  <c r="H54" i="42"/>
  <c r="I54" i="42" s="1"/>
  <c r="H52" i="42"/>
  <c r="I52" i="42" s="1"/>
  <c r="H50" i="42"/>
  <c r="I50" i="42" s="1"/>
  <c r="H48" i="42"/>
  <c r="I48" i="42" s="1"/>
  <c r="H46" i="42"/>
  <c r="I46" i="42" s="1"/>
  <c r="H44" i="42"/>
  <c r="I44" i="42" s="1"/>
  <c r="H42" i="42"/>
  <c r="I42" i="42" s="1"/>
  <c r="H40" i="42"/>
  <c r="I40" i="42" s="1"/>
  <c r="H38" i="42"/>
  <c r="I38" i="42" s="1"/>
  <c r="H36" i="42"/>
  <c r="I36" i="42" s="1"/>
  <c r="H34" i="42"/>
  <c r="I34" i="42" s="1"/>
  <c r="H32" i="42"/>
  <c r="I32" i="42" s="1"/>
  <c r="H30" i="42"/>
  <c r="I30" i="42" s="1"/>
  <c r="H28" i="42"/>
  <c r="I28" i="42" s="1"/>
  <c r="H26" i="42"/>
  <c r="I26" i="42" s="1"/>
  <c r="H24" i="42"/>
  <c r="I24" i="42" s="1"/>
  <c r="H22" i="42"/>
  <c r="I22" i="42" s="1"/>
  <c r="H20" i="42"/>
  <c r="I20" i="42" s="1"/>
  <c r="H18" i="42"/>
  <c r="I18" i="42" s="1"/>
  <c r="H16" i="42"/>
  <c r="I16" i="42" s="1"/>
  <c r="H14" i="42"/>
  <c r="H115" i="42"/>
  <c r="I115" i="42" s="1"/>
  <c r="H113" i="42"/>
  <c r="I113" i="42" s="1"/>
  <c r="H111" i="42"/>
  <c r="I111" i="42" s="1"/>
  <c r="H109" i="42"/>
  <c r="I109" i="42" s="1"/>
  <c r="H107" i="42"/>
  <c r="I107" i="42" s="1"/>
  <c r="H105" i="42"/>
  <c r="I105" i="42" s="1"/>
  <c r="H103" i="42"/>
  <c r="I103" i="42" s="1"/>
  <c r="H101" i="42"/>
  <c r="I101" i="42" s="1"/>
  <c r="H99" i="42"/>
  <c r="I99" i="42" s="1"/>
  <c r="H97" i="42"/>
  <c r="I97" i="42" s="1"/>
  <c r="H95" i="42"/>
  <c r="I95" i="42" s="1"/>
  <c r="H93" i="42"/>
  <c r="I93" i="42" s="1"/>
  <c r="H91" i="42"/>
  <c r="I91" i="42" s="1"/>
  <c r="H89" i="42"/>
  <c r="I89" i="42" s="1"/>
  <c r="H87" i="42"/>
  <c r="I87" i="42" s="1"/>
  <c r="H85" i="42"/>
  <c r="I85" i="42" s="1"/>
  <c r="H83" i="42"/>
  <c r="I83" i="42" s="1"/>
  <c r="H81" i="42"/>
  <c r="I81" i="42" s="1"/>
  <c r="H79" i="42"/>
  <c r="I79" i="42" s="1"/>
  <c r="H77" i="42"/>
  <c r="I77" i="42" s="1"/>
  <c r="H75" i="42"/>
  <c r="I75" i="42" s="1"/>
  <c r="H73" i="42"/>
  <c r="I73" i="42" s="1"/>
  <c r="H71" i="42"/>
  <c r="I71" i="42" s="1"/>
  <c r="H69" i="42"/>
  <c r="I69" i="42" s="1"/>
  <c r="H67" i="42"/>
  <c r="I67" i="42" s="1"/>
  <c r="H65" i="42"/>
  <c r="I65" i="42" s="1"/>
  <c r="H63" i="42"/>
  <c r="I63" i="42" s="1"/>
  <c r="H61" i="42"/>
  <c r="I61" i="42" s="1"/>
  <c r="H59" i="42"/>
  <c r="I59" i="42" s="1"/>
  <c r="H57" i="42"/>
  <c r="I57" i="42" s="1"/>
  <c r="H55" i="42"/>
  <c r="I55" i="42" s="1"/>
  <c r="H53" i="42"/>
  <c r="I53" i="42" s="1"/>
  <c r="H51" i="42"/>
  <c r="I51" i="42" s="1"/>
  <c r="H49" i="42"/>
  <c r="I49" i="42" s="1"/>
  <c r="H47" i="42"/>
  <c r="I47" i="42" s="1"/>
  <c r="H45" i="42"/>
  <c r="I45" i="42" s="1"/>
  <c r="H43" i="42"/>
  <c r="I43" i="42" s="1"/>
  <c r="H41" i="42"/>
  <c r="I41" i="42" s="1"/>
  <c r="H39" i="42"/>
  <c r="I39" i="42" s="1"/>
  <c r="H37" i="42"/>
  <c r="I37" i="42" s="1"/>
  <c r="H35" i="42"/>
  <c r="I35" i="42" s="1"/>
  <c r="H33" i="42"/>
  <c r="I33" i="42" s="1"/>
  <c r="H31" i="42"/>
  <c r="I31" i="42" s="1"/>
  <c r="H29" i="42"/>
  <c r="I29" i="42" s="1"/>
  <c r="H27" i="42"/>
  <c r="I27" i="42" s="1"/>
  <c r="H25" i="42"/>
  <c r="I25" i="42" s="1"/>
  <c r="H23" i="42"/>
  <c r="I23" i="42" s="1"/>
  <c r="H21" i="42"/>
  <c r="I21" i="42" s="1"/>
  <c r="H19" i="42"/>
  <c r="I19" i="42" s="1"/>
  <c r="H17" i="42"/>
  <c r="I17" i="42" s="1"/>
  <c r="H15" i="42"/>
  <c r="I15" i="42" s="1"/>
  <c r="H243" i="42" l="1"/>
  <c r="I14" i="42"/>
  <c r="I243" i="42" s="1"/>
  <c r="F243" i="41" l="1"/>
  <c r="E243" i="41"/>
  <c r="C243" i="41"/>
  <c r="G242" i="41"/>
  <c r="G241" i="41"/>
  <c r="G240" i="41"/>
  <c r="G239" i="41"/>
  <c r="G238" i="41"/>
  <c r="G237" i="41"/>
  <c r="G236" i="41"/>
  <c r="G235" i="41"/>
  <c r="G234" i="41"/>
  <c r="G233" i="41"/>
  <c r="G232" i="41"/>
  <c r="G231" i="41"/>
  <c r="G230" i="41"/>
  <c r="G229" i="41"/>
  <c r="G228" i="41"/>
  <c r="G227" i="41"/>
  <c r="G226" i="41"/>
  <c r="G225" i="41"/>
  <c r="G224" i="41"/>
  <c r="G223" i="41"/>
  <c r="G222" i="41"/>
  <c r="G221" i="41"/>
  <c r="G220" i="41"/>
  <c r="G219" i="41"/>
  <c r="G218" i="41"/>
  <c r="G217" i="41"/>
  <c r="G216" i="41"/>
  <c r="G215" i="41"/>
  <c r="G214" i="41"/>
  <c r="G213" i="41"/>
  <c r="G212" i="41"/>
  <c r="G211" i="41"/>
  <c r="G210" i="41"/>
  <c r="G209" i="41"/>
  <c r="G208" i="41"/>
  <c r="G207" i="41"/>
  <c r="G206" i="41"/>
  <c r="G205" i="41"/>
  <c r="G204" i="41"/>
  <c r="G203" i="41"/>
  <c r="G202" i="41"/>
  <c r="G201" i="41"/>
  <c r="G200" i="41"/>
  <c r="G199" i="41"/>
  <c r="G198" i="41"/>
  <c r="G197" i="41"/>
  <c r="G196" i="41"/>
  <c r="G195" i="41"/>
  <c r="G194" i="41"/>
  <c r="G193" i="41"/>
  <c r="G192" i="41"/>
  <c r="G191" i="41"/>
  <c r="G190" i="41"/>
  <c r="G189" i="41"/>
  <c r="G188" i="41"/>
  <c r="G187" i="41"/>
  <c r="G186" i="41"/>
  <c r="G185" i="41"/>
  <c r="G184" i="41"/>
  <c r="G183" i="41"/>
  <c r="G182" i="41"/>
  <c r="G181" i="41"/>
  <c r="G180" i="41"/>
  <c r="G179" i="41"/>
  <c r="G178" i="41"/>
  <c r="G177" i="41"/>
  <c r="G176" i="41"/>
  <c r="G175" i="41"/>
  <c r="G174" i="41"/>
  <c r="G173" i="41"/>
  <c r="G172" i="41"/>
  <c r="G171" i="41"/>
  <c r="G170" i="41"/>
  <c r="G169" i="41"/>
  <c r="G168" i="41"/>
  <c r="G167" i="41"/>
  <c r="G166" i="41"/>
  <c r="G165" i="41"/>
  <c r="G164" i="41"/>
  <c r="G163" i="41"/>
  <c r="G162" i="41"/>
  <c r="G161" i="41"/>
  <c r="G160" i="41"/>
  <c r="G159" i="41"/>
  <c r="G158" i="41"/>
  <c r="G157" i="41"/>
  <c r="G156" i="41"/>
  <c r="G155" i="41"/>
  <c r="G154" i="41"/>
  <c r="G153" i="41"/>
  <c r="G152" i="41"/>
  <c r="G151" i="41"/>
  <c r="G150" i="41"/>
  <c r="G149" i="41"/>
  <c r="G148" i="41"/>
  <c r="G147" i="41"/>
  <c r="G146" i="41"/>
  <c r="G145" i="41"/>
  <c r="G144" i="41"/>
  <c r="G143" i="41"/>
  <c r="G142" i="41"/>
  <c r="G141" i="41"/>
  <c r="G140" i="41"/>
  <c r="G139" i="41"/>
  <c r="G138" i="41"/>
  <c r="G137" i="41"/>
  <c r="G136" i="41"/>
  <c r="G135" i="41"/>
  <c r="G134" i="41"/>
  <c r="G133" i="41"/>
  <c r="G132" i="41"/>
  <c r="G131" i="41"/>
  <c r="G130" i="41"/>
  <c r="G129" i="41"/>
  <c r="G128" i="41"/>
  <c r="G127" i="41"/>
  <c r="G126" i="41"/>
  <c r="G125" i="41"/>
  <c r="G124" i="41"/>
  <c r="G123" i="41"/>
  <c r="G122" i="4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243" i="41" s="1"/>
  <c r="G7" i="41" s="1"/>
  <c r="G10" i="41"/>
  <c r="G11" i="41" s="1"/>
  <c r="G6" i="41"/>
  <c r="G8" i="41" s="1"/>
  <c r="G5" i="41"/>
  <c r="H241" i="41" l="1"/>
  <c r="H239" i="41"/>
  <c r="H237" i="41"/>
  <c r="H235" i="41"/>
  <c r="H233" i="41"/>
  <c r="H231" i="41"/>
  <c r="H229" i="41"/>
  <c r="H227" i="41"/>
  <c r="H225" i="41"/>
  <c r="H223" i="41"/>
  <c r="H221" i="41"/>
  <c r="H219" i="41"/>
  <c r="H217" i="41"/>
  <c r="H215" i="41"/>
  <c r="H213" i="41"/>
  <c r="H211" i="41"/>
  <c r="H209" i="41"/>
  <c r="H207" i="41"/>
  <c r="H205" i="41"/>
  <c r="H203" i="41"/>
  <c r="H201" i="41"/>
  <c r="H199" i="41"/>
  <c r="H197" i="41"/>
  <c r="H195" i="41"/>
  <c r="H193" i="41"/>
  <c r="H191" i="41"/>
  <c r="H189" i="41"/>
  <c r="H187" i="41"/>
  <c r="H185" i="41"/>
  <c r="H183" i="41"/>
  <c r="H181" i="41"/>
  <c r="H179" i="41"/>
  <c r="H177" i="41"/>
  <c r="H175" i="41"/>
  <c r="H173" i="41"/>
  <c r="H171" i="41"/>
  <c r="H169" i="41"/>
  <c r="H167" i="41"/>
  <c r="H165" i="41"/>
  <c r="H163" i="41"/>
  <c r="H242" i="41"/>
  <c r="H240" i="41"/>
  <c r="H238" i="41"/>
  <c r="H236" i="41"/>
  <c r="H234" i="41"/>
  <c r="H232" i="41"/>
  <c r="H230" i="41"/>
  <c r="H228" i="41"/>
  <c r="H226" i="41"/>
  <c r="H224" i="41"/>
  <c r="H222" i="41"/>
  <c r="H220" i="41"/>
  <c r="H218" i="41"/>
  <c r="H216" i="41"/>
  <c r="H214" i="41"/>
  <c r="H212" i="41"/>
  <c r="H210" i="41"/>
  <c r="H208" i="41"/>
  <c r="H206" i="41"/>
  <c r="H204" i="41"/>
  <c r="H202" i="41"/>
  <c r="H200" i="41"/>
  <c r="H198" i="41"/>
  <c r="H196" i="41"/>
  <c r="H194" i="41"/>
  <c r="H192" i="41"/>
  <c r="H190" i="41"/>
  <c r="H188" i="41"/>
  <c r="H186" i="41"/>
  <c r="H184" i="41"/>
  <c r="H182" i="41"/>
  <c r="H180" i="41"/>
  <c r="H178" i="41"/>
  <c r="H176" i="41"/>
  <c r="H174" i="41"/>
  <c r="H172" i="41"/>
  <c r="H170" i="41"/>
  <c r="H168" i="41"/>
  <c r="H166" i="41"/>
  <c r="H164" i="41"/>
  <c r="H162" i="41"/>
  <c r="H160" i="41"/>
  <c r="H161" i="41"/>
  <c r="H159" i="41"/>
  <c r="H157" i="41"/>
  <c r="H155" i="41"/>
  <c r="H153" i="41"/>
  <c r="H151" i="41"/>
  <c r="H149" i="41"/>
  <c r="H147" i="41"/>
  <c r="H145" i="41"/>
  <c r="H143" i="41"/>
  <c r="H141" i="41"/>
  <c r="H139" i="41"/>
  <c r="H137" i="41"/>
  <c r="H135" i="41"/>
  <c r="H133" i="41"/>
  <c r="H131" i="41"/>
  <c r="H129" i="41"/>
  <c r="H127" i="41"/>
  <c r="H125" i="41"/>
  <c r="H123" i="41"/>
  <c r="H121" i="41"/>
  <c r="H119" i="41"/>
  <c r="H117" i="41"/>
  <c r="H158" i="41"/>
  <c r="H156" i="41"/>
  <c r="H154" i="41"/>
  <c r="H152" i="41"/>
  <c r="H150" i="41"/>
  <c r="H148" i="41"/>
  <c r="H146" i="41"/>
  <c r="H144" i="41"/>
  <c r="H142" i="41"/>
  <c r="H140" i="41"/>
  <c r="H138" i="41"/>
  <c r="H136" i="41"/>
  <c r="H134" i="41"/>
  <c r="H132" i="41"/>
  <c r="H130" i="41"/>
  <c r="H128" i="41"/>
  <c r="H126" i="41"/>
  <c r="H124" i="41"/>
  <c r="H122" i="41"/>
  <c r="H120" i="41"/>
  <c r="H116" i="41"/>
  <c r="H114" i="41"/>
  <c r="H112" i="41"/>
  <c r="H110" i="41"/>
  <c r="H108" i="41"/>
  <c r="H106" i="41"/>
  <c r="H104" i="41"/>
  <c r="H102" i="41"/>
  <c r="H100" i="41"/>
  <c r="H98" i="41"/>
  <c r="H96" i="41"/>
  <c r="H94" i="41"/>
  <c r="H92" i="41"/>
  <c r="H90" i="41"/>
  <c r="H88" i="41"/>
  <c r="H86" i="41"/>
  <c r="H84" i="41"/>
  <c r="H82" i="41"/>
  <c r="H80" i="41"/>
  <c r="H78" i="41"/>
  <c r="H76" i="41"/>
  <c r="H74" i="41"/>
  <c r="H72" i="41"/>
  <c r="H70" i="41"/>
  <c r="H68" i="41"/>
  <c r="H66" i="41"/>
  <c r="H64" i="41"/>
  <c r="H62" i="41"/>
  <c r="H60" i="41"/>
  <c r="H58" i="41"/>
  <c r="H56" i="41"/>
  <c r="H54" i="41"/>
  <c r="H52" i="41"/>
  <c r="H50" i="41"/>
  <c r="H48" i="41"/>
  <c r="H46" i="41"/>
  <c r="H44" i="41"/>
  <c r="H42" i="41"/>
  <c r="H40" i="41"/>
  <c r="H38" i="41"/>
  <c r="H36" i="41"/>
  <c r="H34" i="41"/>
  <c r="H32" i="41"/>
  <c r="H30" i="41"/>
  <c r="H28" i="41"/>
  <c r="H26" i="41"/>
  <c r="H24" i="41"/>
  <c r="H22" i="41"/>
  <c r="H20" i="41"/>
  <c r="H18" i="41"/>
  <c r="H16" i="41"/>
  <c r="H14" i="41"/>
  <c r="H118" i="41"/>
  <c r="H115" i="41"/>
  <c r="H113" i="41"/>
  <c r="H111" i="41"/>
  <c r="H109" i="41"/>
  <c r="H107" i="41"/>
  <c r="H105" i="41"/>
  <c r="H103" i="41"/>
  <c r="H101" i="41"/>
  <c r="H99" i="41"/>
  <c r="H97" i="41"/>
  <c r="H95" i="41"/>
  <c r="H93" i="41"/>
  <c r="H91" i="41"/>
  <c r="H89" i="41"/>
  <c r="H87" i="41"/>
  <c r="H85" i="41"/>
  <c r="H83" i="41"/>
  <c r="H81" i="41"/>
  <c r="H79" i="41"/>
  <c r="H77" i="41"/>
  <c r="H75" i="41"/>
  <c r="H73" i="41"/>
  <c r="H71" i="41"/>
  <c r="H69" i="41"/>
  <c r="H67" i="41"/>
  <c r="H65" i="41"/>
  <c r="H63" i="41"/>
  <c r="H61" i="41"/>
  <c r="H59" i="41"/>
  <c r="H57" i="41"/>
  <c r="H55" i="41"/>
  <c r="H53" i="41"/>
  <c r="H51" i="41"/>
  <c r="H49" i="41"/>
  <c r="H47" i="41"/>
  <c r="H45" i="41"/>
  <c r="H43" i="41"/>
  <c r="H41" i="41"/>
  <c r="H39" i="41"/>
  <c r="H37" i="41"/>
  <c r="H35" i="41"/>
  <c r="H33" i="41"/>
  <c r="H31" i="41"/>
  <c r="H29" i="41"/>
  <c r="H27" i="41"/>
  <c r="H25" i="41"/>
  <c r="H23" i="41"/>
  <c r="H21" i="41"/>
  <c r="H19" i="41"/>
  <c r="H17" i="41"/>
  <c r="H15" i="41"/>
  <c r="I16" i="41"/>
  <c r="I18" i="41"/>
  <c r="I20" i="41"/>
  <c r="I22" i="41"/>
  <c r="I24" i="41"/>
  <c r="I26" i="41"/>
  <c r="I28" i="41"/>
  <c r="I30" i="41"/>
  <c r="I32" i="41"/>
  <c r="I34" i="41"/>
  <c r="I36" i="41"/>
  <c r="I38" i="41"/>
  <c r="I40" i="41"/>
  <c r="I42" i="41"/>
  <c r="I44" i="41"/>
  <c r="I46" i="41"/>
  <c r="I48" i="41"/>
  <c r="I50" i="41"/>
  <c r="I52" i="41"/>
  <c r="I54" i="41"/>
  <c r="I56" i="41"/>
  <c r="I58" i="41"/>
  <c r="I60" i="41"/>
  <c r="I62" i="41"/>
  <c r="I64" i="41"/>
  <c r="I66" i="41"/>
  <c r="I68" i="41"/>
  <c r="I70" i="41"/>
  <c r="I72" i="41"/>
  <c r="I74" i="41"/>
  <c r="I76" i="41"/>
  <c r="I78" i="41"/>
  <c r="I80" i="41"/>
  <c r="I82" i="41"/>
  <c r="I84" i="41"/>
  <c r="I86" i="41"/>
  <c r="I88" i="41"/>
  <c r="I90" i="41"/>
  <c r="I92" i="41"/>
  <c r="I94" i="41"/>
  <c r="I96" i="41"/>
  <c r="I98" i="41"/>
  <c r="I100" i="41"/>
  <c r="I102" i="41"/>
  <c r="I104" i="41"/>
  <c r="I106" i="41"/>
  <c r="I108" i="41"/>
  <c r="I110" i="41"/>
  <c r="I112" i="41"/>
  <c r="I114" i="41"/>
  <c r="I116" i="41"/>
  <c r="I15" i="41"/>
  <c r="I17" i="41"/>
  <c r="I19" i="41"/>
  <c r="I21" i="41"/>
  <c r="I23" i="41"/>
  <c r="I25" i="41"/>
  <c r="I27" i="41"/>
  <c r="I29" i="41"/>
  <c r="I31" i="41"/>
  <c r="I33" i="41"/>
  <c r="I35" i="41"/>
  <c r="I37" i="41"/>
  <c r="I39" i="41"/>
  <c r="I41" i="41"/>
  <c r="I43" i="41"/>
  <c r="I45" i="41"/>
  <c r="I47" i="41"/>
  <c r="I49" i="41"/>
  <c r="I51" i="41"/>
  <c r="I53" i="41"/>
  <c r="I55" i="41"/>
  <c r="I57" i="41"/>
  <c r="I59" i="41"/>
  <c r="I61" i="41"/>
  <c r="I63" i="41"/>
  <c r="I65" i="41"/>
  <c r="I67" i="41"/>
  <c r="I69" i="41"/>
  <c r="I71" i="41"/>
  <c r="I73" i="41"/>
  <c r="I75" i="41"/>
  <c r="I77" i="41"/>
  <c r="I79" i="41"/>
  <c r="I81" i="41"/>
  <c r="I83" i="41"/>
  <c r="I85" i="41"/>
  <c r="I87" i="41"/>
  <c r="I89" i="41"/>
  <c r="I91" i="41"/>
  <c r="I93" i="41"/>
  <c r="I95" i="41"/>
  <c r="I97" i="41"/>
  <c r="I99" i="41"/>
  <c r="I101" i="41"/>
  <c r="I103" i="41"/>
  <c r="I105" i="41"/>
  <c r="I107" i="41"/>
  <c r="I109" i="41"/>
  <c r="I111" i="41"/>
  <c r="I113" i="41"/>
  <c r="I115" i="41"/>
  <c r="I117" i="41"/>
  <c r="I14" i="41"/>
  <c r="I120" i="41"/>
  <c r="I122" i="41"/>
  <c r="I124" i="41"/>
  <c r="I126" i="41"/>
  <c r="I128" i="41"/>
  <c r="I130" i="41"/>
  <c r="I132" i="41"/>
  <c r="I134" i="41"/>
  <c r="I136" i="41"/>
  <c r="I138" i="41"/>
  <c r="I140" i="41"/>
  <c r="I142" i="41"/>
  <c r="I144" i="41"/>
  <c r="I146" i="41"/>
  <c r="I148" i="41"/>
  <c r="I150" i="41"/>
  <c r="I152" i="41"/>
  <c r="I154" i="41"/>
  <c r="I156" i="41"/>
  <c r="I158" i="41"/>
  <c r="I160" i="41"/>
  <c r="I118" i="41"/>
  <c r="I119" i="41"/>
  <c r="I121" i="41"/>
  <c r="I123" i="41"/>
  <c r="I125" i="41"/>
  <c r="I127" i="41"/>
  <c r="I129" i="41"/>
  <c r="I131" i="41"/>
  <c r="I133" i="41"/>
  <c r="I135" i="41"/>
  <c r="I137" i="41"/>
  <c r="I139" i="41"/>
  <c r="I141" i="41"/>
  <c r="I143" i="41"/>
  <c r="I145" i="41"/>
  <c r="I147" i="41"/>
  <c r="I149" i="41"/>
  <c r="I151" i="41"/>
  <c r="I153" i="41"/>
  <c r="I155" i="41"/>
  <c r="I157" i="41"/>
  <c r="I159" i="41"/>
  <c r="I161" i="41"/>
  <c r="I162" i="41"/>
  <c r="I164" i="41"/>
  <c r="I166" i="41"/>
  <c r="I168" i="41"/>
  <c r="I170" i="41"/>
  <c r="I172" i="41"/>
  <c r="I174" i="41"/>
  <c r="I176" i="41"/>
  <c r="I178" i="41"/>
  <c r="I180" i="41"/>
  <c r="I182" i="41"/>
  <c r="I184" i="41"/>
  <c r="I186" i="41"/>
  <c r="I188" i="41"/>
  <c r="I190" i="41"/>
  <c r="I192" i="41"/>
  <c r="I194" i="41"/>
  <c r="I196" i="41"/>
  <c r="I198" i="41"/>
  <c r="I200" i="41"/>
  <c r="I202" i="41"/>
  <c r="I204" i="41"/>
  <c r="I206" i="41"/>
  <c r="I208" i="41"/>
  <c r="I210" i="41"/>
  <c r="I212" i="41"/>
  <c r="I214" i="41"/>
  <c r="I216" i="41"/>
  <c r="I218" i="41"/>
  <c r="I220" i="41"/>
  <c r="I222" i="41"/>
  <c r="I224" i="41"/>
  <c r="I226" i="41"/>
  <c r="I228" i="41"/>
  <c r="I230" i="41"/>
  <c r="I232" i="41"/>
  <c r="I234" i="41"/>
  <c r="I236" i="41"/>
  <c r="I238" i="41"/>
  <c r="I240" i="41"/>
  <c r="I242" i="41"/>
  <c r="I163" i="41"/>
  <c r="I165" i="41"/>
  <c r="I167" i="41"/>
  <c r="I169" i="41"/>
  <c r="I171" i="41"/>
  <c r="I173" i="41"/>
  <c r="I175" i="41"/>
  <c r="I177" i="41"/>
  <c r="I179" i="41"/>
  <c r="I181" i="41"/>
  <c r="I183" i="41"/>
  <c r="I185" i="41"/>
  <c r="I187" i="41"/>
  <c r="I189" i="41"/>
  <c r="I191" i="41"/>
  <c r="I193" i="41"/>
  <c r="I195" i="41"/>
  <c r="I197" i="41"/>
  <c r="I199" i="41"/>
  <c r="I201" i="41"/>
  <c r="I203" i="41"/>
  <c r="I205" i="41"/>
  <c r="I207" i="41"/>
  <c r="I209" i="41"/>
  <c r="I211" i="41"/>
  <c r="I213" i="41"/>
  <c r="I215" i="41"/>
  <c r="I217" i="41"/>
  <c r="I219" i="41"/>
  <c r="I221" i="41"/>
  <c r="I223" i="41"/>
  <c r="I225" i="41"/>
  <c r="I227" i="41"/>
  <c r="I229" i="41"/>
  <c r="I231" i="41"/>
  <c r="I233" i="41"/>
  <c r="I235" i="41"/>
  <c r="I237" i="41"/>
  <c r="I239" i="41"/>
  <c r="I241" i="41"/>
  <c r="I243" i="41" l="1"/>
  <c r="H243" i="41"/>
  <c r="P13" i="40" l="1"/>
  <c r="O14" i="40" s="1"/>
  <c r="O13" i="40"/>
  <c r="Q13" i="40"/>
  <c r="G267" i="40" l="1"/>
  <c r="C267" i="40" l="1"/>
  <c r="C269" i="40" s="1"/>
  <c r="G266" i="40"/>
  <c r="G265" i="40"/>
  <c r="G264" i="40"/>
  <c r="G263" i="40"/>
  <c r="G262" i="40"/>
  <c r="G261" i="40"/>
  <c r="J260" i="40"/>
  <c r="G260" i="40"/>
  <c r="J259" i="40"/>
  <c r="G259" i="40"/>
  <c r="J258" i="40"/>
  <c r="G258" i="40"/>
  <c r="J257" i="40"/>
  <c r="G257" i="40"/>
  <c r="J256" i="40"/>
  <c r="G256" i="40"/>
  <c r="J255" i="40"/>
  <c r="G255" i="40"/>
  <c r="J254" i="40"/>
  <c r="G254" i="40"/>
  <c r="J253" i="40"/>
  <c r="G253" i="40"/>
  <c r="J252" i="40"/>
  <c r="G252" i="40"/>
  <c r="J251" i="40"/>
  <c r="G251" i="40"/>
  <c r="J250" i="40"/>
  <c r="G250" i="40"/>
  <c r="J249" i="40"/>
  <c r="G249" i="40"/>
  <c r="J248" i="40"/>
  <c r="G248" i="40"/>
  <c r="J247" i="40"/>
  <c r="G247" i="40"/>
  <c r="J246" i="40"/>
  <c r="G246" i="40"/>
  <c r="I245" i="40"/>
  <c r="H245" i="40"/>
  <c r="G245" i="40"/>
  <c r="F245" i="40"/>
  <c r="C245" i="40"/>
  <c r="F243" i="40"/>
  <c r="E243" i="40"/>
  <c r="C243" i="40"/>
  <c r="G242" i="40"/>
  <c r="G241" i="40"/>
  <c r="G240" i="40"/>
  <c r="G239" i="40"/>
  <c r="G238" i="40"/>
  <c r="G237" i="40"/>
  <c r="G236" i="40"/>
  <c r="G235" i="40"/>
  <c r="G234" i="40"/>
  <c r="G233" i="40"/>
  <c r="G232" i="40"/>
  <c r="G231" i="40"/>
  <c r="G230" i="40"/>
  <c r="G229" i="40"/>
  <c r="G228" i="40"/>
  <c r="G227" i="40"/>
  <c r="G226" i="40"/>
  <c r="G225" i="40"/>
  <c r="G224" i="40"/>
  <c r="G223" i="40"/>
  <c r="G222" i="40"/>
  <c r="G221" i="40"/>
  <c r="G220" i="40"/>
  <c r="G219" i="40"/>
  <c r="G218" i="40"/>
  <c r="G217" i="40"/>
  <c r="G216" i="40"/>
  <c r="G215" i="40"/>
  <c r="G214" i="40"/>
  <c r="G213" i="40"/>
  <c r="G212" i="40"/>
  <c r="G211" i="40"/>
  <c r="G210" i="40"/>
  <c r="G209" i="40"/>
  <c r="G208" i="40"/>
  <c r="G207" i="40"/>
  <c r="G206" i="40"/>
  <c r="G205" i="40"/>
  <c r="G204" i="40"/>
  <c r="G203" i="40"/>
  <c r="G202" i="40"/>
  <c r="G201" i="40"/>
  <c r="G200" i="40"/>
  <c r="G199" i="40"/>
  <c r="G198" i="40"/>
  <c r="G197" i="40"/>
  <c r="G196" i="40"/>
  <c r="G195" i="40"/>
  <c r="G194" i="40"/>
  <c r="G193" i="40"/>
  <c r="G192" i="40"/>
  <c r="G191" i="40"/>
  <c r="G190" i="40"/>
  <c r="G189" i="40"/>
  <c r="G188" i="40"/>
  <c r="G187" i="40"/>
  <c r="G186" i="40"/>
  <c r="G185" i="40"/>
  <c r="G184" i="40"/>
  <c r="G183" i="40"/>
  <c r="G182" i="40"/>
  <c r="G181" i="40"/>
  <c r="G180" i="40"/>
  <c r="G179" i="40"/>
  <c r="G178" i="40"/>
  <c r="G177" i="40"/>
  <c r="G176" i="40"/>
  <c r="G175" i="40"/>
  <c r="G174" i="40"/>
  <c r="G173" i="40"/>
  <c r="G172" i="40"/>
  <c r="G171" i="40"/>
  <c r="G170" i="40"/>
  <c r="G169" i="40"/>
  <c r="G168" i="40"/>
  <c r="G167" i="40"/>
  <c r="G166" i="40"/>
  <c r="G165" i="40"/>
  <c r="G164" i="40"/>
  <c r="G163" i="40"/>
  <c r="G162" i="40"/>
  <c r="G161" i="40"/>
  <c r="G160" i="40"/>
  <c r="G159" i="40"/>
  <c r="G158" i="40"/>
  <c r="G157" i="40"/>
  <c r="G156" i="40"/>
  <c r="G155" i="40"/>
  <c r="G154" i="40"/>
  <c r="G153" i="40"/>
  <c r="G152" i="40"/>
  <c r="G151" i="40"/>
  <c r="G150" i="40"/>
  <c r="G149" i="40"/>
  <c r="G148" i="40"/>
  <c r="G147" i="40"/>
  <c r="G146" i="40"/>
  <c r="G145" i="40"/>
  <c r="G144" i="40"/>
  <c r="G143" i="40"/>
  <c r="G142" i="40"/>
  <c r="G141" i="40"/>
  <c r="G140" i="40"/>
  <c r="G139" i="40"/>
  <c r="G138" i="40"/>
  <c r="G137" i="40"/>
  <c r="G136" i="40"/>
  <c r="G135" i="40"/>
  <c r="G134" i="40"/>
  <c r="G133" i="40"/>
  <c r="G132" i="40"/>
  <c r="G131" i="40"/>
  <c r="G130" i="40"/>
  <c r="G129" i="40"/>
  <c r="G128" i="40"/>
  <c r="G127" i="40"/>
  <c r="G126" i="40"/>
  <c r="G125" i="40"/>
  <c r="G124" i="40"/>
  <c r="G123" i="40"/>
  <c r="G122" i="40"/>
  <c r="G121" i="40"/>
  <c r="G120" i="40"/>
  <c r="G119" i="40"/>
  <c r="G118" i="40"/>
  <c r="G117" i="40"/>
  <c r="G116" i="40"/>
  <c r="G115" i="40"/>
  <c r="G114" i="40"/>
  <c r="G113" i="40"/>
  <c r="G112" i="40"/>
  <c r="G111" i="40"/>
  <c r="G110" i="40"/>
  <c r="G109" i="40"/>
  <c r="G108" i="40"/>
  <c r="G107" i="40"/>
  <c r="G106" i="40"/>
  <c r="G105" i="40"/>
  <c r="G104" i="40"/>
  <c r="G103" i="40"/>
  <c r="G102" i="40"/>
  <c r="G101" i="40"/>
  <c r="G100" i="40"/>
  <c r="G99" i="40"/>
  <c r="G98" i="40"/>
  <c r="G97" i="40"/>
  <c r="G96" i="40"/>
  <c r="G95" i="40"/>
  <c r="G94" i="40"/>
  <c r="G93" i="40"/>
  <c r="G92" i="40"/>
  <c r="G91" i="40"/>
  <c r="G90" i="40"/>
  <c r="G89" i="40"/>
  <c r="G88" i="40"/>
  <c r="G87" i="40"/>
  <c r="G86" i="40"/>
  <c r="G85" i="40"/>
  <c r="G84" i="40"/>
  <c r="G83" i="40"/>
  <c r="G82" i="40"/>
  <c r="G81" i="40"/>
  <c r="G80" i="40"/>
  <c r="G79" i="40"/>
  <c r="G78" i="40"/>
  <c r="G77" i="40"/>
  <c r="G76" i="40"/>
  <c r="G75" i="40"/>
  <c r="G74" i="40"/>
  <c r="G73" i="40"/>
  <c r="G72" i="40"/>
  <c r="G71" i="40"/>
  <c r="G70" i="40"/>
  <c r="G69" i="40"/>
  <c r="G68" i="40"/>
  <c r="G67" i="40"/>
  <c r="G66" i="40"/>
  <c r="G65" i="40"/>
  <c r="G64" i="40"/>
  <c r="G63" i="40"/>
  <c r="G62" i="40"/>
  <c r="G61" i="40"/>
  <c r="G60" i="40"/>
  <c r="G59" i="40"/>
  <c r="G58" i="40"/>
  <c r="G57" i="40"/>
  <c r="G56" i="40"/>
  <c r="G55" i="40"/>
  <c r="G54" i="40"/>
  <c r="G53" i="40"/>
  <c r="G52" i="40"/>
  <c r="G51" i="40"/>
  <c r="G50" i="40"/>
  <c r="G49" i="40"/>
  <c r="G48" i="40"/>
  <c r="G47" i="40"/>
  <c r="G46" i="40"/>
  <c r="G45" i="40"/>
  <c r="G44" i="40"/>
  <c r="G43" i="40"/>
  <c r="G42" i="40"/>
  <c r="G41" i="40"/>
  <c r="G40" i="40"/>
  <c r="G39" i="40"/>
  <c r="G38" i="40"/>
  <c r="G37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5" i="40"/>
  <c r="G10" i="40" l="1"/>
  <c r="G11" i="40" s="1"/>
  <c r="H260" i="40" s="1"/>
  <c r="I260" i="40" s="1"/>
  <c r="G243" i="40"/>
  <c r="G7" i="40" s="1"/>
  <c r="G8" i="40" s="1"/>
  <c r="H248" i="40" l="1"/>
  <c r="I248" i="40" s="1"/>
  <c r="H252" i="40"/>
  <c r="I252" i="40" s="1"/>
  <c r="H246" i="40"/>
  <c r="I246" i="40" s="1"/>
  <c r="H250" i="40"/>
  <c r="I250" i="40" s="1"/>
  <c r="H255" i="40"/>
  <c r="I255" i="40" s="1"/>
  <c r="H247" i="40"/>
  <c r="I247" i="40" s="1"/>
  <c r="H249" i="40"/>
  <c r="I249" i="40" s="1"/>
  <c r="H251" i="40"/>
  <c r="I251" i="40" s="1"/>
  <c r="H253" i="40"/>
  <c r="I253" i="40" s="1"/>
  <c r="H257" i="40"/>
  <c r="I257" i="40" s="1"/>
  <c r="H259" i="40"/>
  <c r="I259" i="40" s="1"/>
  <c r="H254" i="40"/>
  <c r="I254" i="40" s="1"/>
  <c r="H256" i="40"/>
  <c r="I256" i="40" s="1"/>
  <c r="H258" i="40"/>
  <c r="I258" i="40" s="1"/>
  <c r="G269" i="40"/>
  <c r="H241" i="40"/>
  <c r="I241" i="40" s="1"/>
  <c r="H239" i="40"/>
  <c r="I239" i="40" s="1"/>
  <c r="H237" i="40"/>
  <c r="I237" i="40" s="1"/>
  <c r="H235" i="40"/>
  <c r="I235" i="40" s="1"/>
  <c r="H233" i="40"/>
  <c r="I233" i="40" s="1"/>
  <c r="H231" i="40"/>
  <c r="I231" i="40" s="1"/>
  <c r="H229" i="40"/>
  <c r="I229" i="40" s="1"/>
  <c r="H227" i="40"/>
  <c r="I227" i="40" s="1"/>
  <c r="H225" i="40"/>
  <c r="I225" i="40" s="1"/>
  <c r="H223" i="40"/>
  <c r="I223" i="40" s="1"/>
  <c r="H221" i="40"/>
  <c r="I221" i="40" s="1"/>
  <c r="H219" i="40"/>
  <c r="I219" i="40" s="1"/>
  <c r="H217" i="40"/>
  <c r="I217" i="40" s="1"/>
  <c r="H215" i="40"/>
  <c r="I215" i="40" s="1"/>
  <c r="H213" i="40"/>
  <c r="I213" i="40" s="1"/>
  <c r="H211" i="40"/>
  <c r="I211" i="40" s="1"/>
  <c r="H209" i="40"/>
  <c r="I209" i="40" s="1"/>
  <c r="H207" i="40"/>
  <c r="I207" i="40" s="1"/>
  <c r="H205" i="40"/>
  <c r="I205" i="40" s="1"/>
  <c r="H203" i="40"/>
  <c r="I203" i="40" s="1"/>
  <c r="H201" i="40"/>
  <c r="I201" i="40" s="1"/>
  <c r="H199" i="40"/>
  <c r="I199" i="40" s="1"/>
  <c r="H197" i="40"/>
  <c r="I197" i="40" s="1"/>
  <c r="H195" i="40"/>
  <c r="I195" i="40" s="1"/>
  <c r="H193" i="40"/>
  <c r="I193" i="40" s="1"/>
  <c r="H191" i="40"/>
  <c r="I191" i="40" s="1"/>
  <c r="H189" i="40"/>
  <c r="I189" i="40" s="1"/>
  <c r="H187" i="40"/>
  <c r="I187" i="40" s="1"/>
  <c r="H185" i="40"/>
  <c r="I185" i="40" s="1"/>
  <c r="H183" i="40"/>
  <c r="I183" i="40" s="1"/>
  <c r="H181" i="40"/>
  <c r="I181" i="40" s="1"/>
  <c r="H179" i="40"/>
  <c r="I179" i="40" s="1"/>
  <c r="H242" i="40"/>
  <c r="I242" i="40" s="1"/>
  <c r="H240" i="40"/>
  <c r="I240" i="40" s="1"/>
  <c r="H238" i="40"/>
  <c r="I238" i="40" s="1"/>
  <c r="H236" i="40"/>
  <c r="I236" i="40" s="1"/>
  <c r="H234" i="40"/>
  <c r="I234" i="40" s="1"/>
  <c r="H232" i="40"/>
  <c r="I232" i="40" s="1"/>
  <c r="H230" i="40"/>
  <c r="I230" i="40" s="1"/>
  <c r="H228" i="40"/>
  <c r="I228" i="40" s="1"/>
  <c r="H226" i="40"/>
  <c r="I226" i="40" s="1"/>
  <c r="H224" i="40"/>
  <c r="I224" i="40" s="1"/>
  <c r="H222" i="40"/>
  <c r="I222" i="40" s="1"/>
  <c r="H220" i="40"/>
  <c r="I220" i="40" s="1"/>
  <c r="H218" i="40"/>
  <c r="I218" i="40" s="1"/>
  <c r="H216" i="40"/>
  <c r="I216" i="40" s="1"/>
  <c r="H214" i="40"/>
  <c r="I214" i="40" s="1"/>
  <c r="H212" i="40"/>
  <c r="I212" i="40" s="1"/>
  <c r="H210" i="40"/>
  <c r="I210" i="40" s="1"/>
  <c r="H208" i="40"/>
  <c r="I208" i="40" s="1"/>
  <c r="H206" i="40"/>
  <c r="I206" i="40" s="1"/>
  <c r="H204" i="40"/>
  <c r="I204" i="40" s="1"/>
  <c r="H202" i="40"/>
  <c r="I202" i="40" s="1"/>
  <c r="H200" i="40"/>
  <c r="I200" i="40" s="1"/>
  <c r="H198" i="40"/>
  <c r="I198" i="40" s="1"/>
  <c r="H196" i="40"/>
  <c r="I196" i="40" s="1"/>
  <c r="H194" i="40"/>
  <c r="I194" i="40" s="1"/>
  <c r="H192" i="40"/>
  <c r="I192" i="40" s="1"/>
  <c r="H190" i="40"/>
  <c r="I190" i="40" s="1"/>
  <c r="H188" i="40"/>
  <c r="I188" i="40" s="1"/>
  <c r="H186" i="40"/>
  <c r="I186" i="40" s="1"/>
  <c r="H184" i="40"/>
  <c r="I184" i="40" s="1"/>
  <c r="H182" i="40"/>
  <c r="I182" i="40" s="1"/>
  <c r="H180" i="40"/>
  <c r="I180" i="40" s="1"/>
  <c r="H177" i="40"/>
  <c r="I177" i="40" s="1"/>
  <c r="H175" i="40"/>
  <c r="I175" i="40" s="1"/>
  <c r="H173" i="40"/>
  <c r="I173" i="40" s="1"/>
  <c r="H171" i="40"/>
  <c r="I171" i="40" s="1"/>
  <c r="H169" i="40"/>
  <c r="I169" i="40" s="1"/>
  <c r="H167" i="40"/>
  <c r="I167" i="40" s="1"/>
  <c r="H165" i="40"/>
  <c r="I165" i="40" s="1"/>
  <c r="H163" i="40"/>
  <c r="I163" i="40" s="1"/>
  <c r="H161" i="40"/>
  <c r="I161" i="40" s="1"/>
  <c r="H159" i="40"/>
  <c r="I159" i="40" s="1"/>
  <c r="H157" i="40"/>
  <c r="I157" i="40" s="1"/>
  <c r="H155" i="40"/>
  <c r="I155" i="40" s="1"/>
  <c r="H153" i="40"/>
  <c r="I153" i="40" s="1"/>
  <c r="H151" i="40"/>
  <c r="I151" i="40" s="1"/>
  <c r="H149" i="40"/>
  <c r="I149" i="40" s="1"/>
  <c r="H147" i="40"/>
  <c r="I147" i="40" s="1"/>
  <c r="H145" i="40"/>
  <c r="I145" i="40" s="1"/>
  <c r="H143" i="40"/>
  <c r="I143" i="40" s="1"/>
  <c r="H141" i="40"/>
  <c r="I141" i="40" s="1"/>
  <c r="H139" i="40"/>
  <c r="I139" i="40" s="1"/>
  <c r="H137" i="40"/>
  <c r="I137" i="40" s="1"/>
  <c r="H135" i="40"/>
  <c r="I135" i="40" s="1"/>
  <c r="H133" i="40"/>
  <c r="I133" i="40" s="1"/>
  <c r="H131" i="40"/>
  <c r="I131" i="40" s="1"/>
  <c r="H129" i="40"/>
  <c r="I129" i="40" s="1"/>
  <c r="H127" i="40"/>
  <c r="I127" i="40" s="1"/>
  <c r="H178" i="40"/>
  <c r="I178" i="40" s="1"/>
  <c r="H176" i="40"/>
  <c r="I176" i="40" s="1"/>
  <c r="H174" i="40"/>
  <c r="I174" i="40" s="1"/>
  <c r="H172" i="40"/>
  <c r="I172" i="40" s="1"/>
  <c r="H170" i="40"/>
  <c r="I170" i="40" s="1"/>
  <c r="H168" i="40"/>
  <c r="I168" i="40" s="1"/>
  <c r="H166" i="40"/>
  <c r="I166" i="40" s="1"/>
  <c r="H164" i="40"/>
  <c r="I164" i="40" s="1"/>
  <c r="H162" i="40"/>
  <c r="I162" i="40" s="1"/>
  <c r="H160" i="40"/>
  <c r="I160" i="40" s="1"/>
  <c r="H158" i="40"/>
  <c r="I158" i="40" s="1"/>
  <c r="H156" i="40"/>
  <c r="I156" i="40" s="1"/>
  <c r="H154" i="40"/>
  <c r="I154" i="40" s="1"/>
  <c r="H152" i="40"/>
  <c r="I152" i="40" s="1"/>
  <c r="H150" i="40"/>
  <c r="I150" i="40" s="1"/>
  <c r="H148" i="40"/>
  <c r="I148" i="40" s="1"/>
  <c r="H146" i="40"/>
  <c r="I146" i="40" s="1"/>
  <c r="H144" i="40"/>
  <c r="I144" i="40" s="1"/>
  <c r="H142" i="40"/>
  <c r="I142" i="40" s="1"/>
  <c r="H140" i="40"/>
  <c r="I140" i="40" s="1"/>
  <c r="H138" i="40"/>
  <c r="I138" i="40" s="1"/>
  <c r="H136" i="40"/>
  <c r="I136" i="40" s="1"/>
  <c r="H134" i="40"/>
  <c r="I134" i="40" s="1"/>
  <c r="H132" i="40"/>
  <c r="I132" i="40" s="1"/>
  <c r="H130" i="40"/>
  <c r="I130" i="40" s="1"/>
  <c r="H128" i="40"/>
  <c r="I128" i="40" s="1"/>
  <c r="H126" i="40"/>
  <c r="I126" i="40" s="1"/>
  <c r="H124" i="40"/>
  <c r="I124" i="40" s="1"/>
  <c r="H122" i="40"/>
  <c r="I122" i="40" s="1"/>
  <c r="H120" i="40"/>
  <c r="I120" i="40" s="1"/>
  <c r="H118" i="40"/>
  <c r="I118" i="40" s="1"/>
  <c r="H116" i="40"/>
  <c r="I116" i="40" s="1"/>
  <c r="H114" i="40"/>
  <c r="I114" i="40" s="1"/>
  <c r="H112" i="40"/>
  <c r="I112" i="40" s="1"/>
  <c r="H110" i="40"/>
  <c r="I110" i="40" s="1"/>
  <c r="H108" i="40"/>
  <c r="I108" i="40" s="1"/>
  <c r="H106" i="40"/>
  <c r="I106" i="40" s="1"/>
  <c r="H104" i="40"/>
  <c r="I104" i="40" s="1"/>
  <c r="H102" i="40"/>
  <c r="I102" i="40" s="1"/>
  <c r="H100" i="40"/>
  <c r="I100" i="40" s="1"/>
  <c r="H98" i="40"/>
  <c r="I98" i="40" s="1"/>
  <c r="H96" i="40"/>
  <c r="I96" i="40" s="1"/>
  <c r="H94" i="40"/>
  <c r="I94" i="40" s="1"/>
  <c r="H92" i="40"/>
  <c r="I92" i="40" s="1"/>
  <c r="H90" i="40"/>
  <c r="I90" i="40" s="1"/>
  <c r="H88" i="40"/>
  <c r="I88" i="40" s="1"/>
  <c r="H86" i="40"/>
  <c r="I86" i="40" s="1"/>
  <c r="H84" i="40"/>
  <c r="I84" i="40" s="1"/>
  <c r="H82" i="40"/>
  <c r="I82" i="40" s="1"/>
  <c r="H80" i="40"/>
  <c r="I80" i="40" s="1"/>
  <c r="H78" i="40"/>
  <c r="I78" i="40" s="1"/>
  <c r="H76" i="40"/>
  <c r="I76" i="40" s="1"/>
  <c r="H74" i="40"/>
  <c r="I74" i="40" s="1"/>
  <c r="H72" i="40"/>
  <c r="I72" i="40" s="1"/>
  <c r="H70" i="40"/>
  <c r="I70" i="40" s="1"/>
  <c r="H68" i="40"/>
  <c r="I68" i="40" s="1"/>
  <c r="H66" i="40"/>
  <c r="I66" i="40" s="1"/>
  <c r="H64" i="40"/>
  <c r="I64" i="40" s="1"/>
  <c r="H62" i="40"/>
  <c r="I62" i="40" s="1"/>
  <c r="H60" i="40"/>
  <c r="I60" i="40" s="1"/>
  <c r="H58" i="40"/>
  <c r="I58" i="40" s="1"/>
  <c r="H56" i="40"/>
  <c r="I56" i="40" s="1"/>
  <c r="H54" i="40"/>
  <c r="I54" i="40" s="1"/>
  <c r="H52" i="40"/>
  <c r="I52" i="40" s="1"/>
  <c r="H50" i="40"/>
  <c r="I50" i="40" s="1"/>
  <c r="H48" i="40"/>
  <c r="I48" i="40" s="1"/>
  <c r="H46" i="40"/>
  <c r="I46" i="40" s="1"/>
  <c r="H44" i="40"/>
  <c r="I44" i="40" s="1"/>
  <c r="H42" i="40"/>
  <c r="I42" i="40" s="1"/>
  <c r="H40" i="40"/>
  <c r="I40" i="40" s="1"/>
  <c r="H38" i="40"/>
  <c r="I38" i="40" s="1"/>
  <c r="H36" i="40"/>
  <c r="I36" i="40" s="1"/>
  <c r="H34" i="40"/>
  <c r="I34" i="40" s="1"/>
  <c r="H32" i="40"/>
  <c r="I32" i="40" s="1"/>
  <c r="H30" i="40"/>
  <c r="I30" i="40" s="1"/>
  <c r="H28" i="40"/>
  <c r="I28" i="40" s="1"/>
  <c r="H26" i="40"/>
  <c r="I26" i="40" s="1"/>
  <c r="H24" i="40"/>
  <c r="I24" i="40" s="1"/>
  <c r="H22" i="40"/>
  <c r="I22" i="40" s="1"/>
  <c r="H20" i="40"/>
  <c r="I20" i="40" s="1"/>
  <c r="H18" i="40"/>
  <c r="I18" i="40" s="1"/>
  <c r="H16" i="40"/>
  <c r="I16" i="40" s="1"/>
  <c r="H125" i="40"/>
  <c r="I125" i="40" s="1"/>
  <c r="H123" i="40"/>
  <c r="I123" i="40" s="1"/>
  <c r="H121" i="40"/>
  <c r="I121" i="40" s="1"/>
  <c r="H119" i="40"/>
  <c r="I119" i="40" s="1"/>
  <c r="H117" i="40"/>
  <c r="I117" i="40" s="1"/>
  <c r="H115" i="40"/>
  <c r="I115" i="40" s="1"/>
  <c r="H113" i="40"/>
  <c r="I113" i="40" s="1"/>
  <c r="H111" i="40"/>
  <c r="I111" i="40" s="1"/>
  <c r="H109" i="40"/>
  <c r="I109" i="40" s="1"/>
  <c r="H107" i="40"/>
  <c r="I107" i="40" s="1"/>
  <c r="H105" i="40"/>
  <c r="I105" i="40" s="1"/>
  <c r="H103" i="40"/>
  <c r="I103" i="40" s="1"/>
  <c r="H101" i="40"/>
  <c r="I101" i="40" s="1"/>
  <c r="H99" i="40"/>
  <c r="I99" i="40" s="1"/>
  <c r="H97" i="40"/>
  <c r="I97" i="40" s="1"/>
  <c r="H95" i="40"/>
  <c r="I95" i="40" s="1"/>
  <c r="H93" i="40"/>
  <c r="I93" i="40" s="1"/>
  <c r="H91" i="40"/>
  <c r="I91" i="40" s="1"/>
  <c r="H89" i="40"/>
  <c r="I89" i="40" s="1"/>
  <c r="H87" i="40"/>
  <c r="I87" i="40" s="1"/>
  <c r="H85" i="40"/>
  <c r="I85" i="40" s="1"/>
  <c r="H83" i="40"/>
  <c r="I83" i="40" s="1"/>
  <c r="H81" i="40"/>
  <c r="I81" i="40" s="1"/>
  <c r="H79" i="40"/>
  <c r="I79" i="40" s="1"/>
  <c r="H77" i="40"/>
  <c r="I77" i="40" s="1"/>
  <c r="H75" i="40"/>
  <c r="I75" i="40" s="1"/>
  <c r="H73" i="40"/>
  <c r="I73" i="40" s="1"/>
  <c r="H71" i="40"/>
  <c r="I71" i="40" s="1"/>
  <c r="H69" i="40"/>
  <c r="I69" i="40" s="1"/>
  <c r="H67" i="40"/>
  <c r="I67" i="40" s="1"/>
  <c r="H65" i="40"/>
  <c r="I65" i="40" s="1"/>
  <c r="H63" i="40"/>
  <c r="I63" i="40" s="1"/>
  <c r="H61" i="40"/>
  <c r="I61" i="40" s="1"/>
  <c r="H59" i="40"/>
  <c r="I59" i="40" s="1"/>
  <c r="H57" i="40"/>
  <c r="I57" i="40" s="1"/>
  <c r="H55" i="40"/>
  <c r="I55" i="40" s="1"/>
  <c r="H53" i="40"/>
  <c r="I53" i="40" s="1"/>
  <c r="H51" i="40"/>
  <c r="I51" i="40" s="1"/>
  <c r="H49" i="40"/>
  <c r="I49" i="40" s="1"/>
  <c r="H47" i="40"/>
  <c r="I47" i="40" s="1"/>
  <c r="H45" i="40"/>
  <c r="I45" i="40" s="1"/>
  <c r="H43" i="40"/>
  <c r="I43" i="40" s="1"/>
  <c r="H41" i="40"/>
  <c r="I41" i="40" s="1"/>
  <c r="H39" i="40"/>
  <c r="I39" i="40" s="1"/>
  <c r="H37" i="40"/>
  <c r="I37" i="40" s="1"/>
  <c r="H35" i="40"/>
  <c r="I35" i="40" s="1"/>
  <c r="H33" i="40"/>
  <c r="I33" i="40" s="1"/>
  <c r="H31" i="40"/>
  <c r="I31" i="40" s="1"/>
  <c r="H29" i="40"/>
  <c r="I29" i="40" s="1"/>
  <c r="H27" i="40"/>
  <c r="I27" i="40" s="1"/>
  <c r="H25" i="40"/>
  <c r="I25" i="40" s="1"/>
  <c r="H23" i="40"/>
  <c r="I23" i="40" s="1"/>
  <c r="H21" i="40"/>
  <c r="I21" i="40" s="1"/>
  <c r="H19" i="40"/>
  <c r="I19" i="40" s="1"/>
  <c r="H17" i="40"/>
  <c r="I17" i="40" s="1"/>
  <c r="H15" i="40"/>
  <c r="I15" i="40" s="1"/>
  <c r="H14" i="40"/>
  <c r="I267" i="40"/>
  <c r="H267" i="40"/>
  <c r="H243" i="40" l="1"/>
  <c r="H269" i="40" s="1"/>
  <c r="I14" i="40"/>
  <c r="I243" i="40" l="1"/>
  <c r="I269" i="40" s="1"/>
  <c r="H292" i="31" l="1"/>
  <c r="G292" i="31"/>
  <c r="F292" i="31"/>
  <c r="E292" i="31"/>
  <c r="C292" i="31"/>
</calcChain>
</file>

<file path=xl/comments1.xml><?xml version="1.0" encoding="utf-8"?>
<comments xmlns="http://schemas.openxmlformats.org/spreadsheetml/2006/main">
  <authors>
    <author>Автор</author>
  </authors>
  <commentList>
    <comment ref="F1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снято 20.04.19   </t>
        </r>
        <r>
          <rPr>
            <b/>
            <sz val="9"/>
            <color indexed="81"/>
            <rFont val="Tahoma"/>
            <family val="2"/>
            <charset val="204"/>
          </rPr>
          <t>3,2</t>
        </r>
      </text>
    </comment>
    <comment ref="F1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20.04.19  </t>
        </r>
        <r>
          <rPr>
            <b/>
            <u/>
            <sz val="9"/>
            <color indexed="81"/>
            <rFont val="Tahoma"/>
            <family val="2"/>
            <charset val="204"/>
          </rPr>
          <t>1,9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1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26.10.19   </t>
        </r>
        <r>
          <rPr>
            <b/>
            <sz val="9"/>
            <color indexed="81"/>
            <rFont val="Tahoma"/>
            <family val="2"/>
            <charset val="204"/>
          </rPr>
          <t>3,3</t>
        </r>
      </text>
    </comment>
    <comment ref="F1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снято 26.10.19  </t>
        </r>
        <r>
          <rPr>
            <b/>
            <u/>
            <sz val="9"/>
            <color indexed="81"/>
            <rFont val="Tahoma"/>
            <family val="2"/>
            <charset val="204"/>
          </rPr>
          <t>2,4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2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снято </t>
        </r>
        <r>
          <rPr>
            <b/>
            <sz val="9"/>
            <color indexed="81"/>
            <rFont val="Tahoma"/>
            <family val="2"/>
            <charset val="204"/>
          </rPr>
          <t>4,0 ?????</t>
        </r>
      </text>
    </comment>
  </commentList>
</comments>
</file>

<file path=xl/sharedStrings.xml><?xml version="1.0" encoding="utf-8"?>
<sst xmlns="http://schemas.openxmlformats.org/spreadsheetml/2006/main" count="4078" uniqueCount="633">
  <si>
    <t>№ кв</t>
  </si>
  <si>
    <t>Номер теплосчетчика                      (М-Сal MC)</t>
  </si>
  <si>
    <t>Общая площадь, м2</t>
  </si>
  <si>
    <t>Итого по квартирам:</t>
  </si>
  <si>
    <t>Номер теплосчетчика</t>
  </si>
  <si>
    <t>Примечание</t>
  </si>
  <si>
    <t>общий</t>
  </si>
  <si>
    <t>в том числе:</t>
  </si>
  <si>
    <t>Отопление МОП, Гкал</t>
  </si>
  <si>
    <t>ООО Управляющая компания "СИРИУС"</t>
  </si>
  <si>
    <t>Общедомовые приборы  учета</t>
  </si>
  <si>
    <t>квартиры</t>
  </si>
  <si>
    <t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</si>
  <si>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нп 1</t>
  </si>
  <si>
    <t>нп 2</t>
  </si>
  <si>
    <t>№        неж. пом</t>
  </si>
  <si>
    <t>Разница, Гкал</t>
  </si>
  <si>
    <t>Всего, Гкал</t>
  </si>
  <si>
    <t>нп 8</t>
  </si>
  <si>
    <t>нп 9</t>
  </si>
  <si>
    <t>нп 12</t>
  </si>
  <si>
    <t>нп 13</t>
  </si>
  <si>
    <t>6ZRI8844107708</t>
  </si>
  <si>
    <t>6ZRI8844119461</t>
  </si>
  <si>
    <t>6ZRI8844116502</t>
  </si>
  <si>
    <t>6ZRI8844116084</t>
  </si>
  <si>
    <t>6ZRI8843037735</t>
  </si>
  <si>
    <t>6ZRI8844119431</t>
  </si>
  <si>
    <t>6ZRI8844119457</t>
  </si>
  <si>
    <t>6ZRI8844119463</t>
  </si>
  <si>
    <t>6ZRI8844081571</t>
  </si>
  <si>
    <t>6ZRI8844001237</t>
  </si>
  <si>
    <t>6ZRI8843037698</t>
  </si>
  <si>
    <t>6ZRI8844092065</t>
  </si>
  <si>
    <t>6ZRI8844119039</t>
  </si>
  <si>
    <t>6ZRI8844116344</t>
  </si>
  <si>
    <t>6ZRI8844119416</t>
  </si>
  <si>
    <t>6ZRI8844119124</t>
  </si>
  <si>
    <t>6ZRI8834012350</t>
  </si>
  <si>
    <t>6ZRI8844119415</t>
  </si>
  <si>
    <t>6ZRI8844119422</t>
  </si>
  <si>
    <t>6ZRI8844119425</t>
  </si>
  <si>
    <t>6ZRI8844116439</t>
  </si>
  <si>
    <t>6ZRI8844105024</t>
  </si>
  <si>
    <t>6ZRI8844115921</t>
  </si>
  <si>
    <t>6ZRI8844119435</t>
  </si>
  <si>
    <t>6ZRI8844116381</t>
  </si>
  <si>
    <t>6ZRI8844106313</t>
  </si>
  <si>
    <t>6ZRI8844100897</t>
  </si>
  <si>
    <t>6ZRI8844001286</t>
  </si>
  <si>
    <t>6ZRI8844116365</t>
  </si>
  <si>
    <t>6ZRI8844116384</t>
  </si>
  <si>
    <t>6ZRI8834012331</t>
  </si>
  <si>
    <t>6ZRI8844107566</t>
  </si>
  <si>
    <t>6ZRI8844094915</t>
  </si>
  <si>
    <t>6ZRI8844105869</t>
  </si>
  <si>
    <t>6ZRI8843034160</t>
  </si>
  <si>
    <t>6ZRI8844116380</t>
  </si>
  <si>
    <t>6ZRI8844001314</t>
  </si>
  <si>
    <t>6ZRI8844116354</t>
  </si>
  <si>
    <t>6ZRI8843037667</t>
  </si>
  <si>
    <t>6ZRI8844064658</t>
  </si>
  <si>
    <t>6ZRI8844105923</t>
  </si>
  <si>
    <t>6ZRI8844116327</t>
  </si>
  <si>
    <t>6ZRI8843033657</t>
  </si>
  <si>
    <t>6ZRI8844075168</t>
  </si>
  <si>
    <t>6ZRI8844116350</t>
  </si>
  <si>
    <t>6ZRI8834012258</t>
  </si>
  <si>
    <t>6ZRI8843032780</t>
  </si>
  <si>
    <t>6ZRI8844093471</t>
  </si>
  <si>
    <t>6ZRI8844116166</t>
  </si>
  <si>
    <t>6ZRI8844009821</t>
  </si>
  <si>
    <t>6ZRI8844001366</t>
  </si>
  <si>
    <t>6ZRI8844095259</t>
  </si>
  <si>
    <t>6ZRI8844095058</t>
  </si>
  <si>
    <t>6ZRI8834012269</t>
  </si>
  <si>
    <t>6ZRI8844009915</t>
  </si>
  <si>
    <t>6ZRI8844119557</t>
  </si>
  <si>
    <t>6ZRI8844001367</t>
  </si>
  <si>
    <t>6ZRI8844039411</t>
  </si>
  <si>
    <t>6ZRI8844081615</t>
  </si>
  <si>
    <t>6ZRI8844065243</t>
  </si>
  <si>
    <t>6ZRI8844001300</t>
  </si>
  <si>
    <t>6ZRI8844104786</t>
  </si>
  <si>
    <t>6ZRI8844115955</t>
  </si>
  <si>
    <t>6ZRI8844104470</t>
  </si>
  <si>
    <t>6ZRI8844017968</t>
  </si>
  <si>
    <t>6ZRI8844016583</t>
  </si>
  <si>
    <t>6ZRI8844016536</t>
  </si>
  <si>
    <t>6ZRI8844016543</t>
  </si>
  <si>
    <t>6ZRI8844016524</t>
  </si>
  <si>
    <t>6ZRI8833018111</t>
  </si>
  <si>
    <t>6ZRI8844015696</t>
  </si>
  <si>
    <t>6ZRI8833018107</t>
  </si>
  <si>
    <t>6ZRI8844015105</t>
  </si>
  <si>
    <t>6ZRI8833018017</t>
  </si>
  <si>
    <t>6ZRI8844014949</t>
  </si>
  <si>
    <t>6ZRI8833020528</t>
  </si>
  <si>
    <t>6ZRI8844012192</t>
  </si>
  <si>
    <t>6ZRI8833018095</t>
  </si>
  <si>
    <t>6ZRI8833018018</t>
  </si>
  <si>
    <t>6ZRI8844012466</t>
  </si>
  <si>
    <t>6ZRI8833018015</t>
  </si>
  <si>
    <t>6ZRI8844014610</t>
  </si>
  <si>
    <t>6ZRI8844017987</t>
  </si>
  <si>
    <t>6ZRI8844017991</t>
  </si>
  <si>
    <t>6ZRI8844017980</t>
  </si>
  <si>
    <t>6ZRI8844016541</t>
  </si>
  <si>
    <t>6ZRI8844017616</t>
  </si>
  <si>
    <t>6ZRI8844017607</t>
  </si>
  <si>
    <t>6ZRI8844017961</t>
  </si>
  <si>
    <t>6ZRI8844015605</t>
  </si>
  <si>
    <t>6ZRI8844016578</t>
  </si>
  <si>
    <t>6ZRI8844016556</t>
  </si>
  <si>
    <t>6ZRI8844014727</t>
  </si>
  <si>
    <t>6ZRI8844016587</t>
  </si>
  <si>
    <t>6ZRI8844015608</t>
  </si>
  <si>
    <t>6ZRI8844017989</t>
  </si>
  <si>
    <t>6ZRI8844015587</t>
  </si>
  <si>
    <t>6ZRI8844016533</t>
  </si>
  <si>
    <t>6ZRI8844016577</t>
  </si>
  <si>
    <t>6ZRI8844012485</t>
  </si>
  <si>
    <t>6ZRI8844011742</t>
  </si>
  <si>
    <t>6ZRI8844012156</t>
  </si>
  <si>
    <t>6ZRI8844012159</t>
  </si>
  <si>
    <t>6ZRI8844012509</t>
  </si>
  <si>
    <t>6ZRI8844012108</t>
  </si>
  <si>
    <t>6ZRI8844012510</t>
  </si>
  <si>
    <t>6ZRI8844012249</t>
  </si>
  <si>
    <t>6ZRI8844012289</t>
  </si>
  <si>
    <t>6ZRI8844012115</t>
  </si>
  <si>
    <t>6ZRI8844012334</t>
  </si>
  <si>
    <t>6ZRI8844012284</t>
  </si>
  <si>
    <t>6ZRI8844012306</t>
  </si>
  <si>
    <t>6ZRI8844012521</t>
  </si>
  <si>
    <t>6ZRI8844011815</t>
  </si>
  <si>
    <t>6ZRI8844012291</t>
  </si>
  <si>
    <t>6ZRI8844012178</t>
  </si>
  <si>
    <t>6ZRI8844011874</t>
  </si>
  <si>
    <t>6ZRI8844011749</t>
  </si>
  <si>
    <t>6ZRI8844011844</t>
  </si>
  <si>
    <t>6ZRI8844012180</t>
  </si>
  <si>
    <t>6ZRI8844012142</t>
  </si>
  <si>
    <t>6ZRI8844012137</t>
  </si>
  <si>
    <t>6ZRI8844012404</t>
  </si>
  <si>
    <t>6ZRI8844012104</t>
  </si>
  <si>
    <t>6ZRI8844012133</t>
  </si>
  <si>
    <t>6ZRI8844012155</t>
  </si>
  <si>
    <t>6ZRI8846179248</t>
  </si>
  <si>
    <t>6ZRI8844012287</t>
  </si>
  <si>
    <t>6ZRI8846179217</t>
  </si>
  <si>
    <t>6ZRI8844011786</t>
  </si>
  <si>
    <t>6ZRI8844012401</t>
  </si>
  <si>
    <t>6ZRI8844012543</t>
  </si>
  <si>
    <t>6ZRI8844012246</t>
  </si>
  <si>
    <t>6ZRI8844012101</t>
  </si>
  <si>
    <t>6ZRI8844012233</t>
  </si>
  <si>
    <t>6ZRI8844012301</t>
  </si>
  <si>
    <t>6ZRI8844012182</t>
  </si>
  <si>
    <t>6ZRI8844012373</t>
  </si>
  <si>
    <t>6ZRI8844012555</t>
  </si>
  <si>
    <t>6ZRI8844012215</t>
  </si>
  <si>
    <t>6ZRI8844011940</t>
  </si>
  <si>
    <t>6ZRI8844011790</t>
  </si>
  <si>
    <t>6ZRI8846179216</t>
  </si>
  <si>
    <t>6ZRI8844011832</t>
  </si>
  <si>
    <t>6ZRI8844012168</t>
  </si>
  <si>
    <t>6ZRI8844012216</t>
  </si>
  <si>
    <t>6ZRI8844012169</t>
  </si>
  <si>
    <t>6ZRI8844011964</t>
  </si>
  <si>
    <t>6ZRI8844012157</t>
  </si>
  <si>
    <t>6ZRI8844012188</t>
  </si>
  <si>
    <t>6ZRI8844011781</t>
  </si>
  <si>
    <t>6ZRI8844012282</t>
  </si>
  <si>
    <t>6ZRI8844011830</t>
  </si>
  <si>
    <t>6ZRI8844011965</t>
  </si>
  <si>
    <t>6ZRI8844011902</t>
  </si>
  <si>
    <t>6ZRI8844011774</t>
  </si>
  <si>
    <t>6ZRI8844015650</t>
  </si>
  <si>
    <t>6ZRI8844012285</t>
  </si>
  <si>
    <t>6ZRI8844015101</t>
  </si>
  <si>
    <t>6ZRI8833018106</t>
  </si>
  <si>
    <t>6ZRI8844012512</t>
  </si>
  <si>
    <t>6ZRI8844012482</t>
  </si>
  <si>
    <t>6ZRI8844015689</t>
  </si>
  <si>
    <t>6ZRI8844015106</t>
  </si>
  <si>
    <t>6ZRI8844015690</t>
  </si>
  <si>
    <t>6ZRI8844015639</t>
  </si>
  <si>
    <t>6ZRI8844015695</t>
  </si>
  <si>
    <t>6ZRI8844016695</t>
  </si>
  <si>
    <t>6ZRI8844016535</t>
  </si>
  <si>
    <t>6ZRI8844015104</t>
  </si>
  <si>
    <t>6ZRI8844015660</t>
  </si>
  <si>
    <t>6ZRI8846179201</t>
  </si>
  <si>
    <t>6ZRI8846179247</t>
  </si>
  <si>
    <t>6ZRI8846179181</t>
  </si>
  <si>
    <t>6ZRI8846179236</t>
  </si>
  <si>
    <t>6ZRI8846179225</t>
  </si>
  <si>
    <t>6ZRI8846179194</t>
  </si>
  <si>
    <t>6ZRI8846179232</t>
  </si>
  <si>
    <t>6ZRI8846179231</t>
  </si>
  <si>
    <t>6ZRI8846179204</t>
  </si>
  <si>
    <t>6ZRI8846179197</t>
  </si>
  <si>
    <t>6ZRI8846179203</t>
  </si>
  <si>
    <t>6ZRI8846179108</t>
  </si>
  <si>
    <t>6ZRI8846179211</t>
  </si>
  <si>
    <t>6ZRI8846179246</t>
  </si>
  <si>
    <t>6ZRI8846179256</t>
  </si>
  <si>
    <t>6ZRI8846179207</t>
  </si>
  <si>
    <t>6ZRI8846179195</t>
  </si>
  <si>
    <t>6ZRI8846179208</t>
  </si>
  <si>
    <t>6ZRI8846179196</t>
  </si>
  <si>
    <t>6ZRI8846179250</t>
  </si>
  <si>
    <t>6ZRI8846179185</t>
  </si>
  <si>
    <t>6ZRI8844061677</t>
  </si>
  <si>
    <t>6ZRI8844061729</t>
  </si>
  <si>
    <t>6ZRI8844057855</t>
  </si>
  <si>
    <t>6ZRI8844055149</t>
  </si>
  <si>
    <t>6ZRI8844055333</t>
  </si>
  <si>
    <t>6ZRI8844039747</t>
  </si>
  <si>
    <t>6ZRI8844054488</t>
  </si>
  <si>
    <t>6ZRI8844055113</t>
  </si>
  <si>
    <t>6ZRI8844055341</t>
  </si>
  <si>
    <t>6ZRI8844061625</t>
  </si>
  <si>
    <t>6ZRI8844061698</t>
  </si>
  <si>
    <t>6ZRI8844061628</t>
  </si>
  <si>
    <t>6ZRI8844061701</t>
  </si>
  <si>
    <t>6ZRI8844061616</t>
  </si>
  <si>
    <t>6ZRI8844061700</t>
  </si>
  <si>
    <t>6ZRI8844055426</t>
  </si>
  <si>
    <t>6ZRI8844055272</t>
  </si>
  <si>
    <t>6ZRI8844055416</t>
  </si>
  <si>
    <t>6ZRI8844061675</t>
  </si>
  <si>
    <t>6ZRI8844061680</t>
  </si>
  <si>
    <t>6ZRI8844055129</t>
  </si>
  <si>
    <t>6ZRI8844008145</t>
  </si>
  <si>
    <t>6ZRI8844007848</t>
  </si>
  <si>
    <t>6ZRI8844007939</t>
  </si>
  <si>
    <t>6ZRI8844008361</t>
  </si>
  <si>
    <t>6ZRI8844008303</t>
  </si>
  <si>
    <t>6ZRI8844008351</t>
  </si>
  <si>
    <t>6ZRI8844008450</t>
  </si>
  <si>
    <t>6ZRI8844007800</t>
  </si>
  <si>
    <t>6ZRI8844007776</t>
  </si>
  <si>
    <t>6ZRI8844061612</t>
  </si>
  <si>
    <t>6ZRI8844061573</t>
  </si>
  <si>
    <t>6ZRI8844007983</t>
  </si>
  <si>
    <t>6ZRI8844061638</t>
  </si>
  <si>
    <t>6ZRI8844061724</t>
  </si>
  <si>
    <t>6ZRI8844061773</t>
  </si>
  <si>
    <t>6ZRI8844061642</t>
  </si>
  <si>
    <t>6ZRI8844061552</t>
  </si>
  <si>
    <t>6ZRI8844061777</t>
  </si>
  <si>
    <t>6ZRI8844061682</t>
  </si>
  <si>
    <t>6ZRI8844061718</t>
  </si>
  <si>
    <t>6ZRI8844061647</t>
  </si>
  <si>
    <t>6ZRI8844061644</t>
  </si>
  <si>
    <t>6ZRI8844061668</t>
  </si>
  <si>
    <t>6ZRI8844061761</t>
  </si>
  <si>
    <t>6ZRI8844061717</t>
  </si>
  <si>
    <t>6ZRI8844061617</t>
  </si>
  <si>
    <t>6ZRI8844061575</t>
  </si>
  <si>
    <t>6ZRI8844008400</t>
  </si>
  <si>
    <t>6ZRI8844008754</t>
  </si>
  <si>
    <t>6ZRI8844061570</t>
  </si>
  <si>
    <t>6ZRI8844061672</t>
  </si>
  <si>
    <t>6ZRI8844007978</t>
  </si>
  <si>
    <t>6ZRI8844061597</t>
  </si>
  <si>
    <t>6ZRI8844007819</t>
  </si>
  <si>
    <t>6ZRI8844008319</t>
  </si>
  <si>
    <t>6ZRI8844008767</t>
  </si>
  <si>
    <t>6ZRI8844008260</t>
  </si>
  <si>
    <t>6ZRI8844007435</t>
  </si>
  <si>
    <t>6ZRI8844007256</t>
  </si>
  <si>
    <t>6ZRI8844007128</t>
  </si>
  <si>
    <t>6ZRI8844007166</t>
  </si>
  <si>
    <t>6ZRI8844008362</t>
  </si>
  <si>
    <t>6ZRI8844007140</t>
  </si>
  <si>
    <t>6ZRI8844007226</t>
  </si>
  <si>
    <t>6ZRI8844007388</t>
  </si>
  <si>
    <t>6ZRI8844007338</t>
  </si>
  <si>
    <t>6ZRI8844007264</t>
  </si>
  <si>
    <t>6ZRI8844007164</t>
  </si>
  <si>
    <t>6ZRI8844007108</t>
  </si>
  <si>
    <t>6ZRI8844061775</t>
  </si>
  <si>
    <t>6ZRI8844007203</t>
  </si>
  <si>
    <t>6ZRI8844061598</t>
  </si>
  <si>
    <t>6ZRI8844061445</t>
  </si>
  <si>
    <t>6ZRI8844061759</t>
  </si>
  <si>
    <t>6ZRI8844053196</t>
  </si>
  <si>
    <t>6ZRI8844053185</t>
  </si>
  <si>
    <t>6ZRI8844055356</t>
  </si>
  <si>
    <t>6ZRI8844055363</t>
  </si>
  <si>
    <t>6ZRI8844055241</t>
  </si>
  <si>
    <t>6ZRI8844055340</t>
  </si>
  <si>
    <t>6ZRI8844055182</t>
  </si>
  <si>
    <t>6ZRI8844055440</t>
  </si>
  <si>
    <t>6ZRI8844055473</t>
  </si>
  <si>
    <t>6ZRI8844055055</t>
  </si>
  <si>
    <t>6ZRI8844040519</t>
  </si>
  <si>
    <t>6ZRI8844053190</t>
  </si>
  <si>
    <t>6ZRI8844055315</t>
  </si>
  <si>
    <t>6ZRI8844053687</t>
  </si>
  <si>
    <t>6ZRI8844061751</t>
  </si>
  <si>
    <t>6ZRI8844055472</t>
  </si>
  <si>
    <t>6ZRI8844053208</t>
  </si>
  <si>
    <t>6ZRI8844055470</t>
  </si>
  <si>
    <t>нп 7</t>
  </si>
  <si>
    <t>Единица измерения</t>
  </si>
  <si>
    <t>МВт</t>
  </si>
  <si>
    <t>кВт</t>
  </si>
  <si>
    <t xml:space="preserve">6ZRI8844061601  </t>
  </si>
  <si>
    <t>193-195</t>
  </si>
  <si>
    <t>РРКЦ</t>
  </si>
  <si>
    <t>Теплосети</t>
  </si>
  <si>
    <t>Всего</t>
  </si>
  <si>
    <t>Объем, Гкал      с 26.11.16         по 25.12.16</t>
  </si>
  <si>
    <t xml:space="preserve">Объем, Гкал      с 26.12.16       по 25.01.17 </t>
  </si>
  <si>
    <t xml:space="preserve">Объем, Гкал      с 26.01.17        по 25.02.17 </t>
  </si>
  <si>
    <t xml:space="preserve">Объем, Гкал      с 26.02.17           по 27.03.17 </t>
  </si>
  <si>
    <t>Объем, Гкал                   с 28.03.17 по 25.04.17 гг.</t>
  </si>
  <si>
    <t>Разница, Гкал                   с 26.12.17 по 25.01.18 гг.</t>
  </si>
  <si>
    <t>Разница, Гкал                   с 26.04.17 по 25.10.17 гг.</t>
  </si>
  <si>
    <t>Разница, Гкал                   с 26.11.17 по 25.12.17 гг.</t>
  </si>
  <si>
    <t>Разница, Гкал                   с 26.10.17 по 25.11.17 гг.</t>
  </si>
  <si>
    <t>Гкал</t>
  </si>
  <si>
    <t>Объем тепла, потребленный по индивидуальным приборам учета в жилом доме по адресу: г. Белгород, ул.Чапаева, дом 14а</t>
  </si>
  <si>
    <t>Тариф на тепло 1832,82 руб./Гкал (население / прочие)</t>
  </si>
  <si>
    <t>Номер теплосчетчика                      ("АВЕКТРА")</t>
  </si>
  <si>
    <t>00000211</t>
  </si>
  <si>
    <t>00000212</t>
  </si>
  <si>
    <t>00000209</t>
  </si>
  <si>
    <t>00000274</t>
  </si>
  <si>
    <t>00000275</t>
  </si>
  <si>
    <t>00000271</t>
  </si>
  <si>
    <t>00000276</t>
  </si>
  <si>
    <t>00000273</t>
  </si>
  <si>
    <t>00000272</t>
  </si>
  <si>
    <t>00000199</t>
  </si>
  <si>
    <t>00000202</t>
  </si>
  <si>
    <t>00000196</t>
  </si>
  <si>
    <t>00000201</t>
  </si>
  <si>
    <t>00000203</t>
  </si>
  <si>
    <t>00000200</t>
  </si>
  <si>
    <t>00000204</t>
  </si>
  <si>
    <t>00000265</t>
  </si>
  <si>
    <t>00000270</t>
  </si>
  <si>
    <t>00000267</t>
  </si>
  <si>
    <t>00000269</t>
  </si>
  <si>
    <t>00000266</t>
  </si>
  <si>
    <t>00000193</t>
  </si>
  <si>
    <t>00000197</t>
  </si>
  <si>
    <t>00000198</t>
  </si>
  <si>
    <t>00000195</t>
  </si>
  <si>
    <t>00000194</t>
  </si>
  <si>
    <t>00000210</t>
  </si>
  <si>
    <t>00000208</t>
  </si>
  <si>
    <t>00000205</t>
  </si>
  <si>
    <t>00000207</t>
  </si>
  <si>
    <t>00000179</t>
  </si>
  <si>
    <t>00000206</t>
  </si>
  <si>
    <t>00000175</t>
  </si>
  <si>
    <t>00000178</t>
  </si>
  <si>
    <t>00000176</t>
  </si>
  <si>
    <t>00000173</t>
  </si>
  <si>
    <t>00000180</t>
  </si>
  <si>
    <t>00000177</t>
  </si>
  <si>
    <t>00000170</t>
  </si>
  <si>
    <t>00000171</t>
  </si>
  <si>
    <t>00000174</t>
  </si>
  <si>
    <t>00000213</t>
  </si>
  <si>
    <t>00000216</t>
  </si>
  <si>
    <t>00000215</t>
  </si>
  <si>
    <t>00000214</t>
  </si>
  <si>
    <t>00000224</t>
  </si>
  <si>
    <t>00000223</t>
  </si>
  <si>
    <t>00000226</t>
  </si>
  <si>
    <t>00000225</t>
  </si>
  <si>
    <t>00000228</t>
  </si>
  <si>
    <t>00000220</t>
  </si>
  <si>
    <t>00000217</t>
  </si>
  <si>
    <t>00000227</t>
  </si>
  <si>
    <t>00000187</t>
  </si>
  <si>
    <t>00000189</t>
  </si>
  <si>
    <t>00000188</t>
  </si>
  <si>
    <t>00000191</t>
  </si>
  <si>
    <t>00000219</t>
  </si>
  <si>
    <t>00000221</t>
  </si>
  <si>
    <t>00000218</t>
  </si>
  <si>
    <t>00000222</t>
  </si>
  <si>
    <t>00000190</t>
  </si>
  <si>
    <t>00000192</t>
  </si>
  <si>
    <t>00000181</t>
  </si>
  <si>
    <t>00000184</t>
  </si>
  <si>
    <t>00000183</t>
  </si>
  <si>
    <t>00000186</t>
  </si>
  <si>
    <t>00000185</t>
  </si>
  <si>
    <t>00000182</t>
  </si>
  <si>
    <t>00000264</t>
  </si>
  <si>
    <t>00000260</t>
  </si>
  <si>
    <t>00000263</t>
  </si>
  <si>
    <t>00000261</t>
  </si>
  <si>
    <t>00000259</t>
  </si>
  <si>
    <t>00000256</t>
  </si>
  <si>
    <t>00000262</t>
  </si>
  <si>
    <t>00000253</t>
  </si>
  <si>
    <t>00000255</t>
  </si>
  <si>
    <t>00000254</t>
  </si>
  <si>
    <t>00000257</t>
  </si>
  <si>
    <t>00000258</t>
  </si>
  <si>
    <t>00000249</t>
  </si>
  <si>
    <t>00000251</t>
  </si>
  <si>
    <t>00000252</t>
  </si>
  <si>
    <t>00000247</t>
  </si>
  <si>
    <t>00000243</t>
  </si>
  <si>
    <t>00000248</t>
  </si>
  <si>
    <t>00000246</t>
  </si>
  <si>
    <t>00000245</t>
  </si>
  <si>
    <t>00000250</t>
  </si>
  <si>
    <t>00000234</t>
  </si>
  <si>
    <t>00000230</t>
  </si>
  <si>
    <t>00000231</t>
  </si>
  <si>
    <t>00000236</t>
  </si>
  <si>
    <t>00000240</t>
  </si>
  <si>
    <t>00000238</t>
  </si>
  <si>
    <t>00000244</t>
  </si>
  <si>
    <t>00000241</t>
  </si>
  <si>
    <t>00000242</t>
  </si>
  <si>
    <t>00000232</t>
  </si>
  <si>
    <t>00000233</t>
  </si>
  <si>
    <t>00000229</t>
  </si>
  <si>
    <t>00000278</t>
  </si>
  <si>
    <t>00000172</t>
  </si>
  <si>
    <t>00000279</t>
  </si>
  <si>
    <t>00000280</t>
  </si>
  <si>
    <t>00000169</t>
  </si>
  <si>
    <t>00000277</t>
  </si>
  <si>
    <t>00000281</t>
  </si>
  <si>
    <t>Консьержка №1</t>
  </si>
  <si>
    <t>Консьержка №3</t>
  </si>
  <si>
    <t>00000284</t>
  </si>
  <si>
    <t>00000282</t>
  </si>
  <si>
    <t>00000283</t>
  </si>
  <si>
    <t>Консьержка №5</t>
  </si>
  <si>
    <t>нп 3</t>
  </si>
  <si>
    <t>нп 4</t>
  </si>
  <si>
    <t>нп 5</t>
  </si>
  <si>
    <t>00000468</t>
  </si>
  <si>
    <t>00000464</t>
  </si>
  <si>
    <t>00000467</t>
  </si>
  <si>
    <t>Консьержка №2</t>
  </si>
  <si>
    <t>00000439</t>
  </si>
  <si>
    <t>00000495</t>
  </si>
  <si>
    <t>00000466</t>
  </si>
  <si>
    <t>00000497</t>
  </si>
  <si>
    <t>00000463</t>
  </si>
  <si>
    <t>00000496</t>
  </si>
  <si>
    <t>00000498</t>
  </si>
  <si>
    <t>00000501</t>
  </si>
  <si>
    <t>00000494</t>
  </si>
  <si>
    <t>00000493</t>
  </si>
  <si>
    <t>00000504</t>
  </si>
  <si>
    <t>00000499</t>
  </si>
  <si>
    <t>00000502</t>
  </si>
  <si>
    <t>00000500</t>
  </si>
  <si>
    <t>00000434</t>
  </si>
  <si>
    <t>00000503</t>
  </si>
  <si>
    <t>00000436</t>
  </si>
  <si>
    <t>00000441</t>
  </si>
  <si>
    <t>00000433</t>
  </si>
  <si>
    <t>00000435</t>
  </si>
  <si>
    <t>00000437</t>
  </si>
  <si>
    <t>00000440</t>
  </si>
  <si>
    <t>00000438</t>
  </si>
  <si>
    <t>00000442</t>
  </si>
  <si>
    <t>00000443</t>
  </si>
  <si>
    <t>00000444</t>
  </si>
  <si>
    <t>00000552</t>
  </si>
  <si>
    <t>00000524</t>
  </si>
  <si>
    <t>00000547</t>
  </si>
  <si>
    <t>00000551</t>
  </si>
  <si>
    <t>00000549</t>
  </si>
  <si>
    <t>00000541</t>
  </si>
  <si>
    <t>00000460</t>
  </si>
  <si>
    <t>00000542</t>
  </si>
  <si>
    <t>00000459</t>
  </si>
  <si>
    <t>00000548</t>
  </si>
  <si>
    <t>00000546</t>
  </si>
  <si>
    <t>00000544</t>
  </si>
  <si>
    <t>00000543</t>
  </si>
  <si>
    <t>00000550</t>
  </si>
  <si>
    <t>00000545</t>
  </si>
  <si>
    <t>00000461</t>
  </si>
  <si>
    <t>00000465</t>
  </si>
  <si>
    <t>00000457</t>
  </si>
  <si>
    <t>00000458</t>
  </si>
  <si>
    <t>00000462</t>
  </si>
  <si>
    <t>00000518</t>
  </si>
  <si>
    <t>00000536</t>
  </si>
  <si>
    <t>00000537</t>
  </si>
  <si>
    <t>00000519</t>
  </si>
  <si>
    <t>00000517</t>
  </si>
  <si>
    <t>00000521</t>
  </si>
  <si>
    <t>00000522</t>
  </si>
  <si>
    <t>00000523</t>
  </si>
  <si>
    <t>00000520</t>
  </si>
  <si>
    <t>00000527</t>
  </si>
  <si>
    <t>00000530</t>
  </si>
  <si>
    <t>00000534</t>
  </si>
  <si>
    <t>00000531</t>
  </si>
  <si>
    <t>00000532</t>
  </si>
  <si>
    <t>00000528</t>
  </si>
  <si>
    <t>00000538</t>
  </si>
  <si>
    <t>00000533</t>
  </si>
  <si>
    <t>00000539</t>
  </si>
  <si>
    <t>00000535</t>
  </si>
  <si>
    <t>00000540</t>
  </si>
  <si>
    <t>00000526</t>
  </si>
  <si>
    <t>00000525</t>
  </si>
  <si>
    <t>нп 10</t>
  </si>
  <si>
    <t>00000557</t>
  </si>
  <si>
    <t>Консьержка №4</t>
  </si>
  <si>
    <t>00000556</t>
  </si>
  <si>
    <t>00000456</t>
  </si>
  <si>
    <t>00000454</t>
  </si>
  <si>
    <t>00000455</t>
  </si>
  <si>
    <t>00000451</t>
  </si>
  <si>
    <t>00000453</t>
  </si>
  <si>
    <t>00000452</t>
  </si>
  <si>
    <t>00000563</t>
  </si>
  <si>
    <t>00000560</t>
  </si>
  <si>
    <t>00000559</t>
  </si>
  <si>
    <t>00000561</t>
  </si>
  <si>
    <t>00000449</t>
  </si>
  <si>
    <t>00000450</t>
  </si>
  <si>
    <t>00000447</t>
  </si>
  <si>
    <t>00000448</t>
  </si>
  <si>
    <t>00000445</t>
  </si>
  <si>
    <t>00000477</t>
  </si>
  <si>
    <t>00000475</t>
  </si>
  <si>
    <t>00000476</t>
  </si>
  <si>
    <t>00000478</t>
  </si>
  <si>
    <t>00000480</t>
  </si>
  <si>
    <t>00000479</t>
  </si>
  <si>
    <t>00000471</t>
  </si>
  <si>
    <t>00000473</t>
  </si>
  <si>
    <t>00000470</t>
  </si>
  <si>
    <t>00000469</t>
  </si>
  <si>
    <t>00000474</t>
  </si>
  <si>
    <t>Консьержка №6</t>
  </si>
  <si>
    <t>00000558</t>
  </si>
  <si>
    <t>нп 14</t>
  </si>
  <si>
    <t>нп 15</t>
  </si>
  <si>
    <t>00000553</t>
  </si>
  <si>
    <t>00000554</t>
  </si>
  <si>
    <t>00000564</t>
  </si>
  <si>
    <t>00000446</t>
  </si>
  <si>
    <t>00000555</t>
  </si>
  <si>
    <t>00000562</t>
  </si>
  <si>
    <t>00000516</t>
  </si>
  <si>
    <t>00000505</t>
  </si>
  <si>
    <t>00000508</t>
  </si>
  <si>
    <t>00000506</t>
  </si>
  <si>
    <t>00000509</t>
  </si>
  <si>
    <t>00000512</t>
  </si>
  <si>
    <t>00000513</t>
  </si>
  <si>
    <t>00000507</t>
  </si>
  <si>
    <t>00000515</t>
  </si>
  <si>
    <t>00000514</t>
  </si>
  <si>
    <t>00000511</t>
  </si>
  <si>
    <t>00000510</t>
  </si>
  <si>
    <t>00000484</t>
  </si>
  <si>
    <t>00000482</t>
  </si>
  <si>
    <t>00000485</t>
  </si>
  <si>
    <t>00000481</t>
  </si>
  <si>
    <t>00000483</t>
  </si>
  <si>
    <t>00000489</t>
  </si>
  <si>
    <t>00000488</t>
  </si>
  <si>
    <t>00000486</t>
  </si>
  <si>
    <t>00000492</t>
  </si>
  <si>
    <t>00000490</t>
  </si>
  <si>
    <t>00000487</t>
  </si>
  <si>
    <t>00000491</t>
  </si>
  <si>
    <t>00000235</t>
  </si>
  <si>
    <t>00000237</t>
  </si>
  <si>
    <t>00000239</t>
  </si>
  <si>
    <t>00000268</t>
  </si>
  <si>
    <t>нп 11</t>
  </si>
  <si>
    <t>нп 6</t>
  </si>
  <si>
    <t>Справочно: 1 кВт = 0,00086 Гкал</t>
  </si>
  <si>
    <t>Справочно: 1 МВт = 0,8598 Гкал</t>
  </si>
  <si>
    <t>нежил. 1-15</t>
  </si>
  <si>
    <t>Итого неж.пом.:</t>
  </si>
  <si>
    <t>Общий итог:</t>
  </si>
  <si>
    <t>Инженер</t>
  </si>
  <si>
    <t>Коптелов М.Г.</t>
  </si>
  <si>
    <t>Директор</t>
  </si>
  <si>
    <t>Орлов Г.А.</t>
  </si>
  <si>
    <t>Показания  на 22.12.18</t>
  </si>
  <si>
    <t>Квартиры+МОП</t>
  </si>
  <si>
    <t>МОП(кв)</t>
  </si>
  <si>
    <t>МОП(неж)</t>
  </si>
  <si>
    <t>Неж.+МОПнеж</t>
  </si>
  <si>
    <t>00000472</t>
  </si>
  <si>
    <t xml:space="preserve"> Расчет показателей отопления в жилом доме по адресу: г. Белгород, ул.Чапаева, дом 14а                                            за период  с 22.12.18  по 23.01.19 гг.</t>
  </si>
  <si>
    <t>Разница, Гкал                   с 22.12.18 по  23.01.19 гг.</t>
  </si>
  <si>
    <t>Показания  на 23.01.19</t>
  </si>
  <si>
    <t>по нормативу</t>
  </si>
  <si>
    <t>квартиры в УК</t>
  </si>
  <si>
    <t>УК</t>
  </si>
  <si>
    <t xml:space="preserve"> Расчет показателей отопления в жилом доме по адресу: г. Белгород, ул.Чапаева, дом 14а                                            за период  с 23.01.19  по 23.02.19 гг.</t>
  </si>
  <si>
    <t>Разница, Гкал                   с 23.01.19 по  23.02.19 гг.</t>
  </si>
  <si>
    <t>ВКТ-7 сет.№ 001  Зав.№ 00282205 (5-6 секц)</t>
  </si>
  <si>
    <t>ВКТ-7 сет.№ 001  Зав.№ 00282226 (1-4 секц)                                            в том числе:</t>
  </si>
  <si>
    <t>ВКТ-7 сет.№ 001  Зав.№ 00282221</t>
  </si>
  <si>
    <t>Тариф на тепло 1863,89 руб./Гкал (население / прочие)</t>
  </si>
  <si>
    <t>Показания  на 23.02.19</t>
  </si>
  <si>
    <t>Разница, Гкал                   с 23.02.19 по  23.03.19 гг.</t>
  </si>
  <si>
    <t>Показания  на 23.03.19</t>
  </si>
  <si>
    <t xml:space="preserve"> Расчет показателей отопления в жилом доме по адресу: г. Белгород,                                                        ул.Чапаева, дом 14а     за период  с 23.02.19  по 23.03.19 гг.</t>
  </si>
  <si>
    <t xml:space="preserve"> Расчет показателей отопления в жилом доме по адресу: г. Белгород, ул.Чапаева, дом 14а                                            за период  с 23.03.19  по 19.04.19 гг.</t>
  </si>
  <si>
    <t>Разница, Гкал                   с 23.03.19 по  19.04.19 гг.</t>
  </si>
  <si>
    <t>Показания  на 20.04.19</t>
  </si>
  <si>
    <t xml:space="preserve"> Расчет показателей отопления в жилом доме по адресу: г. Белгород, ул.Чапаева, дом 14а                                                 за период  с 19.04.19  по 26.10.19 гг.</t>
  </si>
  <si>
    <t>Разница, Гкал                   с 19.04.19 по  26.10.19 гг.</t>
  </si>
  <si>
    <t>Тариф на тепло 1901,16 руб./Гкал (население / прочие)</t>
  </si>
  <si>
    <t>Показания  на 26.10.19</t>
  </si>
  <si>
    <t xml:space="preserve"> Расчет показателей отопления в жилом доме по адресу: г. Белгород, ул.Чапаева, дом 14а                                                 за период  с 26.10.19  по 25.11.19 гг.</t>
  </si>
  <si>
    <t>Разница, Гкал                   с 26.10.19 по  25.11.19 гг.</t>
  </si>
  <si>
    <t>Показания  на 25.11.19</t>
  </si>
  <si>
    <t xml:space="preserve"> Расчет показателей отопления в жилом доме по адресу: г. Белгород, ул.Чапаева, дом 14а                                                 за период  с 26.11.19  по 25.12.19 гг.</t>
  </si>
  <si>
    <t>Разница, Гкал                   с 26.11.19 по  25.12.19 гг.</t>
  </si>
  <si>
    <t>Показания  на 22.12.19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</si>
</sst>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0.0"/>
    <numFmt numFmtId="166" formatCode="0.00000"/>
    <numFmt numFmtId="167" formatCode="0.0000"/>
    <numFmt numFmtId="168" formatCode="dd/mm/yy;@"/>
    <numFmt numFmtId="169" formatCode="#,##0.0000"/>
    <numFmt numFmtId="170" formatCode="#,##0.0000_р_."/>
    <numFmt numFmtId="171" formatCode="#,##0.000"/>
  </numFmts>
  <fonts count="38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7030A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u/>
      <sz val="9"/>
      <color indexed="81"/>
      <name val="Tahoma"/>
      <family val="2"/>
      <charset val="204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13" fillId="0" borderId="0" xfId="0" applyFont="1"/>
    <xf numFmtId="1" fontId="1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9" fillId="0" borderId="0" xfId="0" applyFont="1" applyFill="1"/>
    <xf numFmtId="1" fontId="5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164" fontId="17" fillId="0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 vertical="center"/>
    </xf>
    <xf numFmtId="167" fontId="12" fillId="0" borderId="0" xfId="0" applyNumberFormat="1" applyFont="1" applyAlignment="1">
      <alignment horizontal="center"/>
    </xf>
    <xf numFmtId="167" fontId="13" fillId="0" borderId="0" xfId="0" applyNumberFormat="1" applyFont="1"/>
    <xf numFmtId="167" fontId="14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right" vertical="center"/>
    </xf>
    <xf numFmtId="167" fontId="13" fillId="0" borderId="1" xfId="0" applyNumberFormat="1" applyFont="1" applyFill="1" applyBorder="1"/>
    <xf numFmtId="167" fontId="9" fillId="0" borderId="0" xfId="0" applyNumberFormat="1" applyFont="1" applyFill="1" applyBorder="1"/>
    <xf numFmtId="167" fontId="9" fillId="0" borderId="0" xfId="0" applyNumberFormat="1" applyFont="1" applyFill="1"/>
    <xf numFmtId="167" fontId="9" fillId="0" borderId="0" xfId="0" applyNumberFormat="1" applyFont="1"/>
    <xf numFmtId="167" fontId="13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/>
    <xf numFmtId="167" fontId="13" fillId="0" borderId="3" xfId="0" applyNumberFormat="1" applyFont="1" applyFill="1" applyBorder="1" applyAlignment="1">
      <alignment horizontal="right" vertical="center"/>
    </xf>
    <xf numFmtId="164" fontId="13" fillId="0" borderId="1" xfId="0" applyNumberFormat="1" applyFont="1" applyFill="1" applyBorder="1" applyAlignment="1">
      <alignment horizontal="right" vertical="center"/>
    </xf>
    <xf numFmtId="167" fontId="11" fillId="0" borderId="0" xfId="0" applyNumberFormat="1" applyFont="1" applyAlignment="1">
      <alignment horizontal="center"/>
    </xf>
    <xf numFmtId="3" fontId="17" fillId="0" borderId="1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" fontId="13" fillId="0" borderId="0" xfId="0" applyNumberFormat="1" applyFont="1"/>
    <xf numFmtId="0" fontId="18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/>
    </xf>
    <xf numFmtId="165" fontId="13" fillId="0" borderId="1" xfId="0" applyNumberFormat="1" applyFont="1" applyFill="1" applyBorder="1"/>
    <xf numFmtId="0" fontId="0" fillId="0" borderId="0" xfId="0" applyFill="1"/>
    <xf numFmtId="1" fontId="0" fillId="0" borderId="0" xfId="0" applyNumberFormat="1" applyFill="1"/>
    <xf numFmtId="2" fontId="0" fillId="0" borderId="0" xfId="0" applyNumberFormat="1" applyFill="1"/>
    <xf numFmtId="167" fontId="14" fillId="2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Border="1"/>
    <xf numFmtId="0" fontId="11" fillId="0" borderId="0" xfId="0" applyFont="1" applyAlignment="1">
      <alignment horizontal="center"/>
    </xf>
    <xf numFmtId="0" fontId="0" fillId="0" borderId="1" xfId="0" applyBorder="1"/>
    <xf numFmtId="169" fontId="0" fillId="0" borderId="0" xfId="0" applyNumberFormat="1"/>
    <xf numFmtId="169" fontId="10" fillId="2" borderId="1" xfId="0" applyNumberFormat="1" applyFont="1" applyFill="1" applyBorder="1" applyAlignment="1">
      <alignment horizontal="center" vertical="center" wrapText="1"/>
    </xf>
    <xf numFmtId="169" fontId="14" fillId="2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Border="1"/>
    <xf numFmtId="1" fontId="13" fillId="0" borderId="0" xfId="0" applyNumberFormat="1" applyFont="1" applyFill="1" applyAlignment="1">
      <alignment vertical="top" wrapText="1"/>
    </xf>
    <xf numFmtId="167" fontId="13" fillId="0" borderId="0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/>
    <xf numFmtId="0" fontId="13" fillId="0" borderId="0" xfId="0" applyFont="1" applyFill="1" applyBorder="1" applyAlignment="1"/>
    <xf numFmtId="0" fontId="13" fillId="0" borderId="1" xfId="0" applyFont="1" applyFill="1" applyBorder="1"/>
    <xf numFmtId="0" fontId="3" fillId="0" borderId="0" xfId="0" applyFont="1" applyFill="1" applyAlignment="1"/>
    <xf numFmtId="0" fontId="1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1" fontId="6" fillId="0" borderId="0" xfId="0" applyNumberFormat="1" applyFont="1" applyFill="1" applyAlignment="1">
      <alignment vertical="top"/>
    </xf>
    <xf numFmtId="164" fontId="9" fillId="0" borderId="4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167" fontId="13" fillId="0" borderId="0" xfId="0" applyNumberFormat="1" applyFont="1" applyFill="1"/>
    <xf numFmtId="0" fontId="22" fillId="0" borderId="1" xfId="0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67" fontId="6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top" wrapText="1"/>
    </xf>
    <xf numFmtId="167" fontId="13" fillId="0" borderId="0" xfId="0" applyNumberFormat="1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center" vertical="top" wrapText="1"/>
    </xf>
    <xf numFmtId="1" fontId="25" fillId="0" borderId="0" xfId="0" applyNumberFormat="1" applyFont="1" applyFill="1" applyAlignment="1">
      <alignment horizontal="center" vertical="center" wrapText="1"/>
    </xf>
    <xf numFmtId="17" fontId="0" fillId="0" borderId="0" xfId="0" applyNumberFormat="1" applyFill="1"/>
    <xf numFmtId="167" fontId="0" fillId="0" borderId="0" xfId="0" applyNumberFormat="1" applyFill="1"/>
    <xf numFmtId="169" fontId="0" fillId="0" borderId="0" xfId="0" applyNumberFormat="1" applyFill="1"/>
    <xf numFmtId="169" fontId="1" fillId="0" borderId="0" xfId="0" applyNumberFormat="1" applyFont="1" applyFill="1"/>
    <xf numFmtId="1" fontId="13" fillId="0" borderId="0" xfId="0" applyNumberFormat="1" applyFont="1" applyFill="1" applyAlignment="1">
      <alignment horizontal="left" vertical="center" wrapText="1"/>
    </xf>
    <xf numFmtId="1" fontId="13" fillId="0" borderId="0" xfId="0" applyNumberFormat="1" applyFont="1" applyFill="1" applyAlignment="1">
      <alignment vertical="center" wrapText="1"/>
    </xf>
    <xf numFmtId="0" fontId="27" fillId="0" borderId="12" xfId="0" applyFont="1" applyFill="1" applyBorder="1" applyAlignment="1"/>
    <xf numFmtId="0" fontId="27" fillId="0" borderId="0" xfId="0" applyFont="1" applyFill="1" applyBorder="1" applyAlignment="1"/>
    <xf numFmtId="0" fontId="26" fillId="0" borderId="0" xfId="0" applyFont="1" applyFill="1"/>
    <xf numFmtId="2" fontId="26" fillId="0" borderId="0" xfId="0" applyNumberFormat="1" applyFont="1" applyFill="1"/>
    <xf numFmtId="1" fontId="24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Fill="1"/>
    <xf numFmtId="49" fontId="21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Fill="1" applyBorder="1" applyAlignment="1">
      <alignment horizontal="center" vertical="center" wrapText="1"/>
    </xf>
    <xf numFmtId="166" fontId="14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/>
    <xf numFmtId="166" fontId="13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9" fillId="0" borderId="0" xfId="0" applyFont="1" applyFill="1" applyBorder="1"/>
    <xf numFmtId="14" fontId="13" fillId="0" borderId="0" xfId="0" applyNumberFormat="1" applyFont="1" applyFill="1" applyBorder="1"/>
    <xf numFmtId="168" fontId="13" fillId="0" borderId="0" xfId="0" applyNumberFormat="1" applyFont="1" applyFill="1" applyBorder="1"/>
    <xf numFmtId="49" fontId="17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7" fontId="0" fillId="0" borderId="0" xfId="0" applyNumberFormat="1" applyFill="1" applyBorder="1"/>
    <xf numFmtId="1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vertical="center"/>
    </xf>
    <xf numFmtId="49" fontId="17" fillId="0" borderId="1" xfId="0" applyNumberFormat="1" applyFont="1" applyFill="1" applyBorder="1"/>
    <xf numFmtId="0" fontId="17" fillId="0" borderId="1" xfId="0" applyFont="1" applyFill="1" applyBorder="1" applyAlignment="1">
      <alignment horizontal="right"/>
    </xf>
    <xf numFmtId="49" fontId="17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167" fontId="13" fillId="0" borderId="0" xfId="0" applyNumberFormat="1" applyFont="1" applyFill="1" applyAlignment="1">
      <alignment horizontal="center" vertical="center" wrapText="1"/>
    </xf>
    <xf numFmtId="0" fontId="17" fillId="0" borderId="1" xfId="0" applyFont="1" applyFill="1" applyBorder="1"/>
    <xf numFmtId="167" fontId="23" fillId="0" borderId="1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1" fontId="13" fillId="0" borderId="0" xfId="0" applyNumberFormat="1" applyFont="1" applyFill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0" fontId="28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right"/>
    </xf>
    <xf numFmtId="0" fontId="5" fillId="0" borderId="1" xfId="0" applyFont="1" applyFill="1" applyBorder="1"/>
    <xf numFmtId="165" fontId="5" fillId="0" borderId="1" xfId="0" applyNumberFormat="1" applyFont="1" applyFill="1" applyBorder="1"/>
    <xf numFmtId="170" fontId="13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/>
    <xf numFmtId="164" fontId="13" fillId="0" borderId="1" xfId="0" applyNumberFormat="1" applyFont="1" applyFill="1" applyBorder="1"/>
    <xf numFmtId="0" fontId="13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64" fontId="17" fillId="0" borderId="1" xfId="0" applyNumberFormat="1" applyFont="1" applyFill="1" applyBorder="1" applyAlignment="1">
      <alignment horizontal="right"/>
    </xf>
    <xf numFmtId="167" fontId="9" fillId="0" borderId="1" xfId="0" applyNumberFormat="1" applyFont="1" applyFill="1" applyBorder="1"/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11" fillId="0" borderId="0" xfId="0" applyFont="1" applyFill="1" applyAlignment="1"/>
    <xf numFmtId="0" fontId="29" fillId="0" borderId="0" xfId="0" applyFont="1" applyFill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/>
    </xf>
    <xf numFmtId="164" fontId="9" fillId="5" borderId="4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vertical="top"/>
    </xf>
    <xf numFmtId="1" fontId="13" fillId="0" borderId="0" xfId="0" applyNumberFormat="1" applyFont="1" applyFill="1"/>
    <xf numFmtId="0" fontId="13" fillId="0" borderId="0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1" fontId="13" fillId="0" borderId="0" xfId="0" applyNumberFormat="1" applyFont="1" applyFill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164" fontId="13" fillId="0" borderId="0" xfId="0" applyNumberFormat="1" applyFont="1" applyFill="1" applyAlignment="1">
      <alignment vertical="top" wrapText="1"/>
    </xf>
    <xf numFmtId="0" fontId="18" fillId="0" borderId="0" xfId="0" applyFont="1" applyFill="1" applyBorder="1" applyAlignment="1">
      <alignment horizontal="right" vertical="top" wrapText="1"/>
    </xf>
    <xf numFmtId="167" fontId="13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vertical="top" wrapText="1"/>
    </xf>
    <xf numFmtId="1" fontId="18" fillId="0" borderId="0" xfId="0" applyNumberFormat="1" applyFont="1" applyFill="1"/>
    <xf numFmtId="0" fontId="18" fillId="0" borderId="0" xfId="0" applyFont="1" applyFill="1"/>
    <xf numFmtId="2" fontId="18" fillId="0" borderId="0" xfId="0" applyNumberFormat="1" applyFont="1" applyFill="1"/>
    <xf numFmtId="0" fontId="29" fillId="0" borderId="0" xfId="0" applyFont="1" applyFill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8" fillId="0" borderId="0" xfId="0" applyFont="1" applyFill="1" applyBorder="1"/>
    <xf numFmtId="2" fontId="18" fillId="0" borderId="0" xfId="0" applyNumberFormat="1" applyFont="1" applyFill="1" applyBorder="1"/>
    <xf numFmtId="167" fontId="35" fillId="0" borderId="1" xfId="0" applyNumberFormat="1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2" fontId="34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67" fontId="10" fillId="0" borderId="0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center" vertical="center"/>
    </xf>
    <xf numFmtId="167" fontId="18" fillId="0" borderId="0" xfId="0" applyNumberFormat="1" applyFont="1" applyFill="1" applyBorder="1" applyAlignment="1">
      <alignment horizontal="center" vertical="center"/>
    </xf>
    <xf numFmtId="17" fontId="18" fillId="0" borderId="0" xfId="0" applyNumberFormat="1" applyFont="1" applyFill="1"/>
    <xf numFmtId="167" fontId="18" fillId="0" borderId="0" xfId="0" applyNumberFormat="1" applyFont="1" applyFill="1"/>
    <xf numFmtId="167" fontId="18" fillId="0" borderId="0" xfId="0" applyNumberFormat="1" applyFont="1" applyFill="1" applyBorder="1"/>
    <xf numFmtId="169" fontId="18" fillId="0" borderId="0" xfId="0" applyNumberFormat="1" applyFont="1" applyFill="1"/>
    <xf numFmtId="0" fontId="18" fillId="0" borderId="0" xfId="0" applyFont="1" applyFill="1" applyAlignment="1">
      <alignment wrapText="1"/>
    </xf>
    <xf numFmtId="169" fontId="36" fillId="0" borderId="0" xfId="0" applyNumberFormat="1" applyFont="1" applyFill="1"/>
    <xf numFmtId="0" fontId="37" fillId="0" borderId="0" xfId="0" applyFont="1" applyFill="1"/>
    <xf numFmtId="2" fontId="37" fillId="0" borderId="0" xfId="0" applyNumberFormat="1" applyFont="1" applyFill="1"/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 wrapText="1"/>
    </xf>
    <xf numFmtId="171" fontId="13" fillId="0" borderId="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5" fillId="3" borderId="0" xfId="0" applyFont="1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 vertical="top" wrapText="1"/>
    </xf>
    <xf numFmtId="164" fontId="13" fillId="0" borderId="4" xfId="0" applyNumberFormat="1" applyFont="1" applyFill="1" applyBorder="1" applyAlignment="1">
      <alignment horizontal="center" vertical="top" wrapText="1"/>
    </xf>
    <xf numFmtId="1" fontId="1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/>
    <xf numFmtId="1" fontId="13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9" fillId="0" borderId="5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34" fillId="0" borderId="3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vertical="top" wrapText="1"/>
    </xf>
    <xf numFmtId="167" fontId="13" fillId="0" borderId="0" xfId="0" applyNumberFormat="1" applyFont="1" applyFill="1" applyAlignment="1">
      <alignment horizontal="center" vertical="top" wrapText="1"/>
    </xf>
    <xf numFmtId="0" fontId="18" fillId="0" borderId="0" xfId="0" applyFont="1" applyFill="1" applyAlignment="1"/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5" fillId="6" borderId="1" xfId="0" applyFont="1" applyFill="1" applyBorder="1"/>
    <xf numFmtId="165" fontId="5" fillId="6" borderId="1" xfId="0" applyNumberFormat="1" applyFont="1" applyFill="1" applyBorder="1"/>
    <xf numFmtId="170" fontId="13" fillId="6" borderId="1" xfId="0" applyNumberFormat="1" applyFont="1" applyFill="1" applyBorder="1" applyAlignment="1">
      <alignment horizontal="right" vertical="center"/>
    </xf>
    <xf numFmtId="170" fontId="9" fillId="6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2A0E2"/>
      <color rgb="FF99FFCC"/>
      <color rgb="FFF9CF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3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6" sqref="D6"/>
    </sheetView>
  </sheetViews>
  <sheetFormatPr defaultRowHeight="15" x14ac:dyDescent="0.25"/>
  <cols>
    <col min="1" max="1" width="8.28515625" style="36" customWidth="1"/>
    <col min="2" max="2" width="16.28515625" style="2" customWidth="1"/>
    <col min="3" max="3" width="8.28515625" style="4" customWidth="1"/>
    <col min="4" max="4" width="9.5703125" style="2" customWidth="1"/>
    <col min="5" max="5" width="11.140625" style="25" customWidth="1"/>
    <col min="6" max="6" width="11.7109375" style="25" customWidth="1"/>
    <col min="7" max="7" width="11.28515625" style="19" customWidth="1"/>
    <col min="8" max="8" width="11.7109375" style="19" customWidth="1"/>
    <col min="9" max="9" width="12.42578125" style="2" customWidth="1"/>
    <col min="10" max="13" width="9.140625" style="51"/>
  </cols>
  <sheetData>
    <row r="1" spans="1:19" ht="20.25" x14ac:dyDescent="0.3">
      <c r="A1" s="216" t="s">
        <v>9</v>
      </c>
      <c r="B1" s="216"/>
      <c r="C1" s="216"/>
      <c r="D1" s="216"/>
      <c r="E1" s="216"/>
      <c r="F1" s="216"/>
      <c r="G1" s="216"/>
      <c r="H1" s="216"/>
      <c r="I1" s="33"/>
    </row>
    <row r="2" spans="1:19" ht="20.25" x14ac:dyDescent="0.3">
      <c r="A2" s="34"/>
      <c r="B2" s="49"/>
      <c r="C2" s="35"/>
      <c r="D2" s="49"/>
      <c r="E2" s="18"/>
      <c r="F2" s="18"/>
      <c r="G2" s="31"/>
      <c r="H2" s="31"/>
      <c r="I2" s="49"/>
    </row>
    <row r="3" spans="1:19" ht="16.5" customHeight="1" x14ac:dyDescent="0.25">
      <c r="A3" s="219" t="s">
        <v>326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</row>
    <row r="4" spans="1:19" x14ac:dyDescent="0.25">
      <c r="E4" s="19"/>
      <c r="F4" s="19"/>
    </row>
    <row r="5" spans="1:19" ht="72" x14ac:dyDescent="0.25">
      <c r="A5" s="37" t="s">
        <v>0</v>
      </c>
      <c r="B5" s="38" t="s">
        <v>1</v>
      </c>
      <c r="C5" s="37" t="s">
        <v>2</v>
      </c>
      <c r="D5" s="37" t="s">
        <v>308</v>
      </c>
      <c r="E5" s="20" t="s">
        <v>316</v>
      </c>
      <c r="F5" s="20" t="s">
        <v>317</v>
      </c>
      <c r="G5" s="20" t="s">
        <v>318</v>
      </c>
      <c r="H5" s="20" t="s">
        <v>319</v>
      </c>
      <c r="I5" s="47" t="s">
        <v>320</v>
      </c>
      <c r="J5" s="52" t="s">
        <v>322</v>
      </c>
      <c r="K5" s="52" t="s">
        <v>324</v>
      </c>
      <c r="L5" s="53" t="s">
        <v>323</v>
      </c>
      <c r="M5" s="52" t="s">
        <v>321</v>
      </c>
      <c r="N5" s="47"/>
      <c r="O5" s="47"/>
      <c r="P5" s="47"/>
      <c r="Q5" s="47"/>
      <c r="R5" s="47"/>
      <c r="S5" s="47"/>
    </row>
    <row r="6" spans="1:19" x14ac:dyDescent="0.25">
      <c r="A6" s="39">
        <v>1</v>
      </c>
      <c r="B6" s="12" t="s">
        <v>22</v>
      </c>
      <c r="C6" s="11">
        <v>64.3</v>
      </c>
      <c r="D6" s="16" t="s">
        <v>309</v>
      </c>
      <c r="E6" s="26">
        <v>1.7196</v>
      </c>
      <c r="F6" s="26">
        <v>2.4745043999999998</v>
      </c>
      <c r="G6" s="26">
        <v>1.5381822000000001</v>
      </c>
      <c r="H6" s="22">
        <v>0.53221619999999981</v>
      </c>
      <c r="I6" s="48">
        <v>0.54683280000000012</v>
      </c>
      <c r="J6" s="54">
        <v>8.5980000000028718E-4</v>
      </c>
      <c r="K6" s="54">
        <v>5.1588000000001959E-3</v>
      </c>
      <c r="L6" s="54">
        <v>0.41098439999999981</v>
      </c>
      <c r="M6" s="54">
        <v>0.67494300000000018</v>
      </c>
      <c r="N6" s="50"/>
      <c r="O6" s="50"/>
      <c r="P6" s="50"/>
      <c r="Q6" s="50"/>
      <c r="R6" s="50"/>
      <c r="S6" s="50"/>
    </row>
    <row r="7" spans="1:19" x14ac:dyDescent="0.25">
      <c r="A7" s="39">
        <v>2</v>
      </c>
      <c r="B7" s="12" t="s">
        <v>23</v>
      </c>
      <c r="C7" s="13">
        <v>43.1</v>
      </c>
      <c r="D7" s="16" t="s">
        <v>309</v>
      </c>
      <c r="E7" s="26">
        <v>1.46166</v>
      </c>
      <c r="F7" s="26">
        <v>1.0394981999999999</v>
      </c>
      <c r="G7" s="26">
        <v>1.5622566</v>
      </c>
      <c r="H7" s="22">
        <v>0.87785579999999996</v>
      </c>
      <c r="I7" s="48">
        <v>0.4118442000000001</v>
      </c>
      <c r="J7" s="54">
        <v>1.0876469999999998</v>
      </c>
      <c r="K7" s="54">
        <v>1.5708545999999999</v>
      </c>
      <c r="L7" s="54">
        <v>2.145201000000001</v>
      </c>
      <c r="M7" s="54">
        <v>2.3971224000000002</v>
      </c>
      <c r="N7" s="50"/>
      <c r="O7" s="50"/>
      <c r="P7" s="50"/>
      <c r="Q7" s="50"/>
      <c r="R7" s="50"/>
      <c r="S7" s="50"/>
    </row>
    <row r="8" spans="1:19" x14ac:dyDescent="0.25">
      <c r="A8" s="39">
        <v>3</v>
      </c>
      <c r="B8" s="12" t="s">
        <v>24</v>
      </c>
      <c r="C8" s="13">
        <v>45.1</v>
      </c>
      <c r="D8" s="16" t="s">
        <v>309</v>
      </c>
      <c r="E8" s="26">
        <v>0.94577999999999995</v>
      </c>
      <c r="F8" s="26">
        <v>1.3911563999999998</v>
      </c>
      <c r="G8" s="26">
        <v>1.1667486000000002</v>
      </c>
      <c r="H8" s="22">
        <v>0.60100019999999987</v>
      </c>
      <c r="I8" s="48">
        <v>0.49352519999999989</v>
      </c>
      <c r="J8" s="54">
        <v>0.86753820000000026</v>
      </c>
      <c r="K8" s="54">
        <v>1.1555711999999996</v>
      </c>
      <c r="L8" s="54">
        <v>1.0541148</v>
      </c>
      <c r="M8" s="54">
        <v>1.3154940000000011</v>
      </c>
      <c r="N8" s="50"/>
      <c r="O8" s="50"/>
      <c r="P8" s="50"/>
      <c r="Q8" s="50"/>
      <c r="R8" s="50"/>
      <c r="S8" s="50"/>
    </row>
    <row r="9" spans="1:19" x14ac:dyDescent="0.25">
      <c r="A9" s="39">
        <v>4</v>
      </c>
      <c r="B9" s="12" t="s">
        <v>25</v>
      </c>
      <c r="C9" s="13">
        <v>69.900000000000006</v>
      </c>
      <c r="D9" s="16" t="s">
        <v>309</v>
      </c>
      <c r="E9" s="26">
        <v>1.2037199999999999</v>
      </c>
      <c r="F9" s="26">
        <v>1.5063696000000002</v>
      </c>
      <c r="G9" s="26">
        <v>2.0652396</v>
      </c>
      <c r="H9" s="22">
        <v>2.4366731999999995</v>
      </c>
      <c r="I9" s="48">
        <v>2.5776803999999993</v>
      </c>
      <c r="J9" s="54">
        <v>2.1030708000000011</v>
      </c>
      <c r="K9" s="54">
        <v>3.8295492000000007</v>
      </c>
      <c r="L9" s="54">
        <v>3.5329181999999983</v>
      </c>
      <c r="M9" s="54">
        <v>4.8871032000000012</v>
      </c>
      <c r="N9" s="50"/>
      <c r="O9" s="50"/>
      <c r="P9" s="50"/>
      <c r="Q9" s="50"/>
      <c r="R9" s="50"/>
      <c r="S9" s="50"/>
    </row>
    <row r="10" spans="1:19" x14ac:dyDescent="0.25">
      <c r="A10" s="39">
        <v>5</v>
      </c>
      <c r="B10" s="12" t="s">
        <v>26</v>
      </c>
      <c r="C10" s="11">
        <v>64.400000000000006</v>
      </c>
      <c r="D10" s="16" t="s">
        <v>309</v>
      </c>
      <c r="E10" s="26">
        <v>1.46166</v>
      </c>
      <c r="F10" s="26">
        <v>1.5527987999999999</v>
      </c>
      <c r="G10" s="26">
        <v>2.2131252000000003</v>
      </c>
      <c r="H10" s="22">
        <v>1.4212493999999996</v>
      </c>
      <c r="I10" s="48">
        <v>0.88301460000000009</v>
      </c>
      <c r="J10" s="54">
        <v>0.6302334000000005</v>
      </c>
      <c r="K10" s="54">
        <v>1.2570275999999998</v>
      </c>
      <c r="L10" s="54">
        <v>1.2897000000000001</v>
      </c>
      <c r="M10" s="54">
        <v>1.6379189999999995</v>
      </c>
      <c r="N10" s="50"/>
      <c r="O10" s="50"/>
      <c r="P10" s="50"/>
      <c r="Q10" s="50"/>
      <c r="R10" s="50"/>
      <c r="S10" s="50"/>
    </row>
    <row r="11" spans="1:19" x14ac:dyDescent="0.25">
      <c r="A11" s="39">
        <v>6</v>
      </c>
      <c r="B11" s="12" t="s">
        <v>27</v>
      </c>
      <c r="C11" s="11">
        <v>42.9</v>
      </c>
      <c r="D11" s="16" t="s">
        <v>309</v>
      </c>
      <c r="E11" s="26">
        <v>0.94578000000000007</v>
      </c>
      <c r="F11" s="26">
        <v>0.89419199999999999</v>
      </c>
      <c r="G11" s="26">
        <v>1.3034568</v>
      </c>
      <c r="H11" s="22">
        <v>0.4170029999999999</v>
      </c>
      <c r="I11" s="48">
        <v>0.22268820000000031</v>
      </c>
      <c r="J11" s="54">
        <v>0.43247939999999935</v>
      </c>
      <c r="K11" s="54">
        <v>0.75404460000000062</v>
      </c>
      <c r="L11" s="54">
        <v>0.69815759999999949</v>
      </c>
      <c r="M11" s="54">
        <v>0.65516760000000041</v>
      </c>
      <c r="N11" s="50"/>
      <c r="O11" s="50"/>
      <c r="P11" s="50"/>
      <c r="Q11" s="50"/>
      <c r="R11" s="50"/>
      <c r="S11" s="50"/>
    </row>
    <row r="12" spans="1:19" x14ac:dyDescent="0.25">
      <c r="A12" s="39">
        <v>7</v>
      </c>
      <c r="B12" s="12" t="s">
        <v>28</v>
      </c>
      <c r="C12" s="11">
        <v>44.6</v>
      </c>
      <c r="D12" s="16" t="s">
        <v>309</v>
      </c>
      <c r="E12" s="26">
        <v>0.85980000000000001</v>
      </c>
      <c r="F12" s="26">
        <v>1.0885068</v>
      </c>
      <c r="G12" s="26">
        <v>1.3602036</v>
      </c>
      <c r="H12" s="22">
        <v>0.63797159999999997</v>
      </c>
      <c r="I12" s="48">
        <v>0.59928060000000005</v>
      </c>
      <c r="J12" s="54">
        <v>0.42818040000000018</v>
      </c>
      <c r="K12" s="54">
        <v>0.59928060000000005</v>
      </c>
      <c r="L12" s="54">
        <v>0.57004739999999943</v>
      </c>
      <c r="M12" s="54">
        <v>0.9088086000000003</v>
      </c>
      <c r="N12" s="50"/>
      <c r="O12" s="50"/>
      <c r="P12" s="50"/>
      <c r="Q12" s="50"/>
      <c r="R12" s="50"/>
      <c r="S12" s="50"/>
    </row>
    <row r="13" spans="1:19" x14ac:dyDescent="0.25">
      <c r="A13" s="39">
        <v>8</v>
      </c>
      <c r="B13" s="12" t="s">
        <v>29</v>
      </c>
      <c r="C13" s="11">
        <v>69.900000000000006</v>
      </c>
      <c r="D13" s="16" t="s">
        <v>309</v>
      </c>
      <c r="E13" s="26">
        <v>1.46166</v>
      </c>
      <c r="F13" s="26">
        <v>1.2604667999999999</v>
      </c>
      <c r="G13" s="26">
        <v>0.67494300000000018</v>
      </c>
      <c r="H13" s="22">
        <v>0.10489560000000028</v>
      </c>
      <c r="I13" s="48">
        <v>3.009299999999936E-2</v>
      </c>
      <c r="J13" s="54">
        <v>0.4118442000000001</v>
      </c>
      <c r="K13" s="54">
        <v>0.34993860000000004</v>
      </c>
      <c r="L13" s="54">
        <v>0.57606599999999997</v>
      </c>
      <c r="M13" s="54">
        <v>0.79875420000000019</v>
      </c>
      <c r="N13" s="50"/>
      <c r="O13" s="50"/>
      <c r="P13" s="50"/>
      <c r="Q13" s="50"/>
      <c r="R13" s="50"/>
      <c r="S13" s="50"/>
    </row>
    <row r="14" spans="1:19" x14ac:dyDescent="0.25">
      <c r="A14" s="39">
        <v>9</v>
      </c>
      <c r="B14" s="12" t="s">
        <v>30</v>
      </c>
      <c r="C14" s="11">
        <v>64.2</v>
      </c>
      <c r="D14" s="16" t="s">
        <v>309</v>
      </c>
      <c r="E14" s="26">
        <v>1.46166</v>
      </c>
      <c r="F14" s="26">
        <v>0.61475700000000011</v>
      </c>
      <c r="G14" s="26">
        <v>1.1452536</v>
      </c>
      <c r="H14" s="22">
        <v>0.14186700000000002</v>
      </c>
      <c r="I14" s="48">
        <v>0</v>
      </c>
      <c r="J14" s="54">
        <v>0.81681000000000015</v>
      </c>
      <c r="K14" s="54">
        <v>0.75318480000000032</v>
      </c>
      <c r="L14" s="54">
        <v>0.70417619999999992</v>
      </c>
      <c r="M14" s="54">
        <v>0.89591159999999981</v>
      </c>
      <c r="N14" s="50"/>
      <c r="O14" s="50"/>
      <c r="P14" s="50"/>
      <c r="Q14" s="50"/>
      <c r="R14" s="50"/>
      <c r="S14" s="50"/>
    </row>
    <row r="15" spans="1:19" x14ac:dyDescent="0.25">
      <c r="A15" s="39">
        <v>10</v>
      </c>
      <c r="B15" s="12" t="s">
        <v>31</v>
      </c>
      <c r="C15" s="11">
        <v>42.6</v>
      </c>
      <c r="D15" s="16" t="s">
        <v>309</v>
      </c>
      <c r="E15" s="26">
        <v>0.94578000000000007</v>
      </c>
      <c r="F15" s="26">
        <v>1.3533251999999998</v>
      </c>
      <c r="G15" s="26">
        <v>1.3894368000000001</v>
      </c>
      <c r="H15" s="22">
        <v>0.78155819999999987</v>
      </c>
      <c r="I15" s="48">
        <v>0.5691875999999999</v>
      </c>
      <c r="J15" s="54">
        <v>3.439200000000385E-3</v>
      </c>
      <c r="K15" s="54">
        <v>2.5794000000000979E-3</v>
      </c>
      <c r="L15" s="54">
        <v>0.16766099999999948</v>
      </c>
      <c r="M15" s="54">
        <v>0.65516760000000041</v>
      </c>
      <c r="N15" s="50"/>
      <c r="O15" s="50"/>
      <c r="P15" s="50"/>
      <c r="Q15" s="50"/>
      <c r="R15" s="50"/>
      <c r="S15" s="50"/>
    </row>
    <row r="16" spans="1:19" x14ac:dyDescent="0.25">
      <c r="A16" s="39">
        <v>11</v>
      </c>
      <c r="B16" s="12" t="s">
        <v>32</v>
      </c>
      <c r="C16" s="11">
        <v>44.6</v>
      </c>
      <c r="D16" s="16" t="s">
        <v>309</v>
      </c>
      <c r="E16" s="26">
        <v>1.03176</v>
      </c>
      <c r="F16" s="26">
        <v>1.5957888</v>
      </c>
      <c r="G16" s="26">
        <v>1.4943323999999996</v>
      </c>
      <c r="H16" s="22">
        <v>4.5569400000000711E-2</v>
      </c>
      <c r="I16" s="48">
        <v>4.2989999999999848E-2</v>
      </c>
      <c r="J16" s="54">
        <v>0.86667839999999996</v>
      </c>
      <c r="K16" s="54">
        <v>1.3215125999999999</v>
      </c>
      <c r="L16" s="54">
        <v>0.7703807999999992</v>
      </c>
      <c r="M16" s="54">
        <v>1.0532550000000012</v>
      </c>
      <c r="N16" s="50"/>
      <c r="O16" s="50"/>
      <c r="P16" s="50"/>
      <c r="Q16" s="50"/>
      <c r="R16" s="50"/>
      <c r="S16" s="50"/>
    </row>
    <row r="17" spans="1:19" x14ac:dyDescent="0.25">
      <c r="A17" s="39">
        <v>12</v>
      </c>
      <c r="B17" s="12" t="s">
        <v>33</v>
      </c>
      <c r="C17" s="11">
        <v>69.900000000000006</v>
      </c>
      <c r="D17" s="16" t="s">
        <v>309</v>
      </c>
      <c r="E17" s="26">
        <v>1.37568</v>
      </c>
      <c r="F17" s="26">
        <v>1.7995614</v>
      </c>
      <c r="G17" s="26">
        <v>2.1529392000000001</v>
      </c>
      <c r="H17" s="22">
        <v>0.75490440000000014</v>
      </c>
      <c r="I17" s="48">
        <v>0.49696439999999947</v>
      </c>
      <c r="J17" s="54">
        <v>0.8133708000000005</v>
      </c>
      <c r="K17" s="54">
        <v>1.2243551999999995</v>
      </c>
      <c r="L17" s="54">
        <v>1.1830847999999996</v>
      </c>
      <c r="M17" s="54">
        <v>1.6697316000000002</v>
      </c>
      <c r="N17" s="50"/>
      <c r="O17" s="50"/>
      <c r="P17" s="50"/>
      <c r="Q17" s="50"/>
      <c r="R17" s="50"/>
      <c r="S17" s="50"/>
    </row>
    <row r="18" spans="1:19" x14ac:dyDescent="0.25">
      <c r="A18" s="39">
        <v>13</v>
      </c>
      <c r="B18" s="12" t="s">
        <v>34</v>
      </c>
      <c r="C18" s="11">
        <v>64.900000000000006</v>
      </c>
      <c r="D18" s="16" t="s">
        <v>309</v>
      </c>
      <c r="E18" s="26">
        <v>1.46166</v>
      </c>
      <c r="F18" s="26">
        <v>2.0093525999999997</v>
      </c>
      <c r="G18" s="26">
        <v>1.8855414000000004</v>
      </c>
      <c r="H18" s="22">
        <v>1.0317599999999993</v>
      </c>
      <c r="I18" s="48">
        <v>1.0076856000000005</v>
      </c>
      <c r="J18" s="54">
        <v>0.10661520000000048</v>
      </c>
      <c r="K18" s="54">
        <v>0.34477979999999986</v>
      </c>
      <c r="L18" s="54">
        <v>1.6198631999999988</v>
      </c>
      <c r="M18" s="54">
        <v>1.3412880000000005</v>
      </c>
      <c r="N18" s="50"/>
      <c r="O18" s="50"/>
      <c r="P18" s="50"/>
      <c r="Q18" s="50"/>
      <c r="R18" s="50"/>
      <c r="S18" s="50"/>
    </row>
    <row r="19" spans="1:19" x14ac:dyDescent="0.25">
      <c r="A19" s="39">
        <v>14</v>
      </c>
      <c r="B19" s="12" t="s">
        <v>35</v>
      </c>
      <c r="C19" s="11">
        <v>42.4</v>
      </c>
      <c r="D19" s="16" t="s">
        <v>309</v>
      </c>
      <c r="E19" s="26">
        <v>1.03176</v>
      </c>
      <c r="F19" s="26">
        <v>0.90193020000000013</v>
      </c>
      <c r="G19" s="26">
        <v>1.1211791999999998</v>
      </c>
      <c r="H19" s="22">
        <v>0</v>
      </c>
      <c r="I19" s="48">
        <v>0.22526760000000001</v>
      </c>
      <c r="J19" s="54">
        <v>0.1169328000000001</v>
      </c>
      <c r="K19" s="54">
        <v>0.54855240000000027</v>
      </c>
      <c r="L19" s="54">
        <v>0.59670119999999993</v>
      </c>
      <c r="M19" s="54">
        <v>0.79961399999999971</v>
      </c>
      <c r="N19" s="50"/>
      <c r="O19" s="50"/>
      <c r="P19" s="50"/>
      <c r="Q19" s="50"/>
      <c r="R19" s="50"/>
      <c r="S19" s="50"/>
    </row>
    <row r="20" spans="1:19" x14ac:dyDescent="0.25">
      <c r="A20" s="39">
        <v>15</v>
      </c>
      <c r="B20" s="12" t="s">
        <v>36</v>
      </c>
      <c r="C20" s="11">
        <v>45</v>
      </c>
      <c r="D20" s="16" t="s">
        <v>309</v>
      </c>
      <c r="E20" s="26">
        <v>1.2037199999999999</v>
      </c>
      <c r="F20" s="26">
        <v>1.4771364</v>
      </c>
      <c r="G20" s="26">
        <v>1.3447272000000003</v>
      </c>
      <c r="H20" s="22">
        <v>0.64570979999999956</v>
      </c>
      <c r="I20" s="48">
        <v>0.48578700000000036</v>
      </c>
      <c r="J20" s="54">
        <v>7.7381999999995297E-3</v>
      </c>
      <c r="K20" s="54">
        <v>2.5794000000000979E-3</v>
      </c>
      <c r="L20" s="54">
        <v>0.13584840000000031</v>
      </c>
      <c r="M20" s="54">
        <v>0.5072819999999999</v>
      </c>
      <c r="N20" s="50"/>
      <c r="O20" s="50"/>
      <c r="P20" s="50"/>
      <c r="Q20" s="50"/>
      <c r="R20" s="50"/>
      <c r="S20" s="50"/>
    </row>
    <row r="21" spans="1:19" x14ac:dyDescent="0.25">
      <c r="A21" s="39">
        <v>16</v>
      </c>
      <c r="B21" s="12" t="s">
        <v>37</v>
      </c>
      <c r="C21" s="11">
        <v>70</v>
      </c>
      <c r="D21" s="16" t="s">
        <v>309</v>
      </c>
      <c r="E21" s="26">
        <v>1.37568</v>
      </c>
      <c r="F21" s="26">
        <v>1.865766</v>
      </c>
      <c r="G21" s="26">
        <v>1.8373926</v>
      </c>
      <c r="H21" s="22">
        <v>0.12725039999999974</v>
      </c>
      <c r="I21" s="48">
        <v>0.38433060000000008</v>
      </c>
      <c r="J21" s="54">
        <v>0.17367959999999996</v>
      </c>
      <c r="K21" s="54">
        <v>0.64399020000000051</v>
      </c>
      <c r="L21" s="54">
        <v>0.77983859999999927</v>
      </c>
      <c r="M21" s="54">
        <v>0.91654680000000066</v>
      </c>
      <c r="N21" s="50"/>
      <c r="O21" s="50"/>
      <c r="P21" s="50"/>
      <c r="Q21" s="50"/>
      <c r="R21" s="50"/>
      <c r="S21" s="50"/>
    </row>
    <row r="22" spans="1:19" x14ac:dyDescent="0.25">
      <c r="A22" s="39">
        <v>17</v>
      </c>
      <c r="B22" s="12" t="s">
        <v>38</v>
      </c>
      <c r="C22" s="11">
        <v>64.599999999999994</v>
      </c>
      <c r="D22" s="16" t="s">
        <v>309</v>
      </c>
      <c r="E22" s="26">
        <v>1.11774</v>
      </c>
      <c r="F22" s="26">
        <v>1.517547</v>
      </c>
      <c r="G22" s="26">
        <v>1.8141779999999998</v>
      </c>
      <c r="H22" s="22">
        <v>0.8099316000000002</v>
      </c>
      <c r="I22" s="48">
        <v>0.64656959999999986</v>
      </c>
      <c r="J22" s="54">
        <v>0.80649240000000055</v>
      </c>
      <c r="K22" s="54">
        <v>0.87871560000000026</v>
      </c>
      <c r="L22" s="54">
        <v>0.80047379999999924</v>
      </c>
      <c r="M22" s="54">
        <v>1.2114582000000007</v>
      </c>
      <c r="N22" s="50"/>
      <c r="O22" s="50"/>
      <c r="P22" s="50"/>
      <c r="Q22" s="50"/>
      <c r="R22" s="50"/>
      <c r="S22" s="50"/>
    </row>
    <row r="23" spans="1:19" x14ac:dyDescent="0.25">
      <c r="A23" s="39">
        <v>18</v>
      </c>
      <c r="B23" s="12" t="s">
        <v>39</v>
      </c>
      <c r="C23" s="11">
        <v>42.5</v>
      </c>
      <c r="D23" s="16" t="s">
        <v>309</v>
      </c>
      <c r="E23" s="26">
        <v>0.77382000000000006</v>
      </c>
      <c r="F23" s="26">
        <v>0.65086860000000002</v>
      </c>
      <c r="G23" s="26">
        <v>1.0068257999999999</v>
      </c>
      <c r="H23" s="22">
        <v>0.41614319999999999</v>
      </c>
      <c r="I23" s="48">
        <v>0.48492720000000006</v>
      </c>
      <c r="J23" s="54">
        <v>0.96469560000000032</v>
      </c>
      <c r="K23" s="54">
        <v>1.1796456</v>
      </c>
      <c r="L23" s="54">
        <v>1.0790489999999999</v>
      </c>
      <c r="M23" s="54">
        <v>0.91396740000000054</v>
      </c>
      <c r="N23" s="50"/>
      <c r="O23" s="50"/>
      <c r="P23" s="50"/>
      <c r="Q23" s="50"/>
      <c r="R23" s="50"/>
      <c r="S23" s="50"/>
    </row>
    <row r="24" spans="1:19" x14ac:dyDescent="0.25">
      <c r="A24" s="39">
        <v>19</v>
      </c>
      <c r="B24" s="12" t="s">
        <v>40</v>
      </c>
      <c r="C24" s="11">
        <v>44.6</v>
      </c>
      <c r="D24" s="16" t="s">
        <v>309</v>
      </c>
      <c r="E24" s="26">
        <v>1.03176</v>
      </c>
      <c r="F24" s="26">
        <v>0.9646956000000001</v>
      </c>
      <c r="G24" s="26">
        <v>0.98103180000000001</v>
      </c>
      <c r="H24" s="22">
        <v>6.9643799999999964E-2</v>
      </c>
      <c r="I24" s="48">
        <v>8.5979999999990532E-4</v>
      </c>
      <c r="J24" s="54">
        <v>0.29921039999999988</v>
      </c>
      <c r="K24" s="54">
        <v>0.3267239999999999</v>
      </c>
      <c r="L24" s="54">
        <v>0.34306020000000004</v>
      </c>
      <c r="M24" s="54">
        <v>0.52877700000000016</v>
      </c>
      <c r="N24" s="50"/>
      <c r="O24" s="50"/>
      <c r="P24" s="50"/>
      <c r="Q24" s="50"/>
      <c r="R24" s="50"/>
      <c r="S24" s="50"/>
    </row>
    <row r="25" spans="1:19" x14ac:dyDescent="0.25">
      <c r="A25" s="39">
        <v>20</v>
      </c>
      <c r="B25" s="12" t="s">
        <v>41</v>
      </c>
      <c r="C25" s="11">
        <v>69.7</v>
      </c>
      <c r="D25" s="16" t="s">
        <v>309</v>
      </c>
      <c r="E25" s="26">
        <v>1.5476400000000001</v>
      </c>
      <c r="F25" s="26">
        <v>1.9809792000000002</v>
      </c>
      <c r="G25" s="26">
        <v>1.9792595999999998</v>
      </c>
      <c r="H25" s="22">
        <v>1.1469732000000004</v>
      </c>
      <c r="I25" s="48">
        <v>0.7230917999999994</v>
      </c>
      <c r="J25" s="54">
        <v>0.12811020000000078</v>
      </c>
      <c r="K25" s="54">
        <v>0</v>
      </c>
      <c r="L25" s="54">
        <v>6.0185999999997188E-3</v>
      </c>
      <c r="M25" s="54">
        <v>0</v>
      </c>
      <c r="N25" s="50"/>
      <c r="O25" s="50"/>
      <c r="P25" s="50"/>
      <c r="Q25" s="50"/>
      <c r="R25" s="50"/>
      <c r="S25" s="50"/>
    </row>
    <row r="26" spans="1:19" x14ac:dyDescent="0.25">
      <c r="A26" s="39">
        <v>21</v>
      </c>
      <c r="B26" s="12" t="s">
        <v>42</v>
      </c>
      <c r="C26" s="11">
        <v>64.2</v>
      </c>
      <c r="D26" s="16" t="s">
        <v>309</v>
      </c>
      <c r="E26" s="26">
        <v>1.2897000000000001</v>
      </c>
      <c r="F26" s="26">
        <v>1.6989647999999999</v>
      </c>
      <c r="G26" s="26">
        <v>1.7350763999999999</v>
      </c>
      <c r="H26" s="22">
        <v>1.0549746000000002</v>
      </c>
      <c r="I26" s="48">
        <v>0.89849099999999993</v>
      </c>
      <c r="J26" s="54">
        <v>0.80219339999999983</v>
      </c>
      <c r="K26" s="54">
        <v>1.4496228</v>
      </c>
      <c r="L26" s="54">
        <v>1.2957185999999998</v>
      </c>
      <c r="M26" s="54">
        <v>1.825355400000001</v>
      </c>
      <c r="N26" s="50"/>
      <c r="O26" s="50"/>
      <c r="P26" s="50"/>
      <c r="Q26" s="50"/>
      <c r="R26" s="50"/>
      <c r="S26" s="50"/>
    </row>
    <row r="27" spans="1:19" x14ac:dyDescent="0.25">
      <c r="A27" s="39">
        <v>22</v>
      </c>
      <c r="B27" s="12" t="s">
        <v>43</v>
      </c>
      <c r="C27" s="11">
        <v>42.3</v>
      </c>
      <c r="D27" s="16" t="s">
        <v>309</v>
      </c>
      <c r="E27" s="26">
        <v>1.03176</v>
      </c>
      <c r="F27" s="26">
        <v>0.97157400000000016</v>
      </c>
      <c r="G27" s="26">
        <v>1.0910862000000001</v>
      </c>
      <c r="H27" s="22">
        <v>0.43677840000000001</v>
      </c>
      <c r="I27" s="48">
        <v>0.1023161999999998</v>
      </c>
      <c r="J27" s="54">
        <v>0</v>
      </c>
      <c r="K27" s="54">
        <v>0</v>
      </c>
      <c r="L27" s="54">
        <v>0.46601159999999986</v>
      </c>
      <c r="M27" s="54">
        <v>0.60014040000000035</v>
      </c>
      <c r="N27" s="50"/>
      <c r="O27" s="50"/>
      <c r="P27" s="50"/>
      <c r="Q27" s="50"/>
      <c r="R27" s="50"/>
      <c r="S27" s="50"/>
    </row>
    <row r="28" spans="1:19" x14ac:dyDescent="0.25">
      <c r="A28" s="39">
        <v>23</v>
      </c>
      <c r="B28" s="12" t="s">
        <v>44</v>
      </c>
      <c r="C28" s="11">
        <v>44.5</v>
      </c>
      <c r="D28" s="16" t="s">
        <v>309</v>
      </c>
      <c r="E28" s="26">
        <v>0.94578000000000007</v>
      </c>
      <c r="F28" s="26">
        <v>1.4513423999999997</v>
      </c>
      <c r="G28" s="26">
        <v>1.3189332000000002</v>
      </c>
      <c r="H28" s="22">
        <v>0.13412879999999974</v>
      </c>
      <c r="I28" s="48">
        <v>0</v>
      </c>
      <c r="J28" s="54">
        <v>0.43763820000000031</v>
      </c>
      <c r="K28" s="54">
        <v>0.70761539999999956</v>
      </c>
      <c r="L28" s="54">
        <v>0.82798740000000004</v>
      </c>
      <c r="M28" s="54">
        <v>1.0205826000000002</v>
      </c>
      <c r="N28" s="50"/>
      <c r="O28" s="50"/>
      <c r="P28" s="50"/>
      <c r="Q28" s="50"/>
      <c r="R28" s="50"/>
      <c r="S28" s="50"/>
    </row>
    <row r="29" spans="1:19" x14ac:dyDescent="0.25">
      <c r="A29" s="39">
        <v>24</v>
      </c>
      <c r="B29" s="12" t="s">
        <v>45</v>
      </c>
      <c r="C29" s="11">
        <v>69.400000000000006</v>
      </c>
      <c r="D29" s="16" t="s">
        <v>309</v>
      </c>
      <c r="E29" s="26">
        <v>1.46166</v>
      </c>
      <c r="F29" s="26">
        <v>2.1185471999999996</v>
      </c>
      <c r="G29" s="26">
        <v>2.0807159999999998</v>
      </c>
      <c r="H29" s="22">
        <v>0.97415340000000006</v>
      </c>
      <c r="I29" s="48">
        <v>0.26567820000000014</v>
      </c>
      <c r="J29" s="54">
        <v>0</v>
      </c>
      <c r="K29" s="54">
        <v>0.12725039999999974</v>
      </c>
      <c r="L29" s="54">
        <v>1.045516800000001</v>
      </c>
      <c r="M29" s="54">
        <v>1.4668187999999995</v>
      </c>
      <c r="N29" s="50"/>
      <c r="O29" s="50"/>
      <c r="P29" s="50"/>
      <c r="Q29" s="50"/>
      <c r="R29" s="50"/>
      <c r="S29" s="50"/>
    </row>
    <row r="30" spans="1:19" x14ac:dyDescent="0.25">
      <c r="A30" s="39">
        <v>25</v>
      </c>
      <c r="B30" s="12" t="s">
        <v>46</v>
      </c>
      <c r="C30" s="11">
        <v>64.3</v>
      </c>
      <c r="D30" s="16" t="s">
        <v>309</v>
      </c>
      <c r="E30" s="26">
        <v>1.5476400000000001</v>
      </c>
      <c r="F30" s="26">
        <v>1.3997544</v>
      </c>
      <c r="G30" s="26">
        <v>0.42474120000000021</v>
      </c>
      <c r="H30" s="22">
        <v>2.063520000000002E-2</v>
      </c>
      <c r="I30" s="48">
        <v>0</v>
      </c>
      <c r="J30" s="54">
        <v>0</v>
      </c>
      <c r="K30" s="54">
        <v>0</v>
      </c>
      <c r="L30" s="54">
        <v>0</v>
      </c>
      <c r="M30" s="54">
        <v>0</v>
      </c>
      <c r="N30" s="50"/>
      <c r="O30" s="50"/>
      <c r="P30" s="50"/>
      <c r="Q30" s="50"/>
      <c r="R30" s="50"/>
      <c r="S30" s="50"/>
    </row>
    <row r="31" spans="1:19" x14ac:dyDescent="0.25">
      <c r="A31" s="39">
        <v>26</v>
      </c>
      <c r="B31" s="12" t="s">
        <v>47</v>
      </c>
      <c r="C31" s="11">
        <v>42.8</v>
      </c>
      <c r="D31" s="16" t="s">
        <v>309</v>
      </c>
      <c r="E31" s="26">
        <v>0.85980000000000001</v>
      </c>
      <c r="F31" s="26">
        <v>0.98619059999999981</v>
      </c>
      <c r="G31" s="26">
        <v>1.0480962000000003</v>
      </c>
      <c r="H31" s="22">
        <v>0.30093000000000009</v>
      </c>
      <c r="I31" s="48">
        <v>0</v>
      </c>
      <c r="J31" s="54">
        <v>3.6971399999999745E-2</v>
      </c>
      <c r="K31" s="54">
        <v>0.79961400000000016</v>
      </c>
      <c r="L31" s="54">
        <v>0.73856820000000001</v>
      </c>
      <c r="M31" s="54">
        <v>1.0085454</v>
      </c>
      <c r="N31" s="50"/>
      <c r="O31" s="50"/>
      <c r="P31" s="50"/>
      <c r="Q31" s="50"/>
      <c r="R31" s="50"/>
      <c r="S31" s="50"/>
    </row>
    <row r="32" spans="1:19" x14ac:dyDescent="0.25">
      <c r="A32" s="39">
        <v>27</v>
      </c>
      <c r="B32" s="12" t="s">
        <v>48</v>
      </c>
      <c r="C32" s="11">
        <v>45.3</v>
      </c>
      <c r="D32" s="16" t="s">
        <v>309</v>
      </c>
      <c r="E32" s="26">
        <v>1.2037199999999999</v>
      </c>
      <c r="F32" s="26">
        <v>0.68182140000000013</v>
      </c>
      <c r="G32" s="26">
        <v>0.93202320000000005</v>
      </c>
      <c r="H32" s="22">
        <v>8.5979999999990532E-4</v>
      </c>
      <c r="I32" s="48">
        <v>0</v>
      </c>
      <c r="J32" s="54">
        <v>0</v>
      </c>
      <c r="K32" s="54">
        <v>0</v>
      </c>
      <c r="L32" s="54">
        <v>0.37401300000000004</v>
      </c>
      <c r="M32" s="54">
        <v>8.8559399999999788E-2</v>
      </c>
      <c r="N32" s="50"/>
      <c r="O32" s="50"/>
      <c r="P32" s="50"/>
      <c r="Q32" s="50"/>
      <c r="R32" s="50"/>
      <c r="S32" s="50"/>
    </row>
    <row r="33" spans="1:19" x14ac:dyDescent="0.25">
      <c r="A33" s="39">
        <v>28</v>
      </c>
      <c r="B33" s="12" t="s">
        <v>49</v>
      </c>
      <c r="C33" s="11">
        <v>69.599999999999994</v>
      </c>
      <c r="D33" s="16" t="s">
        <v>309</v>
      </c>
      <c r="E33" s="26">
        <v>1.37568</v>
      </c>
      <c r="F33" s="26">
        <v>1.8408318000000001</v>
      </c>
      <c r="G33" s="26">
        <v>2.2165643999999998</v>
      </c>
      <c r="H33" s="22">
        <v>1.2682049999999998</v>
      </c>
      <c r="I33" s="48">
        <v>0.57348660000000062</v>
      </c>
      <c r="J33" s="54">
        <v>1.0979645999999994</v>
      </c>
      <c r="K33" s="54">
        <v>1.023162000000001</v>
      </c>
      <c r="L33" s="54">
        <v>1.170187799999999</v>
      </c>
      <c r="M33" s="54">
        <v>1.5803124000000008</v>
      </c>
      <c r="N33" s="50"/>
      <c r="O33" s="50"/>
      <c r="P33" s="50"/>
      <c r="Q33" s="50"/>
      <c r="R33" s="50"/>
      <c r="S33" s="50"/>
    </row>
    <row r="34" spans="1:19" x14ac:dyDescent="0.25">
      <c r="A34" s="39">
        <v>29</v>
      </c>
      <c r="B34" s="12" t="s">
        <v>50</v>
      </c>
      <c r="C34" s="11">
        <v>63.3</v>
      </c>
      <c r="D34" s="16" t="s">
        <v>309</v>
      </c>
      <c r="E34" s="26">
        <v>1.6336199999999999</v>
      </c>
      <c r="F34" s="26">
        <v>1.4539218000000003</v>
      </c>
      <c r="G34" s="26">
        <v>0.97845239999999989</v>
      </c>
      <c r="H34" s="22">
        <v>0.55801020000000001</v>
      </c>
      <c r="I34" s="48">
        <v>0.55457099999999959</v>
      </c>
      <c r="J34" s="54">
        <v>0</v>
      </c>
      <c r="K34" s="54">
        <v>0</v>
      </c>
      <c r="L34" s="54">
        <v>0.55629060000000019</v>
      </c>
      <c r="M34" s="54">
        <v>0</v>
      </c>
      <c r="N34" s="50"/>
      <c r="O34" s="50"/>
      <c r="P34" s="50"/>
      <c r="Q34" s="50"/>
      <c r="R34" s="50"/>
      <c r="S34" s="50"/>
    </row>
    <row r="35" spans="1:19" x14ac:dyDescent="0.25">
      <c r="A35" s="39">
        <v>30</v>
      </c>
      <c r="B35" s="12" t="s">
        <v>51</v>
      </c>
      <c r="C35" s="11">
        <v>42.5</v>
      </c>
      <c r="D35" s="16" t="s">
        <v>309</v>
      </c>
      <c r="E35" s="26">
        <v>0.85980000000000001</v>
      </c>
      <c r="F35" s="26">
        <v>0.5924022000000001</v>
      </c>
      <c r="G35" s="26">
        <v>0.65688719999999978</v>
      </c>
      <c r="H35" s="22">
        <v>6.3625200000000243E-2</v>
      </c>
      <c r="I35" s="48">
        <v>4.7288999999999755E-2</v>
      </c>
      <c r="J35" s="54">
        <v>1.5476400000000204E-2</v>
      </c>
      <c r="K35" s="54">
        <v>0</v>
      </c>
      <c r="L35" s="54">
        <v>0.15906300000000004</v>
      </c>
      <c r="M35" s="54">
        <v>0.84948239999999997</v>
      </c>
      <c r="N35" s="50"/>
      <c r="O35" s="50"/>
      <c r="P35" s="50"/>
      <c r="Q35" s="50"/>
      <c r="R35" s="50"/>
      <c r="S35" s="50"/>
    </row>
    <row r="36" spans="1:19" x14ac:dyDescent="0.25">
      <c r="A36" s="39">
        <v>31</v>
      </c>
      <c r="B36" s="12" t="s">
        <v>52</v>
      </c>
      <c r="C36" s="11">
        <v>44.5</v>
      </c>
      <c r="D36" s="16" t="s">
        <v>309</v>
      </c>
      <c r="E36" s="26">
        <v>1.03176</v>
      </c>
      <c r="F36" s="26">
        <v>1.5295842000000002</v>
      </c>
      <c r="G36" s="26">
        <v>1.2664853999999999</v>
      </c>
      <c r="H36" s="22">
        <v>0.38948940000000026</v>
      </c>
      <c r="I36" s="48">
        <v>0.21666959999999982</v>
      </c>
      <c r="J36" s="54">
        <v>0.17024040000000035</v>
      </c>
      <c r="K36" s="54">
        <v>0.36197579999999946</v>
      </c>
      <c r="L36" s="54">
        <v>0.35767680000000029</v>
      </c>
      <c r="M36" s="54">
        <v>0.59584139999999963</v>
      </c>
      <c r="N36" s="50"/>
      <c r="O36" s="50"/>
      <c r="P36" s="50"/>
      <c r="Q36" s="50"/>
      <c r="R36" s="50"/>
      <c r="S36" s="50"/>
    </row>
    <row r="37" spans="1:19" x14ac:dyDescent="0.25">
      <c r="A37" s="39">
        <v>32</v>
      </c>
      <c r="B37" s="12" t="s">
        <v>53</v>
      </c>
      <c r="C37" s="11">
        <v>69.900000000000006</v>
      </c>
      <c r="D37" s="16" t="s">
        <v>309</v>
      </c>
      <c r="E37" s="26">
        <v>0.85980000000000001</v>
      </c>
      <c r="F37" s="26">
        <v>5.5886999999999958E-2</v>
      </c>
      <c r="G37" s="26">
        <v>3.6111600000000035E-2</v>
      </c>
      <c r="H37" s="22">
        <v>0</v>
      </c>
      <c r="I37" s="48">
        <v>0</v>
      </c>
      <c r="J37" s="54">
        <v>0</v>
      </c>
      <c r="K37" s="54">
        <v>0</v>
      </c>
      <c r="L37" s="54">
        <v>8.5980000000009625E-4</v>
      </c>
      <c r="M37" s="54">
        <v>1.7196000000000015E-3</v>
      </c>
      <c r="N37" s="50"/>
      <c r="O37" s="50"/>
      <c r="P37" s="50"/>
      <c r="Q37" s="50"/>
      <c r="R37" s="50"/>
      <c r="S37" s="50"/>
    </row>
    <row r="38" spans="1:19" x14ac:dyDescent="0.25">
      <c r="A38" s="39">
        <v>33</v>
      </c>
      <c r="B38" s="12" t="s">
        <v>54</v>
      </c>
      <c r="C38" s="11">
        <v>64.8</v>
      </c>
      <c r="D38" s="16" t="s">
        <v>309</v>
      </c>
      <c r="E38" s="26">
        <v>1.03176</v>
      </c>
      <c r="F38" s="26">
        <v>1.5975083999999999</v>
      </c>
      <c r="G38" s="26">
        <v>1.2871205999999999</v>
      </c>
      <c r="H38" s="22">
        <v>0.76694160000000033</v>
      </c>
      <c r="I38" s="48">
        <v>8.1680999999999782E-2</v>
      </c>
      <c r="J38" s="54">
        <v>6.3625199999999868E-2</v>
      </c>
      <c r="K38" s="54">
        <v>0.39378840000000015</v>
      </c>
      <c r="L38" s="54">
        <v>0.32586420000000038</v>
      </c>
      <c r="M38" s="54">
        <v>0.35165819999999987</v>
      </c>
      <c r="N38" s="50"/>
      <c r="O38" s="50"/>
      <c r="P38" s="50"/>
      <c r="Q38" s="50"/>
      <c r="R38" s="50"/>
      <c r="S38" s="50"/>
    </row>
    <row r="39" spans="1:19" x14ac:dyDescent="0.25">
      <c r="A39" s="39">
        <v>34</v>
      </c>
      <c r="B39" s="12" t="s">
        <v>55</v>
      </c>
      <c r="C39" s="11">
        <v>42.7</v>
      </c>
      <c r="D39" s="16" t="s">
        <v>309</v>
      </c>
      <c r="E39" s="26">
        <v>1.0980000000000001</v>
      </c>
      <c r="F39" s="26">
        <v>1.156431</v>
      </c>
      <c r="G39" s="26">
        <v>1.3094754</v>
      </c>
      <c r="H39" s="22">
        <v>6.4485000000000153E-2</v>
      </c>
      <c r="I39" s="48">
        <v>0.1109142</v>
      </c>
      <c r="J39" s="54">
        <v>7.9101600000000077E-2</v>
      </c>
      <c r="K39" s="54">
        <v>0.2140901999999997</v>
      </c>
      <c r="L39" s="54">
        <v>0.25965960000000005</v>
      </c>
      <c r="M39" s="54">
        <v>0.2897525999999998</v>
      </c>
      <c r="N39" s="50"/>
      <c r="O39" s="50"/>
      <c r="P39" s="50"/>
      <c r="Q39" s="50"/>
      <c r="R39" s="50"/>
      <c r="S39" s="50"/>
    </row>
    <row r="40" spans="1:19" x14ac:dyDescent="0.25">
      <c r="A40" s="39">
        <v>35</v>
      </c>
      <c r="B40" s="12" t="s">
        <v>56</v>
      </c>
      <c r="C40" s="11">
        <v>44.4</v>
      </c>
      <c r="D40" s="16" t="s">
        <v>309</v>
      </c>
      <c r="E40" s="26">
        <v>0.60185999999999995</v>
      </c>
      <c r="F40" s="26">
        <v>1.1409546000000002</v>
      </c>
      <c r="G40" s="26">
        <v>1.4324268</v>
      </c>
      <c r="H40" s="22">
        <v>0.80219340000000028</v>
      </c>
      <c r="I40" s="48">
        <v>0.40582559999999962</v>
      </c>
      <c r="J40" s="54">
        <v>4.6429200000000233E-2</v>
      </c>
      <c r="K40" s="54">
        <v>0.66806460000000012</v>
      </c>
      <c r="L40" s="54">
        <v>0.84948239999999964</v>
      </c>
      <c r="M40" s="54">
        <v>1.1787858000000004</v>
      </c>
      <c r="N40" s="50"/>
      <c r="O40" s="50"/>
      <c r="P40" s="50"/>
      <c r="Q40" s="50"/>
      <c r="R40" s="50"/>
      <c r="S40" s="50"/>
    </row>
    <row r="41" spans="1:19" x14ac:dyDescent="0.25">
      <c r="A41" s="39">
        <v>36</v>
      </c>
      <c r="B41" s="12" t="s">
        <v>57</v>
      </c>
      <c r="C41" s="11">
        <v>69</v>
      </c>
      <c r="D41" s="16" t="s">
        <v>309</v>
      </c>
      <c r="E41" s="26">
        <v>1.37568</v>
      </c>
      <c r="F41" s="26">
        <v>1.685208</v>
      </c>
      <c r="G41" s="26">
        <v>1.6628531999999998</v>
      </c>
      <c r="H41" s="22">
        <v>0.48492720000000006</v>
      </c>
      <c r="I41" s="48">
        <v>0.20979119999999982</v>
      </c>
      <c r="J41" s="54">
        <v>7.3082999999999967E-2</v>
      </c>
      <c r="K41" s="54">
        <v>0.36369540000000006</v>
      </c>
      <c r="L41" s="54">
        <v>0.45053520000000002</v>
      </c>
      <c r="M41" s="54">
        <v>0.72997020000000012</v>
      </c>
      <c r="N41" s="50"/>
      <c r="O41" s="50"/>
      <c r="P41" s="50"/>
      <c r="Q41" s="50"/>
      <c r="R41" s="50"/>
      <c r="S41" s="50"/>
    </row>
    <row r="42" spans="1:19" x14ac:dyDescent="0.25">
      <c r="A42" s="39">
        <v>37</v>
      </c>
      <c r="B42" s="12" t="s">
        <v>58</v>
      </c>
      <c r="C42" s="11">
        <v>64.5</v>
      </c>
      <c r="D42" s="16" t="s">
        <v>309</v>
      </c>
      <c r="E42" s="26">
        <v>1.46166</v>
      </c>
      <c r="F42" s="26">
        <v>1.5390420000000002</v>
      </c>
      <c r="G42" s="26">
        <v>0.97243380000000024</v>
      </c>
      <c r="H42" s="22">
        <v>0.13842779999999966</v>
      </c>
      <c r="I42" s="48">
        <v>0.60959819999999965</v>
      </c>
      <c r="J42" s="54">
        <v>0</v>
      </c>
      <c r="K42" s="54">
        <v>1.7196000000005744E-3</v>
      </c>
      <c r="L42" s="54">
        <v>2.3206001999999999</v>
      </c>
      <c r="M42" s="54">
        <v>3.6111599999999841E-2</v>
      </c>
      <c r="N42" s="50"/>
      <c r="O42" s="50"/>
      <c r="P42" s="50"/>
      <c r="Q42" s="50"/>
      <c r="R42" s="50"/>
      <c r="S42" s="50"/>
    </row>
    <row r="43" spans="1:19" x14ac:dyDescent="0.25">
      <c r="A43" s="39">
        <v>38</v>
      </c>
      <c r="B43" s="12" t="s">
        <v>59</v>
      </c>
      <c r="C43" s="11">
        <v>42</v>
      </c>
      <c r="D43" s="16" t="s">
        <v>309</v>
      </c>
      <c r="E43" s="26">
        <v>0.85980000000000001</v>
      </c>
      <c r="F43" s="26">
        <v>1.3791192000000001</v>
      </c>
      <c r="G43" s="26">
        <v>1.2295139999999998</v>
      </c>
      <c r="H43" s="22">
        <v>0.80391300000000043</v>
      </c>
      <c r="I43" s="48">
        <v>0.3267239999999999</v>
      </c>
      <c r="J43" s="54">
        <v>1.2415512</v>
      </c>
      <c r="K43" s="54">
        <v>0.59670119999999993</v>
      </c>
      <c r="L43" s="54">
        <v>1.1100018000000003</v>
      </c>
      <c r="M43" s="54">
        <v>1.4152307999999991</v>
      </c>
      <c r="N43" s="50"/>
      <c r="O43" s="50"/>
      <c r="P43" s="50"/>
      <c r="Q43" s="50"/>
      <c r="R43" s="50"/>
      <c r="S43" s="50"/>
    </row>
    <row r="44" spans="1:19" x14ac:dyDescent="0.25">
      <c r="A44" s="39">
        <v>39</v>
      </c>
      <c r="B44" s="12" t="s">
        <v>60</v>
      </c>
      <c r="C44" s="11">
        <v>44.4</v>
      </c>
      <c r="D44" s="16" t="s">
        <v>309</v>
      </c>
      <c r="E44" s="26">
        <v>1.11774</v>
      </c>
      <c r="F44" s="26">
        <v>1.4281277999999999</v>
      </c>
      <c r="G44" s="26">
        <v>0.16680119999999996</v>
      </c>
      <c r="H44" s="22">
        <v>0.34477980000000019</v>
      </c>
      <c r="I44" s="48">
        <v>0</v>
      </c>
      <c r="J44" s="54">
        <v>0</v>
      </c>
      <c r="K44" s="54">
        <v>0</v>
      </c>
      <c r="L44" s="54">
        <v>0.20979119999999982</v>
      </c>
      <c r="M44" s="54">
        <v>0.38003160000000014</v>
      </c>
      <c r="N44" s="50"/>
      <c r="O44" s="50"/>
      <c r="P44" s="50"/>
      <c r="Q44" s="50"/>
      <c r="R44" s="50"/>
      <c r="S44" s="50"/>
    </row>
    <row r="45" spans="1:19" x14ac:dyDescent="0.25">
      <c r="A45" s="39">
        <v>40</v>
      </c>
      <c r="B45" s="12" t="s">
        <v>61</v>
      </c>
      <c r="C45" s="11">
        <v>69.2</v>
      </c>
      <c r="D45" s="16" t="s">
        <v>309</v>
      </c>
      <c r="E45" s="26">
        <v>0.77382000000000006</v>
      </c>
      <c r="F45" s="26">
        <v>0.85034220000000005</v>
      </c>
      <c r="G45" s="26">
        <v>0.98189160000000009</v>
      </c>
      <c r="H45" s="22">
        <v>0.45741360000000003</v>
      </c>
      <c r="I45" s="48">
        <v>0.58896300000000001</v>
      </c>
      <c r="J45" s="54">
        <v>0.81423060000000003</v>
      </c>
      <c r="K45" s="54">
        <v>1.1925425999999997</v>
      </c>
      <c r="L45" s="54">
        <v>1.1830848000000003</v>
      </c>
      <c r="M45" s="54">
        <v>1.4745569999999999</v>
      </c>
      <c r="N45" s="50"/>
      <c r="O45" s="50"/>
      <c r="P45" s="50"/>
      <c r="Q45" s="50"/>
      <c r="R45" s="50"/>
      <c r="S45" s="50"/>
    </row>
    <row r="46" spans="1:19" x14ac:dyDescent="0.25">
      <c r="A46" s="39">
        <v>41</v>
      </c>
      <c r="B46" s="12" t="s">
        <v>62</v>
      </c>
      <c r="C46" s="11">
        <v>64.7</v>
      </c>
      <c r="D46" s="16" t="s">
        <v>309</v>
      </c>
      <c r="E46" s="26">
        <v>0.94578000000000007</v>
      </c>
      <c r="F46" s="26">
        <v>0.99306899999999987</v>
      </c>
      <c r="G46" s="26">
        <v>1.2793824</v>
      </c>
      <c r="H46" s="22">
        <v>0.28975260000000014</v>
      </c>
      <c r="I46" s="48">
        <v>4.127040000000004E-2</v>
      </c>
      <c r="J46" s="54">
        <v>0.75232500000000002</v>
      </c>
      <c r="K46" s="54">
        <v>1.1839445999999998</v>
      </c>
      <c r="L46" s="54">
        <v>1.1160204</v>
      </c>
      <c r="M46" s="54">
        <v>1.3533252000000007</v>
      </c>
      <c r="N46" s="50"/>
      <c r="O46" s="50"/>
      <c r="P46" s="50"/>
      <c r="Q46" s="50"/>
      <c r="R46" s="50"/>
      <c r="S46" s="50"/>
    </row>
    <row r="47" spans="1:19" x14ac:dyDescent="0.25">
      <c r="A47" s="39">
        <v>42</v>
      </c>
      <c r="B47" s="12" t="s">
        <v>63</v>
      </c>
      <c r="C47" s="11">
        <v>42.5</v>
      </c>
      <c r="D47" s="16" t="s">
        <v>309</v>
      </c>
      <c r="E47" s="26">
        <v>0.77382000000000006</v>
      </c>
      <c r="F47" s="26">
        <v>0.63195299999999999</v>
      </c>
      <c r="G47" s="26">
        <v>0.14272679999999993</v>
      </c>
      <c r="H47" s="22">
        <v>9.7157399999999991E-2</v>
      </c>
      <c r="I47" s="48">
        <v>8.5980000000000084E-3</v>
      </c>
      <c r="J47" s="54">
        <v>3.8691000000000128E-2</v>
      </c>
      <c r="K47" s="54">
        <v>7.7382000000000076E-2</v>
      </c>
      <c r="L47" s="54">
        <v>8.5979999999999696E-2</v>
      </c>
      <c r="M47" s="54">
        <v>2.407440000000002E-2</v>
      </c>
      <c r="N47" s="50"/>
      <c r="O47" s="50"/>
      <c r="P47" s="50"/>
      <c r="Q47" s="50"/>
      <c r="R47" s="50"/>
      <c r="S47" s="50"/>
    </row>
    <row r="48" spans="1:19" x14ac:dyDescent="0.25">
      <c r="A48" s="39">
        <v>43</v>
      </c>
      <c r="B48" s="12" t="s">
        <v>64</v>
      </c>
      <c r="C48" s="11">
        <v>44.5</v>
      </c>
      <c r="D48" s="16" t="s">
        <v>309</v>
      </c>
      <c r="E48" s="26">
        <v>0.85980000000000001</v>
      </c>
      <c r="F48" s="26">
        <v>1.3885770000000002</v>
      </c>
      <c r="G48" s="26">
        <v>1.0008071999999997</v>
      </c>
      <c r="H48" s="22">
        <v>5.5886999999999958E-2</v>
      </c>
      <c r="I48" s="48">
        <v>0</v>
      </c>
      <c r="J48" s="54">
        <v>0.52275840000000007</v>
      </c>
      <c r="K48" s="54">
        <v>0.65688720000000023</v>
      </c>
      <c r="L48" s="54">
        <v>0.73168979999999995</v>
      </c>
      <c r="M48" s="54">
        <v>0.90278999999999987</v>
      </c>
      <c r="N48" s="50"/>
      <c r="O48" s="50"/>
      <c r="P48" s="50"/>
      <c r="Q48" s="50"/>
      <c r="R48" s="50"/>
      <c r="S48" s="50"/>
    </row>
    <row r="49" spans="1:19" x14ac:dyDescent="0.25">
      <c r="A49" s="39">
        <v>44</v>
      </c>
      <c r="B49" s="12" t="s">
        <v>65</v>
      </c>
      <c r="C49" s="11">
        <v>69.599999999999994</v>
      </c>
      <c r="D49" s="16" t="s">
        <v>309</v>
      </c>
      <c r="E49" s="26">
        <v>1.2897000000000001</v>
      </c>
      <c r="F49" s="26">
        <v>1.6043868000000001</v>
      </c>
      <c r="G49" s="26">
        <v>1.9001579999999996</v>
      </c>
      <c r="H49" s="22">
        <v>0.91654680000000066</v>
      </c>
      <c r="I49" s="48">
        <v>0.49180560000000006</v>
      </c>
      <c r="J49" s="54">
        <v>0.21752939999999935</v>
      </c>
      <c r="K49" s="54">
        <v>0.18399720000000036</v>
      </c>
      <c r="L49" s="54">
        <v>0.21752940000000009</v>
      </c>
      <c r="M49" s="54">
        <v>0.57606599999999919</v>
      </c>
      <c r="N49" s="50"/>
      <c r="O49" s="50"/>
      <c r="P49" s="50"/>
      <c r="Q49" s="50"/>
      <c r="R49" s="50"/>
      <c r="S49" s="50"/>
    </row>
    <row r="50" spans="1:19" x14ac:dyDescent="0.25">
      <c r="A50" s="39">
        <v>45</v>
      </c>
      <c r="B50" s="12" t="s">
        <v>66</v>
      </c>
      <c r="C50" s="11">
        <v>64.8</v>
      </c>
      <c r="D50" s="16" t="s">
        <v>309</v>
      </c>
      <c r="E50" s="26">
        <v>1.03176</v>
      </c>
      <c r="F50" s="26">
        <v>2.2208634000000003</v>
      </c>
      <c r="G50" s="26">
        <v>1.9405686000000002</v>
      </c>
      <c r="H50" s="22">
        <v>1.2097386000000001</v>
      </c>
      <c r="I50" s="48">
        <v>0.68268119999999965</v>
      </c>
      <c r="J50" s="54">
        <v>0.37917180000000061</v>
      </c>
      <c r="K50" s="54">
        <v>0.76092299999999979</v>
      </c>
      <c r="L50" s="54">
        <v>0.58208459999999962</v>
      </c>
      <c r="M50" s="54">
        <v>0.79273560000000054</v>
      </c>
      <c r="N50" s="50"/>
      <c r="O50" s="50"/>
      <c r="P50" s="50"/>
      <c r="Q50" s="50"/>
      <c r="R50" s="50"/>
      <c r="S50" s="50"/>
    </row>
    <row r="51" spans="1:19" x14ac:dyDescent="0.25">
      <c r="A51" s="39">
        <v>46</v>
      </c>
      <c r="B51" s="12" t="s">
        <v>67</v>
      </c>
      <c r="C51" s="11">
        <v>42.6</v>
      </c>
      <c r="D51" s="16" t="s">
        <v>309</v>
      </c>
      <c r="E51" s="26">
        <v>0.13498860000000001</v>
      </c>
      <c r="F51" s="26">
        <v>0.8064924</v>
      </c>
      <c r="G51" s="26">
        <v>0.49524480000000004</v>
      </c>
      <c r="H51" s="22">
        <v>0</v>
      </c>
      <c r="I51" s="48">
        <v>0</v>
      </c>
      <c r="J51" s="54">
        <v>0.38175120000000018</v>
      </c>
      <c r="K51" s="54">
        <v>0.45483419999999991</v>
      </c>
      <c r="L51" s="54">
        <v>0.51072119999999988</v>
      </c>
      <c r="M51" s="54">
        <v>0.79445519999999992</v>
      </c>
      <c r="N51" s="50"/>
      <c r="O51" s="50"/>
      <c r="P51" s="50"/>
      <c r="Q51" s="50"/>
      <c r="R51" s="50"/>
      <c r="S51" s="50"/>
    </row>
    <row r="52" spans="1:19" x14ac:dyDescent="0.25">
      <c r="A52" s="39">
        <v>47</v>
      </c>
      <c r="B52" s="12" t="s">
        <v>68</v>
      </c>
      <c r="C52" s="11">
        <v>44.2</v>
      </c>
      <c r="D52" s="16" t="s">
        <v>309</v>
      </c>
      <c r="E52" s="26">
        <v>0.85980000000000001</v>
      </c>
      <c r="F52" s="26">
        <v>0.47117040000000004</v>
      </c>
      <c r="G52" s="26">
        <v>0.84518340000000014</v>
      </c>
      <c r="H52" s="22">
        <v>0.68354099999999995</v>
      </c>
      <c r="I52" s="48">
        <v>0.56574839999999993</v>
      </c>
      <c r="J52" s="54">
        <v>0.34821900000000022</v>
      </c>
      <c r="K52" s="54">
        <v>0.64399019999999974</v>
      </c>
      <c r="L52" s="54">
        <v>0.70589579999999974</v>
      </c>
      <c r="M52" s="54">
        <v>0.95867700000000022</v>
      </c>
      <c r="N52" s="50"/>
      <c r="O52" s="50"/>
      <c r="P52" s="50"/>
      <c r="Q52" s="50"/>
      <c r="R52" s="50"/>
      <c r="S52" s="50"/>
    </row>
    <row r="53" spans="1:19" x14ac:dyDescent="0.25">
      <c r="A53" s="39">
        <v>48</v>
      </c>
      <c r="B53" s="12" t="s">
        <v>69</v>
      </c>
      <c r="C53" s="11">
        <v>69.2</v>
      </c>
      <c r="D53" s="16" t="s">
        <v>309</v>
      </c>
      <c r="E53" s="26">
        <v>0.85980000000000001</v>
      </c>
      <c r="F53" s="26">
        <v>2.1563783999999999</v>
      </c>
      <c r="G53" s="26">
        <v>2.1486401999999996</v>
      </c>
      <c r="H53" s="22">
        <v>0.65774700000000053</v>
      </c>
      <c r="I53" s="48">
        <v>0.28717319999999968</v>
      </c>
      <c r="J53" s="54">
        <v>0.32242500000000002</v>
      </c>
      <c r="K53" s="54">
        <v>1.0033865999999998</v>
      </c>
      <c r="L53" s="54">
        <v>1.0506755999999997</v>
      </c>
      <c r="M53" s="54">
        <v>1.249289400000001</v>
      </c>
      <c r="N53" s="50"/>
      <c r="O53" s="50"/>
      <c r="P53" s="50"/>
      <c r="Q53" s="50"/>
      <c r="R53" s="50"/>
      <c r="S53" s="50"/>
    </row>
    <row r="54" spans="1:19" x14ac:dyDescent="0.25">
      <c r="A54" s="39">
        <v>49</v>
      </c>
      <c r="B54" s="12" t="s">
        <v>70</v>
      </c>
      <c r="C54" s="11">
        <v>64.3</v>
      </c>
      <c r="D54" s="16" t="s">
        <v>309</v>
      </c>
      <c r="E54" s="26">
        <v>0.85980000000000001</v>
      </c>
      <c r="F54" s="26">
        <v>0.51759960000000005</v>
      </c>
      <c r="G54" s="26">
        <v>1.0506755999999997</v>
      </c>
      <c r="H54" s="22">
        <v>0.29577120000000029</v>
      </c>
      <c r="I54" s="48">
        <v>0.16422179999999986</v>
      </c>
      <c r="J54" s="54">
        <v>0.61217759999999977</v>
      </c>
      <c r="K54" s="54">
        <v>1.0592736000000003</v>
      </c>
      <c r="L54" s="54">
        <v>0.99134940000000038</v>
      </c>
      <c r="M54" s="54">
        <v>1.0764695999999998</v>
      </c>
      <c r="N54" s="50"/>
      <c r="O54" s="50"/>
      <c r="P54" s="50"/>
      <c r="Q54" s="50"/>
      <c r="R54" s="50"/>
      <c r="S54" s="50"/>
    </row>
    <row r="55" spans="1:19" x14ac:dyDescent="0.25">
      <c r="A55" s="39">
        <v>50</v>
      </c>
      <c r="B55" s="12" t="s">
        <v>71</v>
      </c>
      <c r="C55" s="11">
        <v>42.5</v>
      </c>
      <c r="D55" s="16" t="s">
        <v>309</v>
      </c>
      <c r="E55" s="26">
        <v>0.15046499999999999</v>
      </c>
      <c r="F55" s="26">
        <v>1.5553782</v>
      </c>
      <c r="G55" s="26">
        <v>0.8709773999999999</v>
      </c>
      <c r="H55" s="22">
        <v>0.16680119999999996</v>
      </c>
      <c r="I55" s="48">
        <v>0.18227760000000015</v>
      </c>
      <c r="J55" s="54">
        <v>0.51158100000000017</v>
      </c>
      <c r="K55" s="54">
        <v>0.77553960000000011</v>
      </c>
      <c r="L55" s="54">
        <v>0.73770839999999971</v>
      </c>
      <c r="M55" s="54">
        <v>0.40066680000000016</v>
      </c>
      <c r="N55" s="50"/>
      <c r="O55" s="50"/>
      <c r="P55" s="50"/>
      <c r="Q55" s="50"/>
      <c r="R55" s="50"/>
      <c r="S55" s="50"/>
    </row>
    <row r="56" spans="1:19" x14ac:dyDescent="0.25">
      <c r="A56" s="39">
        <v>51</v>
      </c>
      <c r="B56" s="12" t="s">
        <v>72</v>
      </c>
      <c r="C56" s="11">
        <v>43.8</v>
      </c>
      <c r="D56" s="16" t="s">
        <v>309</v>
      </c>
      <c r="E56" s="26">
        <v>0.17281980000000002</v>
      </c>
      <c r="F56" s="26">
        <v>1.1598702000000001</v>
      </c>
      <c r="G56" s="26">
        <v>0.78843660000000004</v>
      </c>
      <c r="H56" s="22">
        <v>9.4578000000001047E-3</v>
      </c>
      <c r="I56" s="48">
        <v>0</v>
      </c>
      <c r="J56" s="54">
        <v>8.5979999999990532E-4</v>
      </c>
      <c r="K56" s="54">
        <v>1.4616599999999917E-2</v>
      </c>
      <c r="L56" s="54">
        <v>9.9736800000000084E-2</v>
      </c>
      <c r="M56" s="54">
        <v>0.30780840000000009</v>
      </c>
      <c r="N56" s="50"/>
      <c r="O56" s="50"/>
      <c r="P56" s="50"/>
      <c r="Q56" s="50"/>
      <c r="R56" s="50"/>
      <c r="S56" s="50"/>
    </row>
    <row r="57" spans="1:19" x14ac:dyDescent="0.25">
      <c r="A57" s="39">
        <v>52</v>
      </c>
      <c r="B57" s="12" t="s">
        <v>73</v>
      </c>
      <c r="C57" s="11">
        <v>69.3</v>
      </c>
      <c r="D57" s="16" t="s">
        <v>309</v>
      </c>
      <c r="E57" s="26">
        <v>0.85980000000000001</v>
      </c>
      <c r="F57" s="26">
        <v>1.4178102000000001</v>
      </c>
      <c r="G57" s="26">
        <v>1.3258115999999998</v>
      </c>
      <c r="H57" s="22">
        <v>0.68698020000000037</v>
      </c>
      <c r="I57" s="48">
        <v>0.61389719999999959</v>
      </c>
      <c r="J57" s="54">
        <v>0.41528340000000047</v>
      </c>
      <c r="K57" s="54">
        <v>0.54769259999999964</v>
      </c>
      <c r="L57" s="54">
        <v>0.7144938000000004</v>
      </c>
      <c r="M57" s="54">
        <v>1.0386383999999993</v>
      </c>
      <c r="N57" s="50"/>
      <c r="O57" s="50"/>
      <c r="P57" s="50"/>
      <c r="Q57" s="50"/>
      <c r="R57" s="50"/>
      <c r="S57" s="50"/>
    </row>
    <row r="58" spans="1:19" x14ac:dyDescent="0.25">
      <c r="A58" s="39">
        <v>53</v>
      </c>
      <c r="B58" s="12" t="s">
        <v>74</v>
      </c>
      <c r="C58" s="11">
        <v>63.7</v>
      </c>
      <c r="D58" s="16" t="s">
        <v>309</v>
      </c>
      <c r="E58" s="26">
        <v>0.85980000000000001</v>
      </c>
      <c r="F58" s="26">
        <v>1.6912266</v>
      </c>
      <c r="G58" s="26">
        <v>2.029128</v>
      </c>
      <c r="H58" s="22">
        <v>0.3078083999999997</v>
      </c>
      <c r="I58" s="48">
        <v>0</v>
      </c>
      <c r="J58" s="54">
        <v>0.3645552000000003</v>
      </c>
      <c r="K58" s="54">
        <v>0.42818040000000018</v>
      </c>
      <c r="L58" s="54">
        <v>0.37917179999999984</v>
      </c>
      <c r="M58" s="54">
        <v>0.77725919999999993</v>
      </c>
      <c r="N58" s="50"/>
      <c r="O58" s="50"/>
      <c r="P58" s="50"/>
      <c r="Q58" s="50"/>
      <c r="R58" s="50"/>
      <c r="S58" s="50"/>
    </row>
    <row r="59" spans="1:19" x14ac:dyDescent="0.25">
      <c r="A59" s="39">
        <v>54</v>
      </c>
      <c r="B59" s="12" t="s">
        <v>75</v>
      </c>
      <c r="C59" s="11">
        <v>42.4</v>
      </c>
      <c r="D59" s="16" t="s">
        <v>309</v>
      </c>
      <c r="E59" s="26">
        <v>0.85980000000000001</v>
      </c>
      <c r="F59" s="26">
        <v>0.71191440000000006</v>
      </c>
      <c r="G59" s="26">
        <v>1.1168801999999998</v>
      </c>
      <c r="H59" s="22">
        <v>0.73684860000000019</v>
      </c>
      <c r="I59" s="48">
        <v>0.26051939999999996</v>
      </c>
      <c r="J59" s="54">
        <v>0.65000880000000016</v>
      </c>
      <c r="K59" s="54">
        <v>0.74716619999999978</v>
      </c>
      <c r="L59" s="54">
        <v>0.74028779999999983</v>
      </c>
      <c r="M59" s="54">
        <v>1.0824882000000002</v>
      </c>
      <c r="N59" s="50"/>
      <c r="O59" s="50"/>
      <c r="P59" s="50"/>
      <c r="Q59" s="50"/>
      <c r="R59" s="50"/>
      <c r="S59" s="50"/>
    </row>
    <row r="60" spans="1:19" x14ac:dyDescent="0.25">
      <c r="A60" s="39">
        <v>55</v>
      </c>
      <c r="B60" s="12" t="s">
        <v>76</v>
      </c>
      <c r="C60" s="11">
        <v>44</v>
      </c>
      <c r="D60" s="16" t="s">
        <v>309</v>
      </c>
      <c r="E60" s="26">
        <v>0.85980000000000001</v>
      </c>
      <c r="F60" s="26">
        <v>1.1538516000000001</v>
      </c>
      <c r="G60" s="26">
        <v>1.1375154000000001</v>
      </c>
      <c r="H60" s="22">
        <v>0.38519040000000032</v>
      </c>
      <c r="I60" s="48">
        <v>0.33790139999999985</v>
      </c>
      <c r="J60" s="54">
        <v>0.3189857999999996</v>
      </c>
      <c r="K60" s="54">
        <v>0.91052820000000012</v>
      </c>
      <c r="L60" s="54">
        <v>0.85894019999999971</v>
      </c>
      <c r="M60" s="54">
        <v>1.2914195999999998</v>
      </c>
      <c r="N60" s="50"/>
      <c r="O60" s="50"/>
      <c r="P60" s="50"/>
      <c r="Q60" s="50"/>
      <c r="R60" s="50"/>
      <c r="S60" s="50"/>
    </row>
    <row r="61" spans="1:19" x14ac:dyDescent="0.25">
      <c r="A61" s="39">
        <v>56</v>
      </c>
      <c r="B61" s="12" t="s">
        <v>77</v>
      </c>
      <c r="C61" s="11">
        <v>69.5</v>
      </c>
      <c r="D61" s="16" t="s">
        <v>309</v>
      </c>
      <c r="E61" s="26">
        <v>0.85980000000000001</v>
      </c>
      <c r="F61" s="26">
        <v>0.94578000000000007</v>
      </c>
      <c r="G61" s="26">
        <v>0.967275</v>
      </c>
      <c r="H61" s="22">
        <v>0.41614319999999999</v>
      </c>
      <c r="I61" s="48">
        <v>0.37659240000000016</v>
      </c>
      <c r="J61" s="54">
        <v>0.47374980000000017</v>
      </c>
      <c r="K61" s="54">
        <v>0.75318479999999954</v>
      </c>
      <c r="L61" s="54">
        <v>0.71535359999999992</v>
      </c>
      <c r="M61" s="54">
        <v>1.1753465999999999</v>
      </c>
      <c r="N61" s="50"/>
      <c r="O61" s="50"/>
      <c r="P61" s="50"/>
      <c r="Q61" s="50"/>
      <c r="R61" s="50"/>
      <c r="S61" s="50"/>
    </row>
    <row r="62" spans="1:19" x14ac:dyDescent="0.25">
      <c r="A62" s="39">
        <v>57</v>
      </c>
      <c r="B62" s="12" t="s">
        <v>78</v>
      </c>
      <c r="C62" s="11">
        <v>63.6</v>
      </c>
      <c r="D62" s="16" t="s">
        <v>309</v>
      </c>
      <c r="E62" s="26">
        <v>0.85980000000000001</v>
      </c>
      <c r="F62" s="26">
        <v>1.6705914000000002</v>
      </c>
      <c r="G62" s="26">
        <v>0.5494121999999998</v>
      </c>
      <c r="H62" s="22">
        <v>0.11177400000000029</v>
      </c>
      <c r="I62" s="48">
        <v>0</v>
      </c>
      <c r="J62" s="54">
        <v>5.5027199999999665E-2</v>
      </c>
      <c r="K62" s="54">
        <v>7.3942800000000253E-2</v>
      </c>
      <c r="L62" s="54">
        <v>3.4392000000000029E-3</v>
      </c>
      <c r="M62" s="54">
        <v>0.13842780000000002</v>
      </c>
      <c r="N62" s="50"/>
      <c r="O62" s="50"/>
      <c r="P62" s="50"/>
      <c r="Q62" s="50"/>
      <c r="R62" s="50"/>
      <c r="S62" s="50"/>
    </row>
    <row r="63" spans="1:19" x14ac:dyDescent="0.25">
      <c r="A63" s="39">
        <v>58</v>
      </c>
      <c r="B63" s="12" t="s">
        <v>79</v>
      </c>
      <c r="C63" s="11">
        <v>42.6</v>
      </c>
      <c r="D63" s="16" t="s">
        <v>309</v>
      </c>
      <c r="E63" s="26">
        <v>0.14702580000000001</v>
      </c>
      <c r="F63" s="26">
        <v>1.2200562000000001</v>
      </c>
      <c r="G63" s="26">
        <v>1.048956</v>
      </c>
      <c r="H63" s="22">
        <v>0.32758379999999981</v>
      </c>
      <c r="I63" s="48">
        <v>0.36197580000000024</v>
      </c>
      <c r="J63" s="54">
        <v>0.3146868000000001</v>
      </c>
      <c r="K63" s="54">
        <v>0.82282859999999947</v>
      </c>
      <c r="L63" s="54">
        <v>0.61217760000000054</v>
      </c>
      <c r="M63" s="54">
        <v>0.87527639999999984</v>
      </c>
      <c r="N63" s="50"/>
      <c r="O63" s="50"/>
      <c r="P63" s="50"/>
      <c r="Q63" s="50"/>
      <c r="R63" s="50"/>
      <c r="S63" s="50"/>
    </row>
    <row r="64" spans="1:19" x14ac:dyDescent="0.25">
      <c r="A64" s="39">
        <v>59</v>
      </c>
      <c r="B64" s="12" t="s">
        <v>80</v>
      </c>
      <c r="C64" s="11">
        <v>43.9</v>
      </c>
      <c r="D64" s="16" t="s">
        <v>309</v>
      </c>
      <c r="E64" s="26">
        <v>0.85980000000000001</v>
      </c>
      <c r="F64" s="26">
        <v>0.81079140000000005</v>
      </c>
      <c r="G64" s="26">
        <v>1.0885068</v>
      </c>
      <c r="H64" s="22">
        <v>0.51673979999999997</v>
      </c>
      <c r="I64" s="48">
        <v>0.37401300000000004</v>
      </c>
      <c r="J64" s="54">
        <v>0.59412179999999981</v>
      </c>
      <c r="K64" s="54">
        <v>1.0240217999999999</v>
      </c>
      <c r="L64" s="54">
        <v>0.94406039999999991</v>
      </c>
      <c r="M64" s="54">
        <v>1.2105983999999996</v>
      </c>
      <c r="N64" s="50"/>
      <c r="O64" s="50"/>
      <c r="P64" s="50"/>
      <c r="Q64" s="50"/>
      <c r="R64" s="50"/>
      <c r="S64" s="50"/>
    </row>
    <row r="65" spans="1:19" x14ac:dyDescent="0.25">
      <c r="A65" s="39">
        <v>60</v>
      </c>
      <c r="B65" s="12" t="s">
        <v>81</v>
      </c>
      <c r="C65" s="11">
        <v>68.900000000000006</v>
      </c>
      <c r="D65" s="16" t="s">
        <v>309</v>
      </c>
      <c r="E65" s="26">
        <v>1.03176</v>
      </c>
      <c r="F65" s="26">
        <v>0.7892963999999999</v>
      </c>
      <c r="G65" s="26">
        <v>0.44967540000000011</v>
      </c>
      <c r="H65" s="22">
        <v>0</v>
      </c>
      <c r="I65" s="48">
        <v>8.5979999999990532E-4</v>
      </c>
      <c r="J65" s="54">
        <v>0</v>
      </c>
      <c r="K65" s="54">
        <v>0</v>
      </c>
      <c r="L65" s="54">
        <v>0</v>
      </c>
      <c r="M65" s="54">
        <v>0</v>
      </c>
      <c r="N65" s="50"/>
      <c r="O65" s="50"/>
      <c r="P65" s="50"/>
      <c r="Q65" s="50"/>
      <c r="R65" s="50"/>
      <c r="S65" s="50"/>
    </row>
    <row r="66" spans="1:19" x14ac:dyDescent="0.25">
      <c r="A66" s="39">
        <v>61</v>
      </c>
      <c r="B66" s="12" t="s">
        <v>82</v>
      </c>
      <c r="C66" s="11">
        <v>63.7</v>
      </c>
      <c r="D66" s="16" t="s">
        <v>309</v>
      </c>
      <c r="E66" s="26">
        <v>1.6336199999999999</v>
      </c>
      <c r="F66" s="26">
        <v>2.2406388000000002</v>
      </c>
      <c r="G66" s="26">
        <v>2.4624671999999999</v>
      </c>
      <c r="H66" s="22">
        <v>1.3524653999999996</v>
      </c>
      <c r="I66" s="48">
        <v>1.1340762000000006</v>
      </c>
      <c r="J66" s="54">
        <v>1.0833479999999998</v>
      </c>
      <c r="K66" s="54">
        <v>1.3387086000000004</v>
      </c>
      <c r="L66" s="54">
        <v>1.5579575999999995</v>
      </c>
      <c r="M66" s="54">
        <v>2.0772767999999986</v>
      </c>
      <c r="N66" s="50"/>
      <c r="O66" s="50"/>
      <c r="P66" s="50"/>
      <c r="Q66" s="50"/>
      <c r="R66" s="50"/>
      <c r="S66" s="50"/>
    </row>
    <row r="67" spans="1:19" x14ac:dyDescent="0.25">
      <c r="A67" s="39">
        <v>62</v>
      </c>
      <c r="B67" s="12" t="s">
        <v>83</v>
      </c>
      <c r="C67" s="11">
        <v>42.8</v>
      </c>
      <c r="D67" s="16" t="s">
        <v>309</v>
      </c>
      <c r="E67" s="26">
        <v>0.68784000000000001</v>
      </c>
      <c r="F67" s="26">
        <v>0.89247240000000005</v>
      </c>
      <c r="G67" s="26">
        <v>0.62937359999999976</v>
      </c>
      <c r="H67" s="22">
        <v>0.75318480000000032</v>
      </c>
      <c r="I67" s="48">
        <v>0.80563259999999981</v>
      </c>
      <c r="J67" s="54">
        <v>0.9088086000000003</v>
      </c>
      <c r="K67" s="54">
        <v>1.5742937999999995</v>
      </c>
      <c r="L67" s="54">
        <v>1.4496228000000007</v>
      </c>
      <c r="M67" s="54">
        <v>1.8399719999999991</v>
      </c>
      <c r="N67" s="50"/>
      <c r="O67" s="50"/>
      <c r="P67" s="50"/>
      <c r="Q67" s="50"/>
      <c r="R67" s="50"/>
      <c r="S67" s="50"/>
    </row>
    <row r="68" spans="1:19" x14ac:dyDescent="0.25">
      <c r="A68" s="39">
        <v>63</v>
      </c>
      <c r="B68" s="12" t="s">
        <v>84</v>
      </c>
      <c r="C68" s="11">
        <v>44.3</v>
      </c>
      <c r="D68" s="16" t="s">
        <v>309</v>
      </c>
      <c r="E68" s="26">
        <v>1.03176</v>
      </c>
      <c r="F68" s="26">
        <v>1.6138446</v>
      </c>
      <c r="G68" s="26">
        <v>1.6551149999999999</v>
      </c>
      <c r="H68" s="22">
        <v>0.57520620000000044</v>
      </c>
      <c r="I68" s="48">
        <v>0.42560100000000012</v>
      </c>
      <c r="J68" s="54">
        <v>0.48922619999999994</v>
      </c>
      <c r="K68" s="54">
        <v>0.91740659999999941</v>
      </c>
      <c r="L68" s="54">
        <v>0.899350800000001</v>
      </c>
      <c r="M68" s="54">
        <v>1.1882435999999996</v>
      </c>
      <c r="N68" s="50"/>
      <c r="O68" s="50"/>
      <c r="P68" s="50"/>
      <c r="Q68" s="50"/>
      <c r="R68" s="50"/>
      <c r="S68" s="50"/>
    </row>
    <row r="69" spans="1:19" x14ac:dyDescent="0.25">
      <c r="A69" s="39">
        <v>64</v>
      </c>
      <c r="B69" s="12" t="s">
        <v>85</v>
      </c>
      <c r="C69" s="11">
        <v>69</v>
      </c>
      <c r="D69" s="16" t="s">
        <v>309</v>
      </c>
      <c r="E69" s="26">
        <v>0.34649940000000001</v>
      </c>
      <c r="F69" s="26">
        <v>3.0935604000000003</v>
      </c>
      <c r="G69" s="26">
        <v>1.0652921999999998</v>
      </c>
      <c r="H69" s="22">
        <v>0.19345499999999968</v>
      </c>
      <c r="I69" s="48">
        <v>0.27427619999999997</v>
      </c>
      <c r="J69" s="54">
        <v>0.42646080000000036</v>
      </c>
      <c r="K69" s="54">
        <v>0.65086859999999969</v>
      </c>
      <c r="L69" s="54">
        <v>0.87613619999999937</v>
      </c>
      <c r="M69" s="54">
        <v>1.1521320000000015</v>
      </c>
      <c r="N69" s="50"/>
      <c r="O69" s="50"/>
      <c r="P69" s="50"/>
      <c r="Q69" s="50"/>
      <c r="R69" s="50"/>
      <c r="S69" s="50"/>
    </row>
    <row r="70" spans="1:19" x14ac:dyDescent="0.25">
      <c r="A70" s="39">
        <v>65</v>
      </c>
      <c r="B70" s="12" t="s">
        <v>87</v>
      </c>
      <c r="C70" s="11">
        <v>78</v>
      </c>
      <c r="D70" s="16" t="s">
        <v>309</v>
      </c>
      <c r="E70" s="26">
        <v>1.8967188000000004</v>
      </c>
      <c r="F70" s="26">
        <v>1.7806458000000003</v>
      </c>
      <c r="G70" s="26">
        <v>1.8692051999999997</v>
      </c>
      <c r="H70" s="22">
        <v>0.66634499999999952</v>
      </c>
      <c r="I70" s="48">
        <v>0.65516760000000041</v>
      </c>
      <c r="J70" s="54">
        <v>0.48406740000000054</v>
      </c>
      <c r="K70" s="54">
        <v>0.43763820000000031</v>
      </c>
      <c r="L70" s="54">
        <v>1.2346728</v>
      </c>
      <c r="M70" s="54">
        <v>1.0480961999999996</v>
      </c>
      <c r="N70" s="50"/>
      <c r="O70" s="50"/>
      <c r="P70" s="50"/>
      <c r="Q70" s="50"/>
      <c r="R70" s="50"/>
      <c r="S70" s="50"/>
    </row>
    <row r="71" spans="1:19" x14ac:dyDescent="0.25">
      <c r="A71" s="39">
        <v>66</v>
      </c>
      <c r="B71" s="12" t="s">
        <v>86</v>
      </c>
      <c r="C71" s="11">
        <v>45.4</v>
      </c>
      <c r="D71" s="16" t="s">
        <v>309</v>
      </c>
      <c r="E71" s="26">
        <v>1.2750834000000002</v>
      </c>
      <c r="F71" s="26">
        <v>0.71621340000000011</v>
      </c>
      <c r="G71" s="26">
        <v>0.7497455999999999</v>
      </c>
      <c r="H71" s="22">
        <v>0.21495</v>
      </c>
      <c r="I71" s="48">
        <v>0.3017898</v>
      </c>
      <c r="J71" s="54">
        <v>0.38605019999999984</v>
      </c>
      <c r="K71" s="54">
        <v>0.60186000000000017</v>
      </c>
      <c r="L71" s="54">
        <v>0.68440080000000025</v>
      </c>
      <c r="M71" s="54">
        <v>0.85034219999999994</v>
      </c>
      <c r="N71" s="50"/>
      <c r="O71" s="50"/>
      <c r="P71" s="50"/>
      <c r="Q71" s="50"/>
      <c r="R71" s="50"/>
      <c r="S71" s="50"/>
    </row>
    <row r="72" spans="1:19" x14ac:dyDescent="0.25">
      <c r="A72" s="39">
        <v>67</v>
      </c>
      <c r="B72" s="12" t="s">
        <v>88</v>
      </c>
      <c r="C72" s="11">
        <v>73.599999999999994</v>
      </c>
      <c r="D72" s="16" t="s">
        <v>309</v>
      </c>
      <c r="E72" s="26">
        <v>1.37568</v>
      </c>
      <c r="F72" s="26">
        <v>1.4788559999999997</v>
      </c>
      <c r="G72" s="26">
        <v>1.9921565999999997</v>
      </c>
      <c r="H72" s="22">
        <v>0.18743640000000075</v>
      </c>
      <c r="I72" s="48">
        <v>0</v>
      </c>
      <c r="J72" s="54">
        <v>0</v>
      </c>
      <c r="K72" s="54">
        <v>0.77983859999999927</v>
      </c>
      <c r="L72" s="54">
        <v>0.61647660000000049</v>
      </c>
      <c r="M72" s="54">
        <v>0.79101599999999916</v>
      </c>
      <c r="N72" s="50"/>
      <c r="O72" s="50"/>
      <c r="P72" s="50"/>
      <c r="Q72" s="50"/>
      <c r="R72" s="50"/>
      <c r="S72" s="50"/>
    </row>
    <row r="73" spans="1:19" x14ac:dyDescent="0.25">
      <c r="A73" s="39">
        <v>68</v>
      </c>
      <c r="B73" s="12" t="s">
        <v>89</v>
      </c>
      <c r="C73" s="11">
        <v>50</v>
      </c>
      <c r="D73" s="16" t="s">
        <v>309</v>
      </c>
      <c r="E73" s="26">
        <v>1.37568</v>
      </c>
      <c r="F73" s="26">
        <v>1.4057729999999999</v>
      </c>
      <c r="G73" s="26">
        <v>1.3610633999999997</v>
      </c>
      <c r="H73" s="22">
        <v>0.25965960000000043</v>
      </c>
      <c r="I73" s="48">
        <v>0.38691000000000014</v>
      </c>
      <c r="J73" s="54">
        <v>0.33188280000000009</v>
      </c>
      <c r="K73" s="54">
        <v>0.68955959999999972</v>
      </c>
      <c r="L73" s="54">
        <v>0.92686440000000025</v>
      </c>
      <c r="M73" s="54">
        <v>0.72051239999999928</v>
      </c>
      <c r="N73" s="50"/>
      <c r="O73" s="50"/>
      <c r="P73" s="50"/>
      <c r="Q73" s="50"/>
      <c r="R73" s="50"/>
      <c r="S73" s="50"/>
    </row>
    <row r="74" spans="1:19" x14ac:dyDescent="0.25">
      <c r="A74" s="39">
        <v>69</v>
      </c>
      <c r="B74" s="12" t="s">
        <v>90</v>
      </c>
      <c r="C74" s="11">
        <v>96.3</v>
      </c>
      <c r="D74" s="16" t="s">
        <v>309</v>
      </c>
      <c r="E74" s="26">
        <v>2.75136</v>
      </c>
      <c r="F74" s="26">
        <v>2.7659765999999997</v>
      </c>
      <c r="G74" s="26">
        <v>2.2397790000000004</v>
      </c>
      <c r="H74" s="22">
        <v>1.4685384000000001</v>
      </c>
      <c r="I74" s="48">
        <v>1.3240919999999994</v>
      </c>
      <c r="J74" s="54">
        <v>1.5785928000000002</v>
      </c>
      <c r="K74" s="54">
        <v>2.3145815999999986</v>
      </c>
      <c r="L74" s="54">
        <v>2.0317074000000028</v>
      </c>
      <c r="M74" s="54">
        <v>2.6137919999999992</v>
      </c>
      <c r="N74" s="50"/>
      <c r="O74" s="50"/>
      <c r="P74" s="50"/>
      <c r="Q74" s="50"/>
      <c r="R74" s="50"/>
      <c r="S74" s="50"/>
    </row>
    <row r="75" spans="1:19" x14ac:dyDescent="0.25">
      <c r="A75" s="39">
        <v>70</v>
      </c>
      <c r="B75" s="12" t="s">
        <v>91</v>
      </c>
      <c r="C75" s="11">
        <v>77.900000000000006</v>
      </c>
      <c r="D75" s="16" t="s">
        <v>309</v>
      </c>
      <c r="E75" s="26">
        <v>1.6172837999999998</v>
      </c>
      <c r="F75" s="26">
        <v>1.3137744000000005</v>
      </c>
      <c r="G75" s="26">
        <v>0.5657483999999996</v>
      </c>
      <c r="H75" s="22">
        <v>0.35767680000000029</v>
      </c>
      <c r="I75" s="48">
        <v>1.7195999999999635E-2</v>
      </c>
      <c r="J75" s="54">
        <v>2.5794000000000979E-3</v>
      </c>
      <c r="K75" s="54">
        <v>0.16766100000000025</v>
      </c>
      <c r="L75" s="54">
        <v>0.26137920000000026</v>
      </c>
      <c r="M75" s="54">
        <v>0.59326199999999962</v>
      </c>
      <c r="N75" s="50"/>
      <c r="O75" s="50"/>
      <c r="P75" s="50"/>
      <c r="Q75" s="50"/>
      <c r="R75" s="50"/>
      <c r="S75" s="50"/>
    </row>
    <row r="76" spans="1:19" x14ac:dyDescent="0.25">
      <c r="A76" s="39">
        <v>71</v>
      </c>
      <c r="B76" s="12" t="s">
        <v>92</v>
      </c>
      <c r="C76" s="11">
        <v>44.7</v>
      </c>
      <c r="D76" s="16" t="s">
        <v>309</v>
      </c>
      <c r="E76" s="26">
        <v>1.03176</v>
      </c>
      <c r="F76" s="26">
        <v>1.2535883999999999</v>
      </c>
      <c r="G76" s="26">
        <v>1.3610633999999997</v>
      </c>
      <c r="H76" s="22">
        <v>0.79101599999999994</v>
      </c>
      <c r="I76" s="48">
        <v>0.69643800000000045</v>
      </c>
      <c r="J76" s="54">
        <v>0.54855239999999994</v>
      </c>
      <c r="K76" s="54">
        <v>0.99478860000000002</v>
      </c>
      <c r="L76" s="54">
        <v>0.90966839999999982</v>
      </c>
      <c r="M76" s="54">
        <v>0.77382000000000029</v>
      </c>
      <c r="N76" s="50"/>
      <c r="O76" s="50"/>
      <c r="P76" s="50"/>
      <c r="Q76" s="50"/>
      <c r="R76" s="50"/>
      <c r="S76" s="50"/>
    </row>
    <row r="77" spans="1:19" x14ac:dyDescent="0.25">
      <c r="A77" s="39">
        <v>72</v>
      </c>
      <c r="B77" s="12" t="s">
        <v>93</v>
      </c>
      <c r="C77" s="11">
        <v>73.599999999999994</v>
      </c>
      <c r="D77" s="16" t="s">
        <v>309</v>
      </c>
      <c r="E77" s="26">
        <v>1.6783296000000001</v>
      </c>
      <c r="F77" s="26">
        <v>1.5347429999999997</v>
      </c>
      <c r="G77" s="26">
        <v>1.465959</v>
      </c>
      <c r="H77" s="22">
        <v>0.39980700000000063</v>
      </c>
      <c r="I77" s="48">
        <v>0</v>
      </c>
      <c r="J77" s="54">
        <v>0</v>
      </c>
      <c r="K77" s="54">
        <v>0</v>
      </c>
      <c r="L77" s="54">
        <v>0</v>
      </c>
      <c r="M77" s="54">
        <v>7.5662399999999311E-2</v>
      </c>
      <c r="N77" s="50"/>
      <c r="O77" s="50"/>
      <c r="P77" s="50"/>
      <c r="Q77" s="50"/>
      <c r="R77" s="50"/>
      <c r="S77" s="50"/>
    </row>
    <row r="78" spans="1:19" x14ac:dyDescent="0.25">
      <c r="A78" s="39">
        <v>73</v>
      </c>
      <c r="B78" s="12" t="s">
        <v>94</v>
      </c>
      <c r="C78" s="11">
        <v>49.4</v>
      </c>
      <c r="D78" s="16" t="s">
        <v>309</v>
      </c>
      <c r="E78" s="26">
        <v>1.0223022000000002</v>
      </c>
      <c r="F78" s="26">
        <v>1.0128443999999999</v>
      </c>
      <c r="G78" s="26">
        <v>0.83056680000000016</v>
      </c>
      <c r="H78" s="22">
        <v>0.22698719999999944</v>
      </c>
      <c r="I78" s="48">
        <v>0.13326900000000022</v>
      </c>
      <c r="J78" s="54">
        <v>4.2130200000000326E-2</v>
      </c>
      <c r="K78" s="54">
        <v>0.19689420000000007</v>
      </c>
      <c r="L78" s="54">
        <v>0.25793999999999984</v>
      </c>
      <c r="M78" s="54">
        <v>0.35423759999999993</v>
      </c>
      <c r="N78" s="50"/>
      <c r="O78" s="50"/>
      <c r="P78" s="50"/>
      <c r="Q78" s="50"/>
      <c r="R78" s="50"/>
      <c r="S78" s="50"/>
    </row>
    <row r="79" spans="1:19" x14ac:dyDescent="0.25">
      <c r="A79" s="39">
        <v>74</v>
      </c>
      <c r="B79" s="12" t="s">
        <v>95</v>
      </c>
      <c r="C79" s="11">
        <v>96.1</v>
      </c>
      <c r="D79" s="16" t="s">
        <v>309</v>
      </c>
      <c r="E79" s="26">
        <v>2.3868047999999997</v>
      </c>
      <c r="F79" s="26">
        <v>1.7763467999999998</v>
      </c>
      <c r="G79" s="26">
        <v>2.1082296</v>
      </c>
      <c r="H79" s="22">
        <v>0.63883140000000027</v>
      </c>
      <c r="I79" s="48">
        <v>0.78671700000000078</v>
      </c>
      <c r="J79" s="54">
        <v>0.99822779999999967</v>
      </c>
      <c r="K79" s="54">
        <v>1.2673452000000003</v>
      </c>
      <c r="L79" s="54">
        <v>0.16164239999999899</v>
      </c>
      <c r="M79" s="54">
        <v>1.4788560000000006</v>
      </c>
      <c r="N79" s="50"/>
      <c r="O79" s="50"/>
      <c r="P79" s="50"/>
      <c r="Q79" s="50"/>
      <c r="R79" s="50"/>
      <c r="S79" s="50"/>
    </row>
    <row r="80" spans="1:19" x14ac:dyDescent="0.25">
      <c r="A80" s="39">
        <v>75</v>
      </c>
      <c r="B80" s="12" t="s">
        <v>96</v>
      </c>
      <c r="C80" s="11">
        <v>77.3</v>
      </c>
      <c r="D80" s="16" t="s">
        <v>309</v>
      </c>
      <c r="E80" s="26">
        <v>1.03176</v>
      </c>
      <c r="F80" s="26">
        <v>0.77210039999999991</v>
      </c>
      <c r="G80" s="26">
        <v>1.0094052</v>
      </c>
      <c r="H80" s="22">
        <v>0.48406740000000015</v>
      </c>
      <c r="I80" s="48">
        <v>0.26137920000000026</v>
      </c>
      <c r="J80" s="54">
        <v>0</v>
      </c>
      <c r="K80" s="54">
        <v>0</v>
      </c>
      <c r="L80" s="54">
        <v>0</v>
      </c>
      <c r="M80" s="54">
        <v>0</v>
      </c>
      <c r="N80" s="50"/>
      <c r="O80" s="50"/>
      <c r="P80" s="50"/>
      <c r="Q80" s="50"/>
      <c r="R80" s="50"/>
      <c r="S80" s="50"/>
    </row>
    <row r="81" spans="1:19" x14ac:dyDescent="0.25">
      <c r="A81" s="39">
        <v>76</v>
      </c>
      <c r="B81" s="12" t="s">
        <v>97</v>
      </c>
      <c r="C81" s="11">
        <v>45.1</v>
      </c>
      <c r="D81" s="16" t="s">
        <v>309</v>
      </c>
      <c r="E81" s="26">
        <v>1.46166</v>
      </c>
      <c r="F81" s="26">
        <v>0.22268820000000011</v>
      </c>
      <c r="G81" s="26">
        <v>1.0394982000000001</v>
      </c>
      <c r="H81" s="22">
        <v>0.62335499999999966</v>
      </c>
      <c r="I81" s="48">
        <v>0.49696440000000025</v>
      </c>
      <c r="J81" s="54">
        <v>0.72481139999999999</v>
      </c>
      <c r="K81" s="54">
        <v>0.79445520000000036</v>
      </c>
      <c r="L81" s="54">
        <v>0</v>
      </c>
      <c r="M81" s="54">
        <v>0.53479559999999993</v>
      </c>
      <c r="N81" s="50"/>
      <c r="O81" s="50"/>
      <c r="P81" s="50"/>
      <c r="Q81" s="50"/>
      <c r="R81" s="50"/>
      <c r="S81" s="50"/>
    </row>
    <row r="82" spans="1:19" x14ac:dyDescent="0.25">
      <c r="A82" s="39">
        <v>77</v>
      </c>
      <c r="B82" s="12" t="s">
        <v>98</v>
      </c>
      <c r="C82" s="11">
        <v>72.900000000000006</v>
      </c>
      <c r="D82" s="16" t="s">
        <v>309</v>
      </c>
      <c r="E82" s="26">
        <v>1.7196</v>
      </c>
      <c r="F82" s="26">
        <v>1.9706615999999999</v>
      </c>
      <c r="G82" s="26">
        <v>1.1985612000000001</v>
      </c>
      <c r="H82" s="22">
        <v>0.22698720000000019</v>
      </c>
      <c r="I82" s="48">
        <v>0.12381120000000011</v>
      </c>
      <c r="J82" s="54">
        <v>0.16594139999999968</v>
      </c>
      <c r="K82" s="54">
        <v>0.4608528000000004</v>
      </c>
      <c r="L82" s="54">
        <v>0.48578699999999958</v>
      </c>
      <c r="M82" s="54">
        <v>0.81595019999999985</v>
      </c>
      <c r="N82" s="50"/>
      <c r="O82" s="50"/>
      <c r="P82" s="50"/>
      <c r="Q82" s="50"/>
      <c r="R82" s="50"/>
      <c r="S82" s="50"/>
    </row>
    <row r="83" spans="1:19" x14ac:dyDescent="0.25">
      <c r="A83" s="39">
        <v>78</v>
      </c>
      <c r="B83" s="12" t="s">
        <v>99</v>
      </c>
      <c r="C83" s="11">
        <v>48.6</v>
      </c>
      <c r="D83" s="16" t="s">
        <v>309</v>
      </c>
      <c r="E83" s="26">
        <v>0.60185999999999995</v>
      </c>
      <c r="F83" s="26">
        <v>1.6336200000000016E-2</v>
      </c>
      <c r="G83" s="26">
        <v>3.7831200000000037E-2</v>
      </c>
      <c r="H83" s="22">
        <v>0</v>
      </c>
      <c r="I83" s="48">
        <v>0.12037200000000001</v>
      </c>
      <c r="J83" s="54">
        <v>0.12896999999999992</v>
      </c>
      <c r="K83" s="54">
        <v>0.12639060000000002</v>
      </c>
      <c r="L83" s="54">
        <v>0</v>
      </c>
      <c r="M83" s="54">
        <v>0.62679419999999986</v>
      </c>
      <c r="N83" s="50"/>
      <c r="O83" s="50"/>
      <c r="P83" s="50"/>
      <c r="Q83" s="50"/>
      <c r="R83" s="50"/>
      <c r="S83" s="50"/>
    </row>
    <row r="84" spans="1:19" x14ac:dyDescent="0.25">
      <c r="A84" s="39">
        <v>79</v>
      </c>
      <c r="B84" s="12" t="s">
        <v>100</v>
      </c>
      <c r="C84" s="11">
        <v>96.9</v>
      </c>
      <c r="D84" s="16" t="s">
        <v>309</v>
      </c>
      <c r="E84" s="26">
        <v>2.1495000000000002</v>
      </c>
      <c r="F84" s="26">
        <v>2.2586945999999997</v>
      </c>
      <c r="G84" s="26">
        <v>2.3661695999999997</v>
      </c>
      <c r="H84" s="22">
        <v>1.1452536000000006</v>
      </c>
      <c r="I84" s="48">
        <v>0.31640640000000031</v>
      </c>
      <c r="J84" s="54">
        <v>0.3387612000000001</v>
      </c>
      <c r="K84" s="54">
        <v>1.062712799999999</v>
      </c>
      <c r="L84" s="54">
        <v>1.5209862000000001</v>
      </c>
      <c r="M84" s="54">
        <v>1.2497193</v>
      </c>
      <c r="N84" s="50"/>
      <c r="O84" s="50"/>
      <c r="P84" s="50"/>
      <c r="Q84" s="50"/>
      <c r="R84" s="50"/>
      <c r="S84" s="50"/>
    </row>
    <row r="85" spans="1:19" x14ac:dyDescent="0.25">
      <c r="A85" s="39">
        <v>80</v>
      </c>
      <c r="B85" s="12" t="s">
        <v>101</v>
      </c>
      <c r="C85" s="11">
        <v>77.8</v>
      </c>
      <c r="D85" s="16" t="s">
        <v>309</v>
      </c>
      <c r="E85" s="26">
        <v>1.6336199999999999</v>
      </c>
      <c r="F85" s="26">
        <v>1.7230392000000001</v>
      </c>
      <c r="G85" s="26">
        <v>1.4272680000000002</v>
      </c>
      <c r="H85" s="22">
        <v>1.1014037999999997</v>
      </c>
      <c r="I85" s="48">
        <v>0.23558520000000002</v>
      </c>
      <c r="J85" s="54">
        <v>0.2338656000000002</v>
      </c>
      <c r="K85" s="54">
        <v>0</v>
      </c>
      <c r="L85" s="54">
        <v>0.78155820000000065</v>
      </c>
      <c r="M85" s="54">
        <v>1.0033865999999998</v>
      </c>
      <c r="N85" s="50"/>
      <c r="O85" s="50"/>
      <c r="P85" s="50"/>
      <c r="Q85" s="50"/>
      <c r="R85" s="50"/>
      <c r="S85" s="50"/>
    </row>
    <row r="86" spans="1:19" x14ac:dyDescent="0.25">
      <c r="A86" s="39">
        <v>81</v>
      </c>
      <c r="B86" s="12" t="s">
        <v>102</v>
      </c>
      <c r="C86" s="11">
        <v>44.9</v>
      </c>
      <c r="D86" s="16" t="s">
        <v>309</v>
      </c>
      <c r="E86" s="26">
        <v>1.6336199999999999</v>
      </c>
      <c r="F86" s="26">
        <v>0.9199860000000003</v>
      </c>
      <c r="G86" s="26">
        <v>0.52619759999999971</v>
      </c>
      <c r="H86" s="22">
        <v>4.041060000000013E-2</v>
      </c>
      <c r="I86" s="48">
        <v>0</v>
      </c>
      <c r="J86" s="54">
        <v>0</v>
      </c>
      <c r="K86" s="54">
        <v>0</v>
      </c>
      <c r="L86" s="54">
        <v>0</v>
      </c>
      <c r="M86" s="54">
        <v>1.031760000000001E-2</v>
      </c>
      <c r="N86" s="50"/>
      <c r="O86" s="50"/>
      <c r="P86" s="50"/>
      <c r="Q86" s="50"/>
      <c r="R86" s="50"/>
      <c r="S86" s="50"/>
    </row>
    <row r="87" spans="1:19" x14ac:dyDescent="0.25">
      <c r="A87" s="39">
        <v>82</v>
      </c>
      <c r="B87" s="12" t="s">
        <v>103</v>
      </c>
      <c r="C87" s="11">
        <v>73.2</v>
      </c>
      <c r="D87" s="16" t="s">
        <v>309</v>
      </c>
      <c r="E87" s="26">
        <v>1.46166</v>
      </c>
      <c r="F87" s="26">
        <v>1.6602737999999999</v>
      </c>
      <c r="G87" s="26">
        <v>2.0059134000000007</v>
      </c>
      <c r="H87" s="22">
        <v>0.73856820000000001</v>
      </c>
      <c r="I87" s="48">
        <v>0.10317599999999932</v>
      </c>
      <c r="J87" s="54">
        <v>0.71277420000000058</v>
      </c>
      <c r="K87" s="54">
        <v>0.58982279999999998</v>
      </c>
      <c r="L87" s="54">
        <v>1.0326198000000004</v>
      </c>
      <c r="M87" s="54">
        <v>1.6183892571428573</v>
      </c>
      <c r="N87" s="50"/>
      <c r="O87" s="50"/>
      <c r="P87" s="50"/>
      <c r="Q87" s="50"/>
      <c r="R87" s="50"/>
      <c r="S87" s="50"/>
    </row>
    <row r="88" spans="1:19" x14ac:dyDescent="0.25">
      <c r="A88" s="39">
        <v>83</v>
      </c>
      <c r="B88" s="12" t="s">
        <v>104</v>
      </c>
      <c r="C88" s="11">
        <v>49.1</v>
      </c>
      <c r="D88" s="16" t="s">
        <v>309</v>
      </c>
      <c r="E88" s="26">
        <v>1.2037199999999999</v>
      </c>
      <c r="F88" s="26">
        <v>1.0928057999999998</v>
      </c>
      <c r="G88" s="26">
        <v>1.2535883999999997</v>
      </c>
      <c r="H88" s="22">
        <v>0.34392000000000034</v>
      </c>
      <c r="I88" s="48">
        <v>0</v>
      </c>
      <c r="J88" s="54">
        <v>0.8090717999999999</v>
      </c>
      <c r="K88" s="54">
        <v>1.0446569999999999</v>
      </c>
      <c r="L88" s="54">
        <v>1.0162836000000004</v>
      </c>
      <c r="M88" s="54">
        <v>0.19861380000000065</v>
      </c>
      <c r="N88" s="50"/>
      <c r="O88" s="50"/>
      <c r="P88" s="50"/>
      <c r="Q88" s="50"/>
      <c r="R88" s="50"/>
      <c r="S88" s="50"/>
    </row>
    <row r="89" spans="1:19" x14ac:dyDescent="0.25">
      <c r="A89" s="39">
        <v>84</v>
      </c>
      <c r="B89" s="12" t="s">
        <v>105</v>
      </c>
      <c r="C89" s="11">
        <v>97.4</v>
      </c>
      <c r="D89" s="16" t="s">
        <v>309</v>
      </c>
      <c r="E89" s="26">
        <v>1.9775399999999999</v>
      </c>
      <c r="F89" s="26">
        <v>2.0454642000000005</v>
      </c>
      <c r="G89" s="26">
        <v>1.3455869999999996</v>
      </c>
      <c r="H89" s="22">
        <v>0.51244080000000003</v>
      </c>
      <c r="I89" s="48">
        <v>0.4608528000000004</v>
      </c>
      <c r="J89" s="54">
        <v>0</v>
      </c>
      <c r="K89" s="54">
        <v>0</v>
      </c>
      <c r="L89" s="54">
        <v>0</v>
      </c>
      <c r="M89" s="54">
        <v>1.3197929999999993</v>
      </c>
      <c r="N89" s="50"/>
      <c r="O89" s="50"/>
      <c r="P89" s="50"/>
      <c r="Q89" s="50"/>
      <c r="R89" s="50"/>
      <c r="S89" s="50"/>
    </row>
    <row r="90" spans="1:19" x14ac:dyDescent="0.25">
      <c r="A90" s="39">
        <v>85</v>
      </c>
      <c r="B90" s="13" t="s">
        <v>106</v>
      </c>
      <c r="C90" s="11">
        <v>77.5</v>
      </c>
      <c r="D90" s="16" t="s">
        <v>309</v>
      </c>
      <c r="E90" s="26">
        <v>1.5476400000000001</v>
      </c>
      <c r="F90" s="26">
        <v>1.3507457999999999</v>
      </c>
      <c r="G90" s="26">
        <v>0.92170559999999968</v>
      </c>
      <c r="H90" s="22">
        <v>0.12037200000000049</v>
      </c>
      <c r="I90" s="48">
        <v>0</v>
      </c>
      <c r="J90" s="54">
        <v>0.14530619999999966</v>
      </c>
      <c r="K90" s="54">
        <v>0.35939640000000012</v>
      </c>
      <c r="L90" s="54">
        <v>0.37143360000000031</v>
      </c>
      <c r="M90" s="54">
        <v>0.69815759999999949</v>
      </c>
      <c r="N90" s="50"/>
      <c r="O90" s="50"/>
      <c r="P90" s="50"/>
      <c r="Q90" s="50"/>
      <c r="R90" s="50"/>
      <c r="S90" s="50"/>
    </row>
    <row r="91" spans="1:19" x14ac:dyDescent="0.25">
      <c r="A91" s="39">
        <v>86</v>
      </c>
      <c r="B91" s="12" t="s">
        <v>107</v>
      </c>
      <c r="C91" s="11">
        <v>46.7</v>
      </c>
      <c r="D91" s="16" t="s">
        <v>309</v>
      </c>
      <c r="E91" s="26">
        <v>0.94578000000000007</v>
      </c>
      <c r="F91" s="26">
        <v>0.98705040000000011</v>
      </c>
      <c r="G91" s="26">
        <v>0.967275</v>
      </c>
      <c r="H91" s="22">
        <v>0.50298299999999996</v>
      </c>
      <c r="I91" s="48">
        <v>0.39120900000000008</v>
      </c>
      <c r="J91" s="54">
        <v>0.71019479999999968</v>
      </c>
      <c r="K91" s="54">
        <v>0.82798740000000004</v>
      </c>
      <c r="L91" s="54">
        <v>0.79875420000000019</v>
      </c>
      <c r="M91" s="54">
        <v>0.94577999999999973</v>
      </c>
      <c r="N91" s="50"/>
      <c r="O91" s="50"/>
      <c r="P91" s="50"/>
      <c r="Q91" s="50"/>
      <c r="R91" s="50"/>
      <c r="S91" s="50"/>
    </row>
    <row r="92" spans="1:19" x14ac:dyDescent="0.25">
      <c r="A92" s="39">
        <v>87</v>
      </c>
      <c r="B92" s="12" t="s">
        <v>108</v>
      </c>
      <c r="C92" s="11">
        <v>74</v>
      </c>
      <c r="D92" s="16" t="s">
        <v>309</v>
      </c>
      <c r="E92" s="26">
        <v>1.8055800000000002</v>
      </c>
      <c r="F92" s="26">
        <v>1.7479734</v>
      </c>
      <c r="G92" s="26">
        <v>1.2140375999999999</v>
      </c>
      <c r="H92" s="22">
        <v>0.27771540000000033</v>
      </c>
      <c r="I92" s="48">
        <v>0.21924899999999992</v>
      </c>
      <c r="J92" s="54">
        <v>4.9008599999999569E-2</v>
      </c>
      <c r="K92" s="54">
        <v>0.74200740000000043</v>
      </c>
      <c r="L92" s="54">
        <v>0.93546240000000003</v>
      </c>
      <c r="M92" s="54">
        <v>1.0403579999999992</v>
      </c>
      <c r="N92" s="50"/>
      <c r="O92" s="50"/>
      <c r="P92" s="50"/>
      <c r="Q92" s="50"/>
      <c r="R92" s="50"/>
      <c r="S92" s="50"/>
    </row>
    <row r="93" spans="1:19" x14ac:dyDescent="0.25">
      <c r="A93" s="39">
        <v>88</v>
      </c>
      <c r="B93" s="12" t="s">
        <v>109</v>
      </c>
      <c r="C93" s="11">
        <v>48.1</v>
      </c>
      <c r="D93" s="16" t="s">
        <v>309</v>
      </c>
      <c r="E93" s="26">
        <v>1.11774</v>
      </c>
      <c r="F93" s="26">
        <v>0.99994740000000004</v>
      </c>
      <c r="G93" s="26">
        <v>0.7858571999999997</v>
      </c>
      <c r="H93" s="22">
        <v>0</v>
      </c>
      <c r="I93" s="48">
        <v>0.20291280000000017</v>
      </c>
      <c r="J93" s="54">
        <v>0.46945079999999983</v>
      </c>
      <c r="K93" s="54">
        <v>0.15992279999999995</v>
      </c>
      <c r="L93" s="54">
        <v>7.9961399999999974E-2</v>
      </c>
      <c r="M93" s="54">
        <v>0</v>
      </c>
      <c r="N93" s="50"/>
      <c r="O93" s="50"/>
      <c r="P93" s="50"/>
      <c r="Q93" s="50"/>
      <c r="R93" s="50"/>
      <c r="S93" s="50"/>
    </row>
    <row r="94" spans="1:19" x14ac:dyDescent="0.25">
      <c r="A94" s="39">
        <v>89</v>
      </c>
      <c r="B94" s="12" t="s">
        <v>110</v>
      </c>
      <c r="C94" s="11">
        <v>96.9</v>
      </c>
      <c r="D94" s="16" t="s">
        <v>309</v>
      </c>
      <c r="E94" s="26">
        <v>2.1495000000000002</v>
      </c>
      <c r="F94" s="26">
        <v>2.0205299999999995</v>
      </c>
      <c r="G94" s="26">
        <v>1.9998948000000005</v>
      </c>
      <c r="H94" s="22">
        <v>9.2858399999999702E-2</v>
      </c>
      <c r="I94" s="48">
        <v>8.5980000000028718E-4</v>
      </c>
      <c r="J94" s="54">
        <v>3.4391999999996213E-3</v>
      </c>
      <c r="K94" s="54">
        <v>0.29835060000000035</v>
      </c>
      <c r="L94" s="54">
        <v>0.97845239999999911</v>
      </c>
      <c r="M94" s="54">
        <v>1.8932796000000016</v>
      </c>
      <c r="N94" s="50"/>
      <c r="O94" s="50"/>
      <c r="P94" s="50"/>
      <c r="Q94" s="50"/>
      <c r="R94" s="50"/>
      <c r="S94" s="50"/>
    </row>
    <row r="95" spans="1:19" x14ac:dyDescent="0.25">
      <c r="A95" s="39">
        <v>90</v>
      </c>
      <c r="B95" s="12" t="s">
        <v>111</v>
      </c>
      <c r="C95" s="11">
        <v>76.8</v>
      </c>
      <c r="D95" s="16" t="s">
        <v>309</v>
      </c>
      <c r="E95" s="26">
        <v>1.37568</v>
      </c>
      <c r="F95" s="26">
        <v>1.5691349999999997</v>
      </c>
      <c r="G95" s="26">
        <v>0.9191262</v>
      </c>
      <c r="H95" s="22">
        <v>0.29147220000000035</v>
      </c>
      <c r="I95" s="48">
        <v>0</v>
      </c>
      <c r="J95" s="54">
        <v>0.22784699999999972</v>
      </c>
      <c r="K95" s="54">
        <v>0.23730479999999984</v>
      </c>
      <c r="L95" s="54">
        <v>0</v>
      </c>
      <c r="M95" s="54">
        <v>9.4578000000000273E-2</v>
      </c>
      <c r="N95" s="50"/>
      <c r="O95" s="50"/>
      <c r="P95" s="50"/>
      <c r="Q95" s="50"/>
      <c r="R95" s="50"/>
      <c r="S95" s="50"/>
    </row>
    <row r="96" spans="1:19" x14ac:dyDescent="0.25">
      <c r="A96" s="39">
        <v>91</v>
      </c>
      <c r="B96" s="12" t="s">
        <v>112</v>
      </c>
      <c r="C96" s="11">
        <v>45.3</v>
      </c>
      <c r="D96" s="16" t="s">
        <v>309</v>
      </c>
      <c r="E96" s="26">
        <v>1.2897000000000001</v>
      </c>
      <c r="F96" s="26">
        <v>1.4969118000000001</v>
      </c>
      <c r="G96" s="26">
        <v>1.1779259999999998</v>
      </c>
      <c r="H96" s="22">
        <v>5.330760000000024E-2</v>
      </c>
      <c r="I96" s="48">
        <v>0</v>
      </c>
      <c r="J96" s="54">
        <v>0.45397439999999967</v>
      </c>
      <c r="K96" s="54">
        <v>0.98189160000000031</v>
      </c>
      <c r="L96" s="54">
        <v>5.8466399999999669E-2</v>
      </c>
      <c r="M96" s="54">
        <v>1.0309002000000007</v>
      </c>
      <c r="N96" s="50"/>
      <c r="O96" s="50"/>
      <c r="P96" s="50"/>
      <c r="Q96" s="50"/>
      <c r="R96" s="50"/>
      <c r="S96" s="50"/>
    </row>
    <row r="97" spans="1:19" x14ac:dyDescent="0.25">
      <c r="A97" s="39">
        <v>92</v>
      </c>
      <c r="B97" s="12" t="s">
        <v>113</v>
      </c>
      <c r="C97" s="11">
        <v>73.099999999999994</v>
      </c>
      <c r="D97" s="16" t="s">
        <v>309</v>
      </c>
      <c r="E97" s="26">
        <v>1.7196</v>
      </c>
      <c r="F97" s="26">
        <v>1.827075</v>
      </c>
      <c r="G97" s="26">
        <v>2.1013511999999999</v>
      </c>
      <c r="H97" s="22">
        <v>1.2054396000000001</v>
      </c>
      <c r="I97" s="48">
        <v>0.95007900000000034</v>
      </c>
      <c r="J97" s="54">
        <v>4.2989999999991447E-3</v>
      </c>
      <c r="K97" s="54">
        <v>0</v>
      </c>
      <c r="L97" s="54">
        <v>0.11779260000000039</v>
      </c>
      <c r="M97" s="54">
        <v>1.0472364000000001</v>
      </c>
      <c r="N97" s="50"/>
      <c r="O97" s="50"/>
      <c r="P97" s="50"/>
      <c r="Q97" s="50"/>
      <c r="R97" s="50"/>
      <c r="S97" s="50"/>
    </row>
    <row r="98" spans="1:19" x14ac:dyDescent="0.25">
      <c r="A98" s="39">
        <v>93</v>
      </c>
      <c r="B98" s="12" t="s">
        <v>114</v>
      </c>
      <c r="C98" s="11">
        <v>49.2</v>
      </c>
      <c r="D98" s="16" t="s">
        <v>309</v>
      </c>
      <c r="E98" s="26">
        <v>1.37568</v>
      </c>
      <c r="F98" s="26">
        <v>1.1805053999999999</v>
      </c>
      <c r="G98" s="26">
        <v>0.71793299999999993</v>
      </c>
      <c r="H98" s="22">
        <v>0.15734340000000024</v>
      </c>
      <c r="I98" s="48">
        <v>0</v>
      </c>
      <c r="J98" s="54">
        <v>0</v>
      </c>
      <c r="K98" s="54">
        <v>0</v>
      </c>
      <c r="L98" s="54">
        <v>0.28975260000000014</v>
      </c>
      <c r="M98" s="54">
        <v>0.49266539999999959</v>
      </c>
      <c r="N98" s="50"/>
      <c r="O98" s="50"/>
      <c r="P98" s="50"/>
      <c r="Q98" s="50"/>
      <c r="R98" s="50"/>
      <c r="S98" s="50"/>
    </row>
    <row r="99" spans="1:19" x14ac:dyDescent="0.25">
      <c r="A99" s="39">
        <v>94</v>
      </c>
      <c r="B99" s="12" t="s">
        <v>115</v>
      </c>
      <c r="C99" s="11">
        <v>97.2</v>
      </c>
      <c r="D99" s="16" t="s">
        <v>309</v>
      </c>
      <c r="E99" s="26">
        <v>1.6336199999999999</v>
      </c>
      <c r="F99" s="26">
        <v>1.4049132</v>
      </c>
      <c r="G99" s="26">
        <v>1.3627830000000001</v>
      </c>
      <c r="H99" s="22">
        <v>0.2252676000000004</v>
      </c>
      <c r="I99" s="48">
        <v>0</v>
      </c>
      <c r="J99" s="54">
        <v>0.89849099999999993</v>
      </c>
      <c r="K99" s="54">
        <v>1.0652921999999998</v>
      </c>
      <c r="L99" s="54">
        <v>0.19087559999999959</v>
      </c>
      <c r="M99" s="54">
        <v>0.22354800000000058</v>
      </c>
      <c r="N99" s="50"/>
      <c r="O99" s="50"/>
      <c r="P99" s="50"/>
      <c r="Q99" s="50"/>
      <c r="R99" s="50"/>
      <c r="S99" s="50"/>
    </row>
    <row r="100" spans="1:19" x14ac:dyDescent="0.25">
      <c r="A100" s="39">
        <v>95</v>
      </c>
      <c r="B100" s="12" t="s">
        <v>116</v>
      </c>
      <c r="C100" s="11">
        <v>76.099999999999994</v>
      </c>
      <c r="D100" s="16" t="s">
        <v>309</v>
      </c>
      <c r="E100" s="26">
        <v>1.2037199999999999</v>
      </c>
      <c r="F100" s="26">
        <v>0.32242500000000002</v>
      </c>
      <c r="G100" s="26">
        <v>0.8348658000000001</v>
      </c>
      <c r="H100" s="22">
        <v>0.37315320000000013</v>
      </c>
      <c r="I100" s="48">
        <v>0.2897525999999998</v>
      </c>
      <c r="J100" s="54">
        <v>0.13498860000000001</v>
      </c>
      <c r="K100" s="54">
        <v>8.9419200000000074E-2</v>
      </c>
      <c r="L100" s="54">
        <v>0.22698719999999983</v>
      </c>
      <c r="M100" s="54">
        <v>0.47031060000000052</v>
      </c>
      <c r="N100" s="50"/>
      <c r="O100" s="50"/>
      <c r="P100" s="50"/>
      <c r="Q100" s="50"/>
      <c r="R100" s="50"/>
      <c r="S100" s="50"/>
    </row>
    <row r="101" spans="1:19" x14ac:dyDescent="0.25">
      <c r="A101" s="39">
        <v>96</v>
      </c>
      <c r="B101" s="12" t="s">
        <v>117</v>
      </c>
      <c r="C101" s="11">
        <v>45.1</v>
      </c>
      <c r="D101" s="16" t="s">
        <v>309</v>
      </c>
      <c r="E101" s="26">
        <v>0.85980000000000001</v>
      </c>
      <c r="F101" s="26">
        <v>0.86151959999999983</v>
      </c>
      <c r="G101" s="26">
        <v>0.84518340000000014</v>
      </c>
      <c r="H101" s="22">
        <v>0.36971400000000015</v>
      </c>
      <c r="I101" s="48">
        <v>0</v>
      </c>
      <c r="J101" s="54">
        <v>0.14788560000000014</v>
      </c>
      <c r="K101" s="54">
        <v>0.107475</v>
      </c>
      <c r="L101" s="54">
        <v>0.34735919999999954</v>
      </c>
      <c r="M101" s="54">
        <v>0.14616599999999993</v>
      </c>
      <c r="N101" s="50"/>
      <c r="O101" s="50"/>
      <c r="P101" s="50"/>
      <c r="Q101" s="50"/>
      <c r="R101" s="50"/>
      <c r="S101" s="50"/>
    </row>
    <row r="102" spans="1:19" x14ac:dyDescent="0.25">
      <c r="A102" s="39">
        <v>97</v>
      </c>
      <c r="B102" s="12" t="s">
        <v>118</v>
      </c>
      <c r="C102" s="11">
        <v>73.099999999999994</v>
      </c>
      <c r="D102" s="16" t="s">
        <v>309</v>
      </c>
      <c r="E102" s="26">
        <v>1.7196</v>
      </c>
      <c r="F102" s="26">
        <v>1.4986313999999998</v>
      </c>
      <c r="G102" s="26">
        <v>1.3791192000000005</v>
      </c>
      <c r="H102" s="22">
        <v>0.67666259999999989</v>
      </c>
      <c r="I102" s="48">
        <v>0.42646079999999964</v>
      </c>
      <c r="J102" s="54">
        <v>0.41872260000000011</v>
      </c>
      <c r="K102" s="54">
        <v>0</v>
      </c>
      <c r="L102" s="54">
        <v>0.85378139999999958</v>
      </c>
      <c r="M102" s="54">
        <v>0.24762240000000021</v>
      </c>
      <c r="N102" s="50"/>
      <c r="O102" s="50"/>
      <c r="P102" s="50"/>
      <c r="Q102" s="50"/>
      <c r="R102" s="50"/>
      <c r="S102" s="50"/>
    </row>
    <row r="103" spans="1:19" x14ac:dyDescent="0.25">
      <c r="A103" s="39">
        <v>98</v>
      </c>
      <c r="B103" s="12" t="s">
        <v>119</v>
      </c>
      <c r="C103" s="11">
        <v>49.1</v>
      </c>
      <c r="D103" s="16" t="s">
        <v>309</v>
      </c>
      <c r="E103" s="26">
        <v>0.60185999999999995</v>
      </c>
      <c r="F103" s="26">
        <v>5.6746800000000049E-2</v>
      </c>
      <c r="G103" s="26">
        <v>0</v>
      </c>
      <c r="H103" s="22">
        <v>0</v>
      </c>
      <c r="I103" s="48">
        <v>6.4484999999999959E-2</v>
      </c>
      <c r="J103" s="54">
        <v>0.1994736</v>
      </c>
      <c r="K103" s="54">
        <v>0.25794000000000006</v>
      </c>
      <c r="L103" s="54">
        <v>0.51158099999999995</v>
      </c>
      <c r="M103" s="54">
        <v>0.55715040000000016</v>
      </c>
      <c r="N103" s="50"/>
      <c r="O103" s="50"/>
      <c r="P103" s="50"/>
      <c r="Q103" s="50"/>
      <c r="R103" s="50"/>
      <c r="S103" s="50"/>
    </row>
    <row r="104" spans="1:19" x14ac:dyDescent="0.25">
      <c r="A104" s="39">
        <v>99</v>
      </c>
      <c r="B104" s="12" t="s">
        <v>120</v>
      </c>
      <c r="C104" s="11">
        <v>97.3</v>
      </c>
      <c r="D104" s="16" t="s">
        <v>309</v>
      </c>
      <c r="E104" s="26">
        <v>2.06352</v>
      </c>
      <c r="F104" s="26">
        <v>2.1752940000000001</v>
      </c>
      <c r="G104" s="26">
        <v>2.1641166000000003</v>
      </c>
      <c r="H104" s="22">
        <v>0.80993159999999942</v>
      </c>
      <c r="I104" s="48">
        <v>0</v>
      </c>
      <c r="J104" s="54">
        <v>0</v>
      </c>
      <c r="K104" s="54">
        <v>0</v>
      </c>
      <c r="L104" s="54">
        <v>0</v>
      </c>
      <c r="M104" s="54">
        <v>0</v>
      </c>
      <c r="N104" s="50"/>
      <c r="O104" s="50"/>
      <c r="P104" s="50"/>
      <c r="Q104" s="50"/>
      <c r="R104" s="50"/>
      <c r="S104" s="50"/>
    </row>
    <row r="105" spans="1:19" x14ac:dyDescent="0.25">
      <c r="A105" s="39">
        <v>100</v>
      </c>
      <c r="B105" s="12" t="s">
        <v>121</v>
      </c>
      <c r="C105" s="11">
        <v>76.3</v>
      </c>
      <c r="D105" s="16" t="s">
        <v>309</v>
      </c>
      <c r="E105" s="26">
        <v>1.2037199999999999</v>
      </c>
      <c r="F105" s="26">
        <v>0.94406040000000024</v>
      </c>
      <c r="G105" s="26">
        <v>0.70245659999999976</v>
      </c>
      <c r="H105" s="22">
        <v>2.5794000000000979E-3</v>
      </c>
      <c r="I105" s="48">
        <v>0</v>
      </c>
      <c r="J105" s="54">
        <v>0.89591160000000025</v>
      </c>
      <c r="K105" s="54">
        <v>0.98705039999999977</v>
      </c>
      <c r="L105" s="54">
        <v>0.53135640000000028</v>
      </c>
      <c r="M105" s="54">
        <v>0.35079839999999957</v>
      </c>
      <c r="N105" s="50"/>
      <c r="O105" s="50"/>
      <c r="P105" s="50"/>
      <c r="Q105" s="50"/>
      <c r="R105" s="50"/>
      <c r="S105" s="50"/>
    </row>
    <row r="106" spans="1:19" x14ac:dyDescent="0.25">
      <c r="A106" s="39">
        <v>101</v>
      </c>
      <c r="B106" s="12" t="s">
        <v>122</v>
      </c>
      <c r="C106" s="11">
        <v>44.6</v>
      </c>
      <c r="D106" s="16" t="s">
        <v>309</v>
      </c>
      <c r="E106" s="26">
        <v>1.46166</v>
      </c>
      <c r="F106" s="26">
        <v>0</v>
      </c>
      <c r="G106" s="26">
        <v>0.62679419999999986</v>
      </c>
      <c r="H106" s="22">
        <v>0.52791720000000031</v>
      </c>
      <c r="I106" s="48">
        <v>0.34821899999999983</v>
      </c>
      <c r="J106" s="54">
        <v>0.30780840000000009</v>
      </c>
      <c r="K106" s="54">
        <v>0.57606599999999997</v>
      </c>
      <c r="L106" s="54">
        <v>0.7239515999999997</v>
      </c>
      <c r="M106" s="54">
        <v>1.0266012</v>
      </c>
      <c r="N106" s="50"/>
      <c r="O106" s="50"/>
      <c r="P106" s="50"/>
      <c r="Q106" s="50"/>
      <c r="R106" s="50"/>
      <c r="S106" s="50"/>
    </row>
    <row r="107" spans="1:19" x14ac:dyDescent="0.25">
      <c r="A107" s="39">
        <v>102</v>
      </c>
      <c r="B107" s="12" t="s">
        <v>123</v>
      </c>
      <c r="C107" s="11">
        <v>73.099999999999994</v>
      </c>
      <c r="D107" s="16" t="s">
        <v>309</v>
      </c>
      <c r="E107" s="26">
        <v>1.2037199999999999</v>
      </c>
      <c r="F107" s="26">
        <v>0.87011760000000005</v>
      </c>
      <c r="G107" s="26">
        <v>1.0197228</v>
      </c>
      <c r="H107" s="22">
        <v>5.7606600000000147E-2</v>
      </c>
      <c r="I107" s="48">
        <v>0</v>
      </c>
      <c r="J107" s="54">
        <v>0.98619060000000025</v>
      </c>
      <c r="K107" s="54">
        <v>1.0584137999999998</v>
      </c>
      <c r="L107" s="54">
        <v>0.97415340000000006</v>
      </c>
      <c r="M107" s="54">
        <v>1.2062994000000005</v>
      </c>
      <c r="N107" s="50"/>
      <c r="O107" s="50"/>
      <c r="P107" s="50"/>
      <c r="Q107" s="50"/>
      <c r="R107" s="50"/>
      <c r="S107" s="50"/>
    </row>
    <row r="108" spans="1:19" x14ac:dyDescent="0.25">
      <c r="A108" s="39">
        <v>103</v>
      </c>
      <c r="B108" s="12" t="s">
        <v>124</v>
      </c>
      <c r="C108" s="11">
        <v>49.5</v>
      </c>
      <c r="D108" s="16" t="s">
        <v>309</v>
      </c>
      <c r="E108" s="26">
        <v>0.85980000000000001</v>
      </c>
      <c r="F108" s="26">
        <v>0.74286720000000006</v>
      </c>
      <c r="G108" s="26">
        <v>0.58638359999999978</v>
      </c>
      <c r="H108" s="22">
        <v>0.22956660000000031</v>
      </c>
      <c r="I108" s="48">
        <v>8.9419199999999699E-2</v>
      </c>
      <c r="J108" s="54">
        <v>0.1160730000000002</v>
      </c>
      <c r="K108" s="54">
        <v>0.32500440000000008</v>
      </c>
      <c r="L108" s="54">
        <v>0.36971399999999977</v>
      </c>
      <c r="M108" s="54">
        <v>0.37917180000000023</v>
      </c>
      <c r="N108" s="50"/>
      <c r="O108" s="50"/>
      <c r="P108" s="50"/>
      <c r="Q108" s="50"/>
      <c r="R108" s="50"/>
      <c r="S108" s="50"/>
    </row>
    <row r="109" spans="1:19" x14ac:dyDescent="0.25">
      <c r="A109" s="39">
        <v>104</v>
      </c>
      <c r="B109" s="12" t="s">
        <v>125</v>
      </c>
      <c r="C109" s="11">
        <v>97.7</v>
      </c>
      <c r="D109" s="16" t="s">
        <v>309</v>
      </c>
      <c r="E109" s="26">
        <v>1.9775399999999999</v>
      </c>
      <c r="F109" s="26">
        <v>1.8244955999999999</v>
      </c>
      <c r="G109" s="26">
        <v>0.65860680000000005</v>
      </c>
      <c r="H109" s="22">
        <v>1.2037200000000201E-2</v>
      </c>
      <c r="I109" s="48">
        <v>0</v>
      </c>
      <c r="J109" s="54">
        <v>0</v>
      </c>
      <c r="K109" s="54">
        <v>0</v>
      </c>
      <c r="L109" s="54">
        <v>0</v>
      </c>
      <c r="M109" s="54">
        <v>1.8055799999999921E-2</v>
      </c>
      <c r="N109" s="50"/>
      <c r="O109" s="50"/>
      <c r="P109" s="50"/>
      <c r="Q109" s="50"/>
      <c r="R109" s="50"/>
      <c r="S109" s="50"/>
    </row>
    <row r="110" spans="1:19" x14ac:dyDescent="0.25">
      <c r="A110" s="39">
        <v>105</v>
      </c>
      <c r="B110" s="12" t="s">
        <v>126</v>
      </c>
      <c r="C110" s="11">
        <v>76.400000000000006</v>
      </c>
      <c r="D110" s="16" t="s">
        <v>309</v>
      </c>
      <c r="E110" s="26">
        <v>1.2897000000000001</v>
      </c>
      <c r="F110" s="26">
        <v>1.2862608</v>
      </c>
      <c r="G110" s="26">
        <v>1.8184769999999999</v>
      </c>
      <c r="H110" s="22">
        <v>0.99994740000000004</v>
      </c>
      <c r="I110" s="48">
        <v>0.22096859999999999</v>
      </c>
      <c r="J110" s="54">
        <v>0.62679419999999997</v>
      </c>
      <c r="K110" s="54">
        <v>0</v>
      </c>
      <c r="L110" s="54">
        <v>0</v>
      </c>
      <c r="M110" s="54">
        <v>0</v>
      </c>
      <c r="N110" s="50"/>
      <c r="O110" s="50"/>
      <c r="P110" s="50"/>
      <c r="Q110" s="50"/>
      <c r="R110" s="50"/>
      <c r="S110" s="50"/>
    </row>
    <row r="111" spans="1:19" x14ac:dyDescent="0.25">
      <c r="A111" s="39">
        <v>106</v>
      </c>
      <c r="B111" s="12" t="s">
        <v>127</v>
      </c>
      <c r="C111" s="11">
        <v>44.7</v>
      </c>
      <c r="D111" s="16" t="s">
        <v>309</v>
      </c>
      <c r="E111" s="26">
        <v>1.11774</v>
      </c>
      <c r="F111" s="26">
        <v>1.2028601999999999</v>
      </c>
      <c r="G111" s="26">
        <v>0.3387612000000001</v>
      </c>
      <c r="H111" s="22">
        <v>0</v>
      </c>
      <c r="I111" s="48">
        <v>0</v>
      </c>
      <c r="J111" s="54">
        <v>0</v>
      </c>
      <c r="K111" s="54">
        <v>0</v>
      </c>
      <c r="L111" s="54">
        <v>0</v>
      </c>
      <c r="M111" s="54">
        <v>0</v>
      </c>
      <c r="N111" s="50"/>
      <c r="O111" s="50"/>
      <c r="P111" s="50"/>
      <c r="Q111" s="50"/>
      <c r="R111" s="50"/>
      <c r="S111" s="50"/>
    </row>
    <row r="112" spans="1:19" x14ac:dyDescent="0.25">
      <c r="A112" s="39">
        <v>107</v>
      </c>
      <c r="B112" s="12" t="s">
        <v>128</v>
      </c>
      <c r="C112" s="11">
        <v>72.8</v>
      </c>
      <c r="D112" s="16" t="s">
        <v>309</v>
      </c>
      <c r="E112" s="26">
        <v>1.2037199999999999</v>
      </c>
      <c r="F112" s="26">
        <v>0.63625200000000015</v>
      </c>
      <c r="G112" s="26">
        <v>0.68869979999999975</v>
      </c>
      <c r="H112" s="22">
        <v>4.5569400000000329E-2</v>
      </c>
      <c r="I112" s="48">
        <v>6.0185999999997188E-3</v>
      </c>
      <c r="J112" s="54">
        <v>0.13068960000000013</v>
      </c>
      <c r="K112" s="54">
        <v>0.14444640000000014</v>
      </c>
      <c r="L112" s="54">
        <v>0.25965960000000005</v>
      </c>
      <c r="M112" s="54">
        <v>0.3851903999999996</v>
      </c>
      <c r="N112" s="50"/>
      <c r="O112" s="50"/>
      <c r="P112" s="50"/>
      <c r="Q112" s="50"/>
      <c r="R112" s="50"/>
      <c r="S112" s="50"/>
    </row>
    <row r="113" spans="1:19" x14ac:dyDescent="0.25">
      <c r="A113" s="39">
        <v>108</v>
      </c>
      <c r="B113" s="12" t="s">
        <v>129</v>
      </c>
      <c r="C113" s="11">
        <v>49.4</v>
      </c>
      <c r="D113" s="16" t="s">
        <v>309</v>
      </c>
      <c r="E113" s="26">
        <v>0.77382000000000006</v>
      </c>
      <c r="F113" s="26">
        <v>0.40840499999999996</v>
      </c>
      <c r="G113" s="26">
        <v>0.58294439999999992</v>
      </c>
      <c r="H113" s="22">
        <v>0.2957711999999999</v>
      </c>
      <c r="I113" s="48">
        <v>9.9736800000000084E-2</v>
      </c>
      <c r="J113" s="54">
        <v>9.4578000000000273E-2</v>
      </c>
      <c r="K113" s="54">
        <v>0.1023161999999998</v>
      </c>
      <c r="L113" s="54">
        <v>0</v>
      </c>
      <c r="M113" s="54">
        <v>0</v>
      </c>
      <c r="N113" s="50"/>
      <c r="O113" s="50"/>
      <c r="P113" s="50"/>
      <c r="Q113" s="50"/>
      <c r="R113" s="50"/>
      <c r="S113" s="50"/>
    </row>
    <row r="114" spans="1:19" x14ac:dyDescent="0.25">
      <c r="A114" s="39">
        <v>109</v>
      </c>
      <c r="B114" s="12" t="s">
        <v>130</v>
      </c>
      <c r="C114" s="11">
        <v>97.4</v>
      </c>
      <c r="D114" s="16" t="s">
        <v>309</v>
      </c>
      <c r="E114" s="26">
        <v>2.06352</v>
      </c>
      <c r="F114" s="26">
        <v>2.2371995999999998</v>
      </c>
      <c r="G114" s="26">
        <v>0.66290579999999988</v>
      </c>
      <c r="H114" s="22">
        <v>8.5980000000028718E-4</v>
      </c>
      <c r="I114" s="48">
        <v>0.55801020000000001</v>
      </c>
      <c r="J114" s="54">
        <v>0</v>
      </c>
      <c r="K114" s="54">
        <v>1.3722408000000001</v>
      </c>
      <c r="L114" s="54">
        <v>1.3051764000000006</v>
      </c>
      <c r="M114" s="54">
        <v>1.655114999999999</v>
      </c>
      <c r="N114" s="50"/>
      <c r="O114" s="50"/>
      <c r="P114" s="50"/>
      <c r="Q114" s="50"/>
      <c r="R114" s="50"/>
      <c r="S114" s="50"/>
    </row>
    <row r="115" spans="1:19" x14ac:dyDescent="0.25">
      <c r="A115" s="39">
        <v>110</v>
      </c>
      <c r="B115" s="12" t="s">
        <v>131</v>
      </c>
      <c r="C115" s="11">
        <v>77.400000000000006</v>
      </c>
      <c r="D115" s="16" t="s">
        <v>309</v>
      </c>
      <c r="E115" s="26">
        <v>1.37568</v>
      </c>
      <c r="F115" s="26">
        <v>0.87441659999999988</v>
      </c>
      <c r="G115" s="26">
        <v>1.4779962000000002</v>
      </c>
      <c r="H115" s="22">
        <v>0.35681700000000005</v>
      </c>
      <c r="I115" s="48">
        <v>0.23816459999999937</v>
      </c>
      <c r="J115" s="54">
        <v>0.32586420000000038</v>
      </c>
      <c r="K115" s="54">
        <v>0.13154939999999965</v>
      </c>
      <c r="L115" s="54">
        <v>5.2447800000000717E-2</v>
      </c>
      <c r="M115" s="54">
        <v>0.99822779999999967</v>
      </c>
      <c r="N115" s="50"/>
      <c r="O115" s="50"/>
      <c r="P115" s="50"/>
      <c r="Q115" s="50"/>
      <c r="R115" s="50"/>
      <c r="S115" s="50"/>
    </row>
    <row r="116" spans="1:19" x14ac:dyDescent="0.25">
      <c r="A116" s="39">
        <v>111</v>
      </c>
      <c r="B116" s="12" t="s">
        <v>132</v>
      </c>
      <c r="C116" s="11">
        <v>44.6</v>
      </c>
      <c r="D116" s="16" t="s">
        <v>309</v>
      </c>
      <c r="E116" s="26">
        <v>1.2037199999999999</v>
      </c>
      <c r="F116" s="26">
        <v>1.3206528</v>
      </c>
      <c r="G116" s="26">
        <v>0.48062820000000017</v>
      </c>
      <c r="H116" s="22">
        <v>0</v>
      </c>
      <c r="I116" s="48">
        <v>0</v>
      </c>
      <c r="J116" s="54">
        <v>8.5979999999990532E-4</v>
      </c>
      <c r="K116" s="54">
        <v>0</v>
      </c>
      <c r="L116" s="54">
        <v>0</v>
      </c>
      <c r="M116" s="54">
        <v>1.031760000000001E-2</v>
      </c>
      <c r="N116" s="50"/>
      <c r="O116" s="50"/>
      <c r="P116" s="50"/>
      <c r="Q116" s="50"/>
      <c r="R116" s="50"/>
      <c r="S116" s="50"/>
    </row>
    <row r="117" spans="1:19" x14ac:dyDescent="0.25">
      <c r="A117" s="39">
        <v>112</v>
      </c>
      <c r="B117" s="12" t="s">
        <v>133</v>
      </c>
      <c r="C117" s="11">
        <v>72.8</v>
      </c>
      <c r="D117" s="16" t="s">
        <v>309</v>
      </c>
      <c r="E117" s="26">
        <v>1.7196</v>
      </c>
      <c r="F117" s="26">
        <v>2.0901738000000001</v>
      </c>
      <c r="G117" s="26">
        <v>2.2260221999999996</v>
      </c>
      <c r="H117" s="22">
        <v>1.1512722000000004</v>
      </c>
      <c r="I117" s="48">
        <v>0.92686439999999948</v>
      </c>
      <c r="J117" s="54">
        <v>1.1185998000000001</v>
      </c>
      <c r="K117" s="54">
        <v>1.4779962000000011</v>
      </c>
      <c r="L117" s="54">
        <v>1.3765397999999993</v>
      </c>
      <c r="M117" s="54">
        <v>1.8365327999999994</v>
      </c>
      <c r="N117" s="50"/>
      <c r="O117" s="50"/>
      <c r="P117" s="50"/>
      <c r="Q117" s="50"/>
      <c r="R117" s="50"/>
      <c r="S117" s="50"/>
    </row>
    <row r="118" spans="1:19" x14ac:dyDescent="0.25">
      <c r="A118" s="39">
        <v>113</v>
      </c>
      <c r="B118" s="12" t="s">
        <v>134</v>
      </c>
      <c r="C118" s="11">
        <v>48.9</v>
      </c>
      <c r="D118" s="16" t="s">
        <v>309</v>
      </c>
      <c r="E118" s="26">
        <v>0.85980000000000001</v>
      </c>
      <c r="F118" s="26">
        <v>0.87613620000000014</v>
      </c>
      <c r="G118" s="26">
        <v>0.73168979999999995</v>
      </c>
      <c r="H118" s="22">
        <v>0.25450079999999986</v>
      </c>
      <c r="I118" s="48">
        <v>0</v>
      </c>
      <c r="J118" s="54">
        <v>4.814880000000004E-2</v>
      </c>
      <c r="K118" s="54">
        <v>0.35595720000000014</v>
      </c>
      <c r="L118" s="54">
        <v>0.47804880000000005</v>
      </c>
      <c r="M118" s="54">
        <v>0.62335499999999966</v>
      </c>
      <c r="N118" s="50"/>
      <c r="O118" s="50"/>
      <c r="P118" s="50"/>
      <c r="Q118" s="50"/>
      <c r="R118" s="50"/>
      <c r="S118" s="50"/>
    </row>
    <row r="119" spans="1:19" x14ac:dyDescent="0.25">
      <c r="A119" s="39">
        <v>114</v>
      </c>
      <c r="B119" s="12" t="s">
        <v>135</v>
      </c>
      <c r="C119" s="11">
        <v>96.9</v>
      </c>
      <c r="D119" s="16" t="s">
        <v>309</v>
      </c>
      <c r="E119" s="26">
        <v>1.6336199999999999</v>
      </c>
      <c r="F119" s="26">
        <v>1.2939989999999999</v>
      </c>
      <c r="G119" s="26">
        <v>0.64141080000000006</v>
      </c>
      <c r="H119" s="22">
        <v>0.35251800000000011</v>
      </c>
      <c r="I119" s="48">
        <v>0.33274260000000039</v>
      </c>
      <c r="J119" s="54">
        <v>0.58810319999999938</v>
      </c>
      <c r="K119" s="54">
        <v>1.2905598000000003</v>
      </c>
      <c r="L119" s="54">
        <v>1.3378487999999999</v>
      </c>
      <c r="M119" s="54">
        <v>1.8795227999999999</v>
      </c>
      <c r="N119" s="50"/>
      <c r="O119" s="50"/>
      <c r="P119" s="50"/>
      <c r="Q119" s="50"/>
      <c r="R119" s="50"/>
      <c r="S119" s="50"/>
    </row>
    <row r="120" spans="1:19" x14ac:dyDescent="0.25">
      <c r="A120" s="39">
        <v>115</v>
      </c>
      <c r="B120" s="12" t="s">
        <v>136</v>
      </c>
      <c r="C120" s="11">
        <v>77.099999999999994</v>
      </c>
      <c r="D120" s="16" t="s">
        <v>309</v>
      </c>
      <c r="E120" s="26">
        <v>1.2054395999999998</v>
      </c>
      <c r="F120" s="26">
        <v>0.9251448000000001</v>
      </c>
      <c r="G120" s="26">
        <v>0.9664151999999997</v>
      </c>
      <c r="H120" s="22">
        <v>0</v>
      </c>
      <c r="I120" s="48">
        <v>0.42216180000000048</v>
      </c>
      <c r="J120" s="54">
        <v>0.41872260000000011</v>
      </c>
      <c r="K120" s="54">
        <v>0.70417619999999992</v>
      </c>
      <c r="L120" s="54">
        <v>0.79359540000000006</v>
      </c>
      <c r="M120" s="54">
        <v>1.1873838000000001</v>
      </c>
      <c r="N120" s="50"/>
      <c r="O120" s="50"/>
      <c r="P120" s="50"/>
      <c r="Q120" s="50"/>
      <c r="R120" s="50"/>
      <c r="S120" s="50"/>
    </row>
    <row r="121" spans="1:19" x14ac:dyDescent="0.25">
      <c r="A121" s="39">
        <v>116</v>
      </c>
      <c r="B121" s="12" t="s">
        <v>137</v>
      </c>
      <c r="C121" s="11">
        <v>45.3</v>
      </c>
      <c r="D121" s="16" t="s">
        <v>309</v>
      </c>
      <c r="E121" s="26">
        <v>1.3430076</v>
      </c>
      <c r="F121" s="26">
        <v>0.75404460000000018</v>
      </c>
      <c r="G121" s="26">
        <v>6.1905600000000054E-2</v>
      </c>
      <c r="H121" s="22">
        <v>1.0188629999999996</v>
      </c>
      <c r="I121" s="48">
        <v>9.715740000000038E-2</v>
      </c>
      <c r="J121" s="54">
        <v>0.87699599999999966</v>
      </c>
      <c r="K121" s="54">
        <v>1.0351992000000005</v>
      </c>
      <c r="L121" s="54">
        <v>0.4875065999999994</v>
      </c>
      <c r="M121" s="54">
        <v>8.5980000000028718E-4</v>
      </c>
      <c r="N121" s="50"/>
      <c r="O121" s="50"/>
      <c r="P121" s="50"/>
      <c r="Q121" s="50"/>
      <c r="R121" s="50"/>
      <c r="S121" s="50"/>
    </row>
    <row r="122" spans="1:19" x14ac:dyDescent="0.25">
      <c r="A122" s="39">
        <v>117</v>
      </c>
      <c r="B122" s="12" t="s">
        <v>138</v>
      </c>
      <c r="C122" s="11">
        <v>74.099999999999994</v>
      </c>
      <c r="D122" s="16" t="s">
        <v>309</v>
      </c>
      <c r="E122" s="26">
        <v>1.4590806000000001</v>
      </c>
      <c r="F122" s="26">
        <v>1.139235</v>
      </c>
      <c r="G122" s="26">
        <v>1.1031233999999999</v>
      </c>
      <c r="H122" s="22">
        <v>0.51158099999999984</v>
      </c>
      <c r="I122" s="48">
        <v>3.7831200000000419E-2</v>
      </c>
      <c r="J122" s="54">
        <v>0.52619760000000004</v>
      </c>
      <c r="K122" s="54">
        <v>1.0257413999999996</v>
      </c>
      <c r="L122" s="54">
        <v>9.8877000000000187E-2</v>
      </c>
      <c r="M122" s="54">
        <v>0.48922619999999994</v>
      </c>
      <c r="N122" s="50"/>
      <c r="O122" s="50"/>
      <c r="P122" s="50"/>
      <c r="Q122" s="50"/>
      <c r="R122" s="50"/>
      <c r="S122" s="50"/>
    </row>
    <row r="123" spans="1:19" x14ac:dyDescent="0.25">
      <c r="A123" s="39">
        <v>118</v>
      </c>
      <c r="B123" s="12" t="s">
        <v>139</v>
      </c>
      <c r="C123" s="11">
        <v>48.8</v>
      </c>
      <c r="D123" s="16" t="s">
        <v>309</v>
      </c>
      <c r="E123" s="26">
        <v>0.74028780000000005</v>
      </c>
      <c r="F123" s="26">
        <v>0.2029128</v>
      </c>
      <c r="G123" s="26">
        <v>0.22526760000000001</v>
      </c>
      <c r="H123" s="22">
        <v>5.5027200000000047E-2</v>
      </c>
      <c r="I123" s="48">
        <v>4.2989999999999088E-3</v>
      </c>
      <c r="J123" s="54">
        <v>8.5980000000009625E-4</v>
      </c>
      <c r="K123" s="54">
        <v>1.6336199999999919E-2</v>
      </c>
      <c r="L123" s="54">
        <v>4.127040000000004E-2</v>
      </c>
      <c r="M123" s="54">
        <v>4.814880000000004E-2</v>
      </c>
      <c r="N123" s="50"/>
      <c r="O123" s="50"/>
      <c r="P123" s="50"/>
      <c r="Q123" s="50"/>
      <c r="R123" s="50"/>
      <c r="S123" s="50"/>
    </row>
    <row r="124" spans="1:19" x14ac:dyDescent="0.25">
      <c r="A124" s="39">
        <v>119</v>
      </c>
      <c r="B124" s="12" t="s">
        <v>140</v>
      </c>
      <c r="C124" s="11">
        <v>98.1</v>
      </c>
      <c r="D124" s="16" t="s">
        <v>309</v>
      </c>
      <c r="E124" s="26">
        <v>1.7170206000000001</v>
      </c>
      <c r="F124" s="26">
        <v>1.8649061999999996</v>
      </c>
      <c r="G124" s="26">
        <v>2.1838920000000002</v>
      </c>
      <c r="H124" s="22">
        <v>0.85034220000000071</v>
      </c>
      <c r="I124" s="48">
        <v>1.0506755999999997</v>
      </c>
      <c r="J124" s="54">
        <v>0.60529920000000059</v>
      </c>
      <c r="K124" s="54">
        <v>0.67924199999999924</v>
      </c>
      <c r="L124" s="54">
        <v>1.0928058000000007</v>
      </c>
      <c r="M124" s="54">
        <v>0.50814179999999942</v>
      </c>
      <c r="N124" s="50"/>
      <c r="O124" s="50"/>
      <c r="P124" s="50"/>
      <c r="Q124" s="50"/>
      <c r="R124" s="50"/>
      <c r="S124" s="50"/>
    </row>
    <row r="125" spans="1:19" x14ac:dyDescent="0.25">
      <c r="A125" s="39">
        <v>120</v>
      </c>
      <c r="B125" s="12" t="s">
        <v>141</v>
      </c>
      <c r="C125" s="11">
        <v>76.8</v>
      </c>
      <c r="D125" s="16" t="s">
        <v>309</v>
      </c>
      <c r="E125" s="26">
        <v>1.37568</v>
      </c>
      <c r="F125" s="26">
        <v>1.5373223999999999</v>
      </c>
      <c r="G125" s="26">
        <v>1.646517</v>
      </c>
      <c r="H125" s="22">
        <v>0.88473419999999992</v>
      </c>
      <c r="I125" s="48">
        <v>0.65946660000000035</v>
      </c>
      <c r="J125" s="54">
        <v>0.59498160000000011</v>
      </c>
      <c r="K125" s="54">
        <v>0.83916479999999927</v>
      </c>
      <c r="L125" s="54">
        <v>0.4049658000000001</v>
      </c>
      <c r="M125" s="54">
        <v>3.4392000000011487E-3</v>
      </c>
      <c r="N125" s="50"/>
      <c r="O125" s="50"/>
      <c r="P125" s="50"/>
      <c r="Q125" s="50"/>
      <c r="R125" s="50"/>
      <c r="S125" s="50"/>
    </row>
    <row r="126" spans="1:19" x14ac:dyDescent="0.25">
      <c r="A126" s="39">
        <v>121</v>
      </c>
      <c r="B126" s="12" t="s">
        <v>142</v>
      </c>
      <c r="C126" s="11">
        <v>44.9</v>
      </c>
      <c r="D126" s="16" t="s">
        <v>309</v>
      </c>
      <c r="E126" s="26">
        <v>0.91052820000000001</v>
      </c>
      <c r="F126" s="26">
        <v>0.44967540000000011</v>
      </c>
      <c r="G126" s="26">
        <v>0.16508160000000016</v>
      </c>
      <c r="H126" s="22">
        <v>5.1587999999999662E-2</v>
      </c>
      <c r="I126" s="48">
        <v>0</v>
      </c>
      <c r="J126" s="54">
        <v>0</v>
      </c>
      <c r="K126" s="54">
        <v>0</v>
      </c>
      <c r="L126" s="54">
        <v>0</v>
      </c>
      <c r="M126" s="54">
        <v>0</v>
      </c>
      <c r="N126" s="50"/>
      <c r="O126" s="50"/>
      <c r="P126" s="50"/>
      <c r="Q126" s="50"/>
      <c r="R126" s="50"/>
      <c r="S126" s="50"/>
    </row>
    <row r="127" spans="1:19" x14ac:dyDescent="0.25">
      <c r="A127" s="39">
        <v>122</v>
      </c>
      <c r="B127" s="12" t="s">
        <v>143</v>
      </c>
      <c r="C127" s="11">
        <v>73.400000000000006</v>
      </c>
      <c r="D127" s="16" t="s">
        <v>309</v>
      </c>
      <c r="E127" s="26">
        <v>1.5476400000000001</v>
      </c>
      <c r="F127" s="26">
        <v>1.5270048000000001</v>
      </c>
      <c r="G127" s="26">
        <v>0.88215480000000024</v>
      </c>
      <c r="H127" s="22">
        <v>9.3718199999999988E-2</v>
      </c>
      <c r="I127" s="48">
        <v>0</v>
      </c>
      <c r="J127" s="54">
        <v>0.21838919999999962</v>
      </c>
      <c r="K127" s="54">
        <v>0.61303740000000007</v>
      </c>
      <c r="L127" s="54">
        <v>0.8107914000000005</v>
      </c>
      <c r="M127" s="54">
        <v>0.86495879999999947</v>
      </c>
      <c r="N127" s="50"/>
      <c r="O127" s="50"/>
      <c r="P127" s="50"/>
      <c r="Q127" s="50"/>
      <c r="R127" s="50"/>
      <c r="S127" s="50"/>
    </row>
    <row r="128" spans="1:19" x14ac:dyDescent="0.25">
      <c r="A128" s="39">
        <v>123</v>
      </c>
      <c r="B128" s="12" t="s">
        <v>144</v>
      </c>
      <c r="C128" s="11">
        <v>48.7</v>
      </c>
      <c r="D128" s="16" t="s">
        <v>309</v>
      </c>
      <c r="E128" s="26">
        <v>1.03176</v>
      </c>
      <c r="F128" s="26">
        <v>1.4195298000000001</v>
      </c>
      <c r="G128" s="26">
        <v>1.3799790000000003</v>
      </c>
      <c r="H128" s="22">
        <v>0.5657483999999996</v>
      </c>
      <c r="I128" s="48">
        <v>0.37917179999999984</v>
      </c>
      <c r="J128" s="54">
        <v>0.30093000000000047</v>
      </c>
      <c r="K128" s="54">
        <v>0.14014739999999945</v>
      </c>
      <c r="L128" s="54">
        <v>0.17110020000000062</v>
      </c>
      <c r="M128" s="54">
        <v>5.1587999999994317E-3</v>
      </c>
      <c r="N128" s="50"/>
      <c r="O128" s="50"/>
      <c r="P128" s="50"/>
      <c r="Q128" s="50"/>
      <c r="R128" s="50"/>
      <c r="S128" s="50"/>
    </row>
    <row r="129" spans="1:19" x14ac:dyDescent="0.25">
      <c r="A129" s="39">
        <v>124</v>
      </c>
      <c r="B129" s="12" t="s">
        <v>145</v>
      </c>
      <c r="C129" s="11">
        <v>98</v>
      </c>
      <c r="D129" s="16" t="s">
        <v>309</v>
      </c>
      <c r="E129" s="26">
        <v>1.3670819999999999</v>
      </c>
      <c r="F129" s="26">
        <v>0.55199160000000036</v>
      </c>
      <c r="G129" s="26">
        <v>0.68182139999999936</v>
      </c>
      <c r="H129" s="22">
        <v>8.5980000000028718E-4</v>
      </c>
      <c r="I129" s="48">
        <v>1.5476399999999823E-2</v>
      </c>
      <c r="J129" s="54">
        <v>0</v>
      </c>
      <c r="K129" s="54">
        <v>0</v>
      </c>
      <c r="L129" s="54">
        <v>0</v>
      </c>
      <c r="M129" s="54">
        <v>4.2989999999999088E-3</v>
      </c>
      <c r="N129" s="50"/>
      <c r="O129" s="50"/>
      <c r="P129" s="50"/>
      <c r="Q129" s="50"/>
      <c r="R129" s="50"/>
      <c r="S129" s="50"/>
    </row>
    <row r="130" spans="1:19" x14ac:dyDescent="0.25">
      <c r="A130" s="39">
        <v>125</v>
      </c>
      <c r="B130" s="12" t="s">
        <v>146</v>
      </c>
      <c r="C130" s="11">
        <v>76.599999999999994</v>
      </c>
      <c r="D130" s="16" t="s">
        <v>309</v>
      </c>
      <c r="E130" s="26">
        <v>1.5184067999999999</v>
      </c>
      <c r="F130" s="26">
        <v>1.8425513999999998</v>
      </c>
      <c r="G130" s="26">
        <v>1.8210564000000002</v>
      </c>
      <c r="H130" s="22">
        <v>0.786717</v>
      </c>
      <c r="I130" s="48">
        <v>8.5980000000028718E-4</v>
      </c>
      <c r="J130" s="54">
        <v>0.60014040000000035</v>
      </c>
      <c r="K130" s="54">
        <v>1.1125811999999988</v>
      </c>
      <c r="L130" s="54">
        <v>1.1848044000000002</v>
      </c>
      <c r="M130" s="54">
        <v>0.99736800000000014</v>
      </c>
      <c r="N130" s="50"/>
      <c r="O130" s="50"/>
      <c r="P130" s="50"/>
      <c r="Q130" s="50"/>
      <c r="R130" s="50"/>
      <c r="S130" s="50"/>
    </row>
    <row r="131" spans="1:19" x14ac:dyDescent="0.25">
      <c r="A131" s="39">
        <v>126</v>
      </c>
      <c r="B131" s="12" t="s">
        <v>147</v>
      </c>
      <c r="C131" s="11">
        <v>44.8</v>
      </c>
      <c r="D131" s="16" t="s">
        <v>309</v>
      </c>
      <c r="E131" s="26">
        <v>1.0137042000000001</v>
      </c>
      <c r="F131" s="26">
        <v>4.127040000000004E-2</v>
      </c>
      <c r="G131" s="26">
        <v>5.9326199999999961E-2</v>
      </c>
      <c r="H131" s="22">
        <v>4.2130199999999944E-2</v>
      </c>
      <c r="I131" s="48">
        <v>0</v>
      </c>
      <c r="J131" s="54">
        <v>9.5437800000000184E-2</v>
      </c>
      <c r="K131" s="54">
        <v>0.52103879999999991</v>
      </c>
      <c r="L131" s="54">
        <v>0.2115108</v>
      </c>
      <c r="M131" s="54">
        <v>0.27857519999999986</v>
      </c>
      <c r="N131" s="50"/>
      <c r="O131" s="50"/>
      <c r="P131" s="50"/>
      <c r="Q131" s="50"/>
      <c r="R131" s="50"/>
      <c r="S131" s="50"/>
    </row>
    <row r="132" spans="1:19" x14ac:dyDescent="0.25">
      <c r="A132" s="39">
        <v>127</v>
      </c>
      <c r="B132" s="12" t="s">
        <v>148</v>
      </c>
      <c r="C132" s="11">
        <v>73.400000000000006</v>
      </c>
      <c r="D132" s="16" t="s">
        <v>310</v>
      </c>
      <c r="E132" s="26">
        <v>1.70366</v>
      </c>
      <c r="F132" s="26">
        <v>2.0992600000000001</v>
      </c>
      <c r="G132" s="26">
        <v>1.94618</v>
      </c>
      <c r="H132" s="22">
        <v>1.06382</v>
      </c>
      <c r="I132" s="48">
        <v>0.81098000000000003</v>
      </c>
      <c r="J132" s="54">
        <v>1.0165199999999999</v>
      </c>
      <c r="K132" s="54">
        <v>0.35603999999999997</v>
      </c>
      <c r="L132" s="54">
        <v>0.87203999999999993</v>
      </c>
      <c r="M132" s="54">
        <v>0.71551999999999993</v>
      </c>
      <c r="N132" s="50"/>
      <c r="O132" s="50"/>
      <c r="P132" s="50"/>
      <c r="Q132" s="50"/>
      <c r="R132" s="50"/>
      <c r="S132" s="50"/>
    </row>
    <row r="133" spans="1:19" x14ac:dyDescent="0.25">
      <c r="A133" s="39">
        <v>128</v>
      </c>
      <c r="B133" s="12" t="s">
        <v>149</v>
      </c>
      <c r="C133" s="11">
        <v>49.2</v>
      </c>
      <c r="D133" s="16" t="s">
        <v>309</v>
      </c>
      <c r="E133" s="26">
        <v>1.2037199999999999</v>
      </c>
      <c r="F133" s="26">
        <v>1.0670118000000002</v>
      </c>
      <c r="G133" s="26">
        <v>1.1899632000000002</v>
      </c>
      <c r="H133" s="22">
        <v>0.5915423999999998</v>
      </c>
      <c r="I133" s="48">
        <v>0.48492720000000006</v>
      </c>
      <c r="J133" s="54">
        <v>0.68612040000000007</v>
      </c>
      <c r="K133" s="54">
        <v>0.90622919999999951</v>
      </c>
      <c r="L133" s="54">
        <v>0.77038080000000064</v>
      </c>
      <c r="M133" s="54">
        <v>1.0102649999999991</v>
      </c>
      <c r="N133" s="50"/>
      <c r="O133" s="50"/>
      <c r="P133" s="50"/>
      <c r="Q133" s="50"/>
      <c r="R133" s="50"/>
      <c r="S133" s="50"/>
    </row>
    <row r="134" spans="1:19" x14ac:dyDescent="0.25">
      <c r="A134" s="39">
        <v>129</v>
      </c>
      <c r="B134" s="12" t="s">
        <v>150</v>
      </c>
      <c r="C134" s="11">
        <v>97.8</v>
      </c>
      <c r="D134" s="16" t="s">
        <v>310</v>
      </c>
      <c r="E134" s="26">
        <v>1.9100599999999999</v>
      </c>
      <c r="F134" s="26">
        <v>1.1128400000000001</v>
      </c>
      <c r="G134" s="26">
        <v>0.81613999999999998</v>
      </c>
      <c r="H134" s="22">
        <v>4.6440000000000002E-2</v>
      </c>
      <c r="I134" s="48">
        <v>0</v>
      </c>
      <c r="J134" s="54">
        <v>0</v>
      </c>
      <c r="K134" s="54">
        <v>0</v>
      </c>
      <c r="L134" s="54">
        <v>0</v>
      </c>
      <c r="M134" s="54">
        <v>0.50395999999999996</v>
      </c>
      <c r="N134" s="50"/>
      <c r="O134" s="50"/>
      <c r="P134" s="50"/>
      <c r="Q134" s="50"/>
      <c r="R134" s="50"/>
      <c r="S134" s="50"/>
    </row>
    <row r="135" spans="1:19" x14ac:dyDescent="0.25">
      <c r="A135" s="39">
        <v>130</v>
      </c>
      <c r="B135" s="12" t="s">
        <v>151</v>
      </c>
      <c r="C135" s="11">
        <v>76.3</v>
      </c>
      <c r="D135" s="16" t="s">
        <v>309</v>
      </c>
      <c r="E135" s="26">
        <v>1.3894368000000001</v>
      </c>
      <c r="F135" s="26">
        <v>1.6585542000000002</v>
      </c>
      <c r="G135" s="26">
        <v>1.6998245999999995</v>
      </c>
      <c r="H135" s="22">
        <v>0.77038079999999998</v>
      </c>
      <c r="I135" s="48">
        <v>0.11091420000000038</v>
      </c>
      <c r="J135" s="54">
        <v>0.99908759999999996</v>
      </c>
      <c r="K135" s="54">
        <v>0.87871560000000026</v>
      </c>
      <c r="L135" s="54">
        <v>0.6646253999999997</v>
      </c>
      <c r="M135" s="54">
        <v>0.66548520000000078</v>
      </c>
      <c r="N135" s="50"/>
      <c r="O135" s="50"/>
      <c r="P135" s="50"/>
      <c r="Q135" s="50"/>
      <c r="R135" s="50"/>
      <c r="S135" s="50"/>
    </row>
    <row r="136" spans="1:19" x14ac:dyDescent="0.25">
      <c r="A136" s="39">
        <v>131</v>
      </c>
      <c r="B136" s="12" t="s">
        <v>152</v>
      </c>
      <c r="C136" s="11">
        <v>44.2</v>
      </c>
      <c r="D136" s="16" t="s">
        <v>309</v>
      </c>
      <c r="E136" s="26">
        <v>0.69729780000000008</v>
      </c>
      <c r="F136" s="26">
        <v>6.2765399999999957E-2</v>
      </c>
      <c r="G136" s="26">
        <v>0</v>
      </c>
      <c r="H136" s="22">
        <v>0</v>
      </c>
      <c r="I136" s="48">
        <v>0</v>
      </c>
      <c r="J136" s="54">
        <v>0.24934200000000004</v>
      </c>
      <c r="K136" s="54">
        <v>2.9233200000000025E-2</v>
      </c>
      <c r="L136" s="54">
        <v>0.39550799999999997</v>
      </c>
      <c r="M136" s="54">
        <v>0.82626779999999989</v>
      </c>
      <c r="N136" s="50"/>
      <c r="O136" s="50"/>
      <c r="P136" s="50"/>
      <c r="Q136" s="50"/>
      <c r="R136" s="50"/>
      <c r="S136" s="50"/>
    </row>
    <row r="137" spans="1:19" x14ac:dyDescent="0.25">
      <c r="A137" s="39">
        <v>132</v>
      </c>
      <c r="B137" s="12" t="s">
        <v>153</v>
      </c>
      <c r="C137" s="11">
        <v>73.3</v>
      </c>
      <c r="D137" s="16" t="s">
        <v>309</v>
      </c>
      <c r="E137" s="26">
        <v>0.48578700000000014</v>
      </c>
      <c r="F137" s="26">
        <v>0.68612040000000007</v>
      </c>
      <c r="G137" s="26">
        <v>0.64656959999999986</v>
      </c>
      <c r="H137" s="22">
        <v>0.14788560000000014</v>
      </c>
      <c r="I137" s="48">
        <v>0.22698719999999983</v>
      </c>
      <c r="J137" s="54">
        <v>0.17711879999999997</v>
      </c>
      <c r="K137" s="54">
        <v>0.35509740000000023</v>
      </c>
      <c r="L137" s="54">
        <v>0.48062820000000017</v>
      </c>
      <c r="M137" s="54">
        <v>0.55027199999999976</v>
      </c>
      <c r="N137" s="50"/>
      <c r="O137" s="50"/>
      <c r="P137" s="50"/>
      <c r="Q137" s="50"/>
      <c r="R137" s="50"/>
      <c r="S137" s="50"/>
    </row>
    <row r="138" spans="1:19" x14ac:dyDescent="0.25">
      <c r="A138" s="39">
        <v>133</v>
      </c>
      <c r="B138" s="12" t="s">
        <v>154</v>
      </c>
      <c r="C138" s="11">
        <v>49.5</v>
      </c>
      <c r="D138" s="16" t="s">
        <v>309</v>
      </c>
      <c r="E138" s="26">
        <v>0.9277242</v>
      </c>
      <c r="F138" s="26">
        <v>0.70417619999999992</v>
      </c>
      <c r="G138" s="26">
        <v>0.6715038000000001</v>
      </c>
      <c r="H138" s="22">
        <v>0</v>
      </c>
      <c r="I138" s="48">
        <v>0</v>
      </c>
      <c r="J138" s="54">
        <v>0</v>
      </c>
      <c r="K138" s="54">
        <v>0</v>
      </c>
      <c r="L138" s="54">
        <v>0</v>
      </c>
      <c r="M138" s="54">
        <v>0</v>
      </c>
      <c r="N138" s="50"/>
      <c r="O138" s="50"/>
      <c r="P138" s="50"/>
      <c r="Q138" s="50"/>
      <c r="R138" s="50"/>
      <c r="S138" s="50"/>
    </row>
    <row r="139" spans="1:19" x14ac:dyDescent="0.25">
      <c r="A139" s="39">
        <v>134</v>
      </c>
      <c r="B139" s="12" t="s">
        <v>155</v>
      </c>
      <c r="C139" s="11">
        <v>97.2</v>
      </c>
      <c r="D139" s="16" t="s">
        <v>309</v>
      </c>
      <c r="E139" s="26">
        <v>1.9775399999999999</v>
      </c>
      <c r="F139" s="26">
        <v>2.1340236000000004</v>
      </c>
      <c r="G139" s="26">
        <v>1.9070364</v>
      </c>
      <c r="H139" s="22">
        <v>0.38776979999999966</v>
      </c>
      <c r="I139" s="48">
        <v>0.83658539999999992</v>
      </c>
      <c r="J139" s="54">
        <v>0.49868400000000007</v>
      </c>
      <c r="K139" s="54">
        <v>1.0094052000000011</v>
      </c>
      <c r="L139" s="54">
        <v>1.1143007999999994</v>
      </c>
      <c r="M139" s="54">
        <v>1.2535884000000002</v>
      </c>
      <c r="N139" s="50"/>
      <c r="O139" s="50"/>
      <c r="P139" s="50"/>
      <c r="Q139" s="50"/>
      <c r="R139" s="50"/>
      <c r="S139" s="50"/>
    </row>
    <row r="140" spans="1:19" x14ac:dyDescent="0.25">
      <c r="A140" s="39">
        <v>135</v>
      </c>
      <c r="B140" s="12" t="s">
        <v>156</v>
      </c>
      <c r="C140" s="11">
        <v>76.7</v>
      </c>
      <c r="D140" s="16" t="s">
        <v>309</v>
      </c>
      <c r="E140" s="26">
        <v>1.37568</v>
      </c>
      <c r="F140" s="26">
        <v>1.4977716000000001</v>
      </c>
      <c r="G140" s="26">
        <v>1.5106685999999998</v>
      </c>
      <c r="H140" s="22">
        <v>0.8099316000000002</v>
      </c>
      <c r="I140" s="48">
        <v>0.71535359999999992</v>
      </c>
      <c r="J140" s="54">
        <v>0.91310760000000102</v>
      </c>
      <c r="K140" s="54">
        <v>1.1624495999999989</v>
      </c>
      <c r="L140" s="54">
        <v>1.1074224000000001</v>
      </c>
      <c r="M140" s="54">
        <v>1.5562380000000005</v>
      </c>
      <c r="N140" s="50"/>
      <c r="O140" s="50"/>
      <c r="P140" s="50"/>
      <c r="Q140" s="50"/>
      <c r="R140" s="50"/>
      <c r="S140" s="50"/>
    </row>
    <row r="141" spans="1:19" x14ac:dyDescent="0.25">
      <c r="A141" s="39">
        <v>136</v>
      </c>
      <c r="B141" s="12" t="s">
        <v>157</v>
      </c>
      <c r="C141" s="11">
        <v>44.4</v>
      </c>
      <c r="D141" s="16" t="s">
        <v>309</v>
      </c>
      <c r="E141" s="26">
        <v>0.64742940000000015</v>
      </c>
      <c r="F141" s="26">
        <v>0.77897879999999975</v>
      </c>
      <c r="G141" s="26">
        <v>0.88645380000000018</v>
      </c>
      <c r="H141" s="22">
        <v>0.28373400000000004</v>
      </c>
      <c r="I141" s="48">
        <v>0.37573260000000025</v>
      </c>
      <c r="J141" s="54">
        <v>0</v>
      </c>
      <c r="K141" s="54">
        <v>7.0503599999999875E-2</v>
      </c>
      <c r="L141" s="54">
        <v>0.22956659999999954</v>
      </c>
      <c r="M141" s="54">
        <v>0.10403580000000039</v>
      </c>
      <c r="N141" s="50"/>
      <c r="O141" s="50"/>
      <c r="P141" s="50"/>
      <c r="Q141" s="50"/>
      <c r="R141" s="50"/>
      <c r="S141" s="50"/>
    </row>
    <row r="142" spans="1:19" x14ac:dyDescent="0.25">
      <c r="A142" s="39">
        <v>137</v>
      </c>
      <c r="B142" s="12" t="s">
        <v>158</v>
      </c>
      <c r="C142" s="11">
        <v>71.599999999999994</v>
      </c>
      <c r="D142" s="16" t="s">
        <v>309</v>
      </c>
      <c r="E142" s="26">
        <v>1.5665555999999998</v>
      </c>
      <c r="F142" s="26">
        <v>1.5459204000000004</v>
      </c>
      <c r="G142" s="26">
        <v>1.6809089999999993</v>
      </c>
      <c r="H142" s="22">
        <v>0.64399020000000051</v>
      </c>
      <c r="I142" s="48">
        <v>9.2858399999999702E-2</v>
      </c>
      <c r="J142" s="54">
        <v>1.1779260000000009</v>
      </c>
      <c r="K142" s="54">
        <v>1.412651399999999</v>
      </c>
      <c r="L142" s="54">
        <v>0.35079839999999957</v>
      </c>
      <c r="M142" s="54">
        <v>2.5794000000000979E-3</v>
      </c>
      <c r="N142" s="50"/>
      <c r="O142" s="50"/>
      <c r="P142" s="50"/>
      <c r="Q142" s="50"/>
      <c r="R142" s="50"/>
      <c r="S142" s="50"/>
    </row>
    <row r="143" spans="1:19" x14ac:dyDescent="0.25">
      <c r="A143" s="39">
        <v>138</v>
      </c>
      <c r="B143" s="12" t="s">
        <v>159</v>
      </c>
      <c r="C143" s="11">
        <v>49.1</v>
      </c>
      <c r="D143" s="16" t="s">
        <v>309</v>
      </c>
      <c r="E143" s="26">
        <v>0.77382000000000006</v>
      </c>
      <c r="F143" s="26">
        <v>0.27083700000000005</v>
      </c>
      <c r="G143" s="26">
        <v>0.77897879999999997</v>
      </c>
      <c r="H143" s="22">
        <v>0.47804880000000005</v>
      </c>
      <c r="I143" s="48">
        <v>0.22956659999999993</v>
      </c>
      <c r="J143" s="54">
        <v>0.11779260000000001</v>
      </c>
      <c r="K143" s="54">
        <v>0.34048079999999992</v>
      </c>
      <c r="L143" s="54">
        <v>0.3017898</v>
      </c>
      <c r="M143" s="54">
        <v>9.8017200000000276E-2</v>
      </c>
      <c r="N143" s="50"/>
      <c r="O143" s="50"/>
      <c r="P143" s="50"/>
      <c r="Q143" s="50"/>
      <c r="R143" s="50"/>
      <c r="S143" s="50"/>
    </row>
    <row r="144" spans="1:19" x14ac:dyDescent="0.25">
      <c r="A144" s="39">
        <v>139</v>
      </c>
      <c r="B144" s="12" t="s">
        <v>160</v>
      </c>
      <c r="C144" s="11">
        <v>97.3</v>
      </c>
      <c r="D144" s="16" t="s">
        <v>309</v>
      </c>
      <c r="E144" s="26">
        <v>1.7196</v>
      </c>
      <c r="F144" s="26">
        <v>0.79359540000000006</v>
      </c>
      <c r="G144" s="26">
        <v>0</v>
      </c>
      <c r="H144" s="22">
        <v>0</v>
      </c>
      <c r="I144" s="48">
        <v>0</v>
      </c>
      <c r="J144" s="54">
        <v>0.97587299999999988</v>
      </c>
      <c r="K144" s="54">
        <v>1.0300404000000003</v>
      </c>
      <c r="L144" s="54">
        <v>0.81938939999999949</v>
      </c>
      <c r="M144" s="54">
        <v>0.86839800000000056</v>
      </c>
      <c r="N144" s="50"/>
      <c r="O144" s="50"/>
      <c r="P144" s="50"/>
      <c r="Q144" s="50"/>
      <c r="R144" s="50"/>
      <c r="S144" s="50"/>
    </row>
    <row r="145" spans="1:19" x14ac:dyDescent="0.25">
      <c r="A145" s="39">
        <v>140</v>
      </c>
      <c r="B145" s="12" t="s">
        <v>161</v>
      </c>
      <c r="C145" s="11">
        <v>77</v>
      </c>
      <c r="D145" s="16" t="s">
        <v>309</v>
      </c>
      <c r="E145" s="26">
        <v>1.7901035999999999</v>
      </c>
      <c r="F145" s="26">
        <v>1.6705914000000002</v>
      </c>
      <c r="G145" s="26">
        <v>0.12467100000000039</v>
      </c>
      <c r="H145" s="22">
        <v>2.3266187999999994</v>
      </c>
      <c r="I145" s="48">
        <v>0.86409899999999995</v>
      </c>
      <c r="J145" s="54">
        <v>0.98275140000000061</v>
      </c>
      <c r="K145" s="54">
        <v>1.4092121999999994</v>
      </c>
      <c r="L145" s="54">
        <v>1.2037200000000003</v>
      </c>
      <c r="M145" s="54">
        <v>1.2295139999999998</v>
      </c>
      <c r="N145" s="50"/>
      <c r="O145" s="50"/>
      <c r="P145" s="50"/>
      <c r="Q145" s="50"/>
      <c r="R145" s="50"/>
      <c r="S145" s="50"/>
    </row>
    <row r="146" spans="1:19" x14ac:dyDescent="0.25">
      <c r="A146" s="39">
        <v>141</v>
      </c>
      <c r="B146" s="12" t="s">
        <v>162</v>
      </c>
      <c r="C146" s="11">
        <v>44.6</v>
      </c>
      <c r="D146" s="16" t="s">
        <v>309</v>
      </c>
      <c r="E146" s="26">
        <v>1.3421478</v>
      </c>
      <c r="F146" s="26">
        <v>1.1633094000000002</v>
      </c>
      <c r="G146" s="26">
        <v>2.4917004</v>
      </c>
      <c r="H146" s="22">
        <v>0.71105459999999998</v>
      </c>
      <c r="I146" s="48">
        <v>0</v>
      </c>
      <c r="J146" s="54">
        <v>0</v>
      </c>
      <c r="K146" s="54">
        <v>0</v>
      </c>
      <c r="L146" s="54">
        <v>0</v>
      </c>
      <c r="M146" s="54">
        <v>0</v>
      </c>
      <c r="N146" s="50"/>
      <c r="O146" s="50"/>
      <c r="P146" s="50"/>
      <c r="Q146" s="50"/>
      <c r="R146" s="50"/>
      <c r="S146" s="50"/>
    </row>
    <row r="147" spans="1:19" x14ac:dyDescent="0.25">
      <c r="A147" s="39">
        <v>142</v>
      </c>
      <c r="B147" s="12" t="s">
        <v>163</v>
      </c>
      <c r="C147" s="11">
        <v>72.5</v>
      </c>
      <c r="D147" s="16" t="s">
        <v>309</v>
      </c>
      <c r="E147" s="26">
        <v>1.7944026000000002</v>
      </c>
      <c r="F147" s="26">
        <v>1.7591507999999998</v>
      </c>
      <c r="G147" s="26">
        <v>1.5459204</v>
      </c>
      <c r="H147" s="22">
        <v>0.95437800000000028</v>
      </c>
      <c r="I147" s="48">
        <v>0.39120900000000008</v>
      </c>
      <c r="J147" s="54">
        <v>0.12725039999999974</v>
      </c>
      <c r="K147" s="54">
        <v>7.4802599999999775E-2</v>
      </c>
      <c r="L147" s="54">
        <v>0.22268820000000031</v>
      </c>
      <c r="M147" s="54">
        <v>0</v>
      </c>
      <c r="N147" s="50"/>
      <c r="O147" s="50"/>
      <c r="P147" s="50"/>
      <c r="Q147" s="50"/>
      <c r="R147" s="50"/>
      <c r="S147" s="50"/>
    </row>
    <row r="148" spans="1:19" x14ac:dyDescent="0.25">
      <c r="A148" s="39">
        <v>143</v>
      </c>
      <c r="B148" s="12" t="s">
        <v>164</v>
      </c>
      <c r="C148" s="11">
        <v>49</v>
      </c>
      <c r="D148" s="16" t="s">
        <v>310</v>
      </c>
      <c r="E148" s="26">
        <v>1.2383999999999999</v>
      </c>
      <c r="F148" s="26">
        <v>0.75507999999999997</v>
      </c>
      <c r="G148" s="26">
        <v>0</v>
      </c>
      <c r="H148" s="22">
        <v>0</v>
      </c>
      <c r="I148" s="48">
        <v>0.21672</v>
      </c>
      <c r="J148" s="54">
        <v>0.61060000000000003</v>
      </c>
      <c r="K148" s="54">
        <v>0.85741999999999996</v>
      </c>
      <c r="L148" s="54">
        <v>0.86</v>
      </c>
      <c r="M148" s="54">
        <v>1.0664</v>
      </c>
      <c r="N148" s="50"/>
      <c r="O148" s="50"/>
      <c r="P148" s="50"/>
      <c r="Q148" s="50"/>
      <c r="R148" s="50"/>
      <c r="S148" s="50"/>
    </row>
    <row r="149" spans="1:19" x14ac:dyDescent="0.25">
      <c r="A149" s="39">
        <v>144</v>
      </c>
      <c r="B149" s="12" t="s">
        <v>165</v>
      </c>
      <c r="C149" s="11">
        <v>96.9</v>
      </c>
      <c r="D149" s="16" t="s">
        <v>309</v>
      </c>
      <c r="E149" s="26">
        <v>1.8915600000000001</v>
      </c>
      <c r="F149" s="26">
        <v>2.0368662</v>
      </c>
      <c r="G149" s="26">
        <v>1.8150377999999998</v>
      </c>
      <c r="H149" s="22">
        <v>1.0403579999999999</v>
      </c>
      <c r="I149" s="48">
        <v>0.85378139999999958</v>
      </c>
      <c r="J149" s="54">
        <v>0.73942800000000108</v>
      </c>
      <c r="K149" s="54">
        <v>1.4298474000000003</v>
      </c>
      <c r="L149" s="54">
        <v>1.704983399999999</v>
      </c>
      <c r="M149" s="54">
        <v>2.3180208000000011</v>
      </c>
      <c r="N149" s="50"/>
      <c r="O149" s="50"/>
      <c r="P149" s="50"/>
      <c r="Q149" s="50"/>
      <c r="R149" s="50"/>
      <c r="S149" s="50"/>
    </row>
    <row r="150" spans="1:19" x14ac:dyDescent="0.25">
      <c r="A150" s="39">
        <v>145</v>
      </c>
      <c r="B150" s="12" t="s">
        <v>166</v>
      </c>
      <c r="C150" s="11">
        <v>108.8</v>
      </c>
      <c r="D150" s="16" t="s">
        <v>309</v>
      </c>
      <c r="E150" s="26">
        <v>1.7144412000000002</v>
      </c>
      <c r="F150" s="26">
        <v>1.7419547999999998</v>
      </c>
      <c r="G150" s="26">
        <v>3.8433059999999997</v>
      </c>
      <c r="H150" s="22">
        <v>0</v>
      </c>
      <c r="I150" s="48">
        <v>0</v>
      </c>
      <c r="J150" s="54">
        <v>8.4260400000000651E-2</v>
      </c>
      <c r="K150" s="54">
        <v>1.3369889999999998</v>
      </c>
      <c r="L150" s="54">
        <v>1.2578873999999993</v>
      </c>
      <c r="M150" s="54">
        <v>1.6938060000000006</v>
      </c>
      <c r="N150" s="50"/>
      <c r="O150" s="50"/>
      <c r="P150" s="50"/>
      <c r="Q150" s="50"/>
      <c r="R150" s="50"/>
      <c r="S150" s="50"/>
    </row>
    <row r="151" spans="1:19" x14ac:dyDescent="0.25">
      <c r="A151" s="39">
        <v>146</v>
      </c>
      <c r="B151" s="12" t="s">
        <v>167</v>
      </c>
      <c r="C151" s="11">
        <v>43.6</v>
      </c>
      <c r="D151" s="16" t="s">
        <v>309</v>
      </c>
      <c r="E151" s="26">
        <v>1.11774</v>
      </c>
      <c r="F151" s="26">
        <v>0.99306899999999998</v>
      </c>
      <c r="G151" s="26">
        <v>0.89247239999999983</v>
      </c>
      <c r="H151" s="22">
        <v>0.37573260000000025</v>
      </c>
      <c r="I151" s="48">
        <v>0.34993859999999966</v>
      </c>
      <c r="J151" s="54">
        <v>0.7136340000000001</v>
      </c>
      <c r="K151" s="54">
        <v>1.2630462000000002</v>
      </c>
      <c r="L151" s="54">
        <v>0.85206179999999976</v>
      </c>
      <c r="M151" s="54">
        <v>0.9947886000000008</v>
      </c>
      <c r="N151" s="50"/>
      <c r="O151" s="50"/>
      <c r="P151" s="50"/>
      <c r="Q151" s="50"/>
      <c r="R151" s="50"/>
      <c r="S151" s="50"/>
    </row>
    <row r="152" spans="1:19" x14ac:dyDescent="0.25">
      <c r="A152" s="39">
        <v>147</v>
      </c>
      <c r="B152" s="12" t="s">
        <v>168</v>
      </c>
      <c r="C152" s="11">
        <v>66.099999999999994</v>
      </c>
      <c r="D152" s="16" t="s">
        <v>309</v>
      </c>
      <c r="E152" s="26">
        <v>2.49342</v>
      </c>
      <c r="F152" s="26">
        <v>2.7797334</v>
      </c>
      <c r="G152" s="26">
        <v>0.56832779999999961</v>
      </c>
      <c r="H152" s="22">
        <v>4.1330586000000009</v>
      </c>
      <c r="I152" s="48">
        <v>0</v>
      </c>
      <c r="J152" s="54">
        <v>0</v>
      </c>
      <c r="K152" s="54">
        <v>0</v>
      </c>
      <c r="L152" s="54">
        <v>0.41614319999999999</v>
      </c>
      <c r="M152" s="54">
        <v>1.4470433999999999</v>
      </c>
      <c r="N152" s="50"/>
      <c r="O152" s="50"/>
      <c r="P152" s="50"/>
      <c r="Q152" s="50"/>
      <c r="R152" s="50"/>
      <c r="S152" s="50"/>
    </row>
    <row r="153" spans="1:19" x14ac:dyDescent="0.25">
      <c r="A153" s="39">
        <v>148</v>
      </c>
      <c r="B153" s="12" t="s">
        <v>169</v>
      </c>
      <c r="C153" s="11">
        <v>107</v>
      </c>
      <c r="D153" s="16" t="s">
        <v>309</v>
      </c>
      <c r="E153" s="26">
        <v>2.4985788000000002</v>
      </c>
      <c r="F153" s="26">
        <v>1.9362695999999999</v>
      </c>
      <c r="G153" s="26">
        <v>2.3386559999999998</v>
      </c>
      <c r="H153" s="22">
        <v>0.35079840000000106</v>
      </c>
      <c r="I153" s="48">
        <v>0</v>
      </c>
      <c r="J153" s="54">
        <v>0.71105459999999998</v>
      </c>
      <c r="K153" s="54">
        <v>1.1882435999999996</v>
      </c>
      <c r="L153" s="54">
        <v>1.2647658000000002</v>
      </c>
      <c r="M153" s="54">
        <v>8.941919999999931E-2</v>
      </c>
      <c r="N153" s="50"/>
      <c r="O153" s="50"/>
      <c r="P153" s="50"/>
      <c r="Q153" s="50"/>
      <c r="R153" s="50"/>
      <c r="S153" s="50"/>
    </row>
    <row r="154" spans="1:19" x14ac:dyDescent="0.25">
      <c r="A154" s="39">
        <v>149</v>
      </c>
      <c r="B154" s="12" t="s">
        <v>170</v>
      </c>
      <c r="C154" s="11">
        <v>43.9</v>
      </c>
      <c r="D154" s="16" t="s">
        <v>309</v>
      </c>
      <c r="E154" s="26">
        <v>1.0902264000000002</v>
      </c>
      <c r="F154" s="26">
        <v>0.94234080000000009</v>
      </c>
      <c r="G154" s="26">
        <v>0.35079839999999995</v>
      </c>
      <c r="H154" s="22">
        <v>7.5662400000000074E-2</v>
      </c>
      <c r="I154" s="48">
        <v>0</v>
      </c>
      <c r="J154" s="54">
        <v>0</v>
      </c>
      <c r="K154" s="54">
        <v>0.10489559999999991</v>
      </c>
      <c r="L154" s="54">
        <v>0.39894719999999961</v>
      </c>
      <c r="M154" s="54">
        <v>7.9101600000000452E-2</v>
      </c>
      <c r="N154" s="50"/>
      <c r="O154" s="50"/>
      <c r="P154" s="50"/>
      <c r="Q154" s="50"/>
      <c r="R154" s="50"/>
      <c r="S154" s="50"/>
    </row>
    <row r="155" spans="1:19" x14ac:dyDescent="0.25">
      <c r="A155" s="39">
        <v>150</v>
      </c>
      <c r="B155" s="12" t="s">
        <v>171</v>
      </c>
      <c r="C155" s="11">
        <v>65.599999999999994</v>
      </c>
      <c r="D155" s="16" t="s">
        <v>309</v>
      </c>
      <c r="E155" s="26">
        <v>1.4685383999999997</v>
      </c>
      <c r="F155" s="26">
        <v>1.6319004000000006</v>
      </c>
      <c r="G155" s="26">
        <v>1.7780663999999997</v>
      </c>
      <c r="H155" s="22">
        <v>0.58810320000000016</v>
      </c>
      <c r="I155" s="48">
        <v>0.31812600000000008</v>
      </c>
      <c r="J155" s="54">
        <v>0.1857167999999994</v>
      </c>
      <c r="K155" s="54">
        <v>1.7196000000005744E-3</v>
      </c>
      <c r="L155" s="54">
        <v>0.10919459999999905</v>
      </c>
      <c r="M155" s="54">
        <v>0.41958240000000113</v>
      </c>
      <c r="N155" s="50"/>
      <c r="O155" s="50"/>
      <c r="P155" s="50"/>
      <c r="Q155" s="50"/>
      <c r="R155" s="50"/>
      <c r="S155" s="50"/>
    </row>
    <row r="156" spans="1:19" x14ac:dyDescent="0.25">
      <c r="A156" s="39">
        <v>151</v>
      </c>
      <c r="B156" s="12" t="s">
        <v>172</v>
      </c>
      <c r="C156" s="11">
        <v>108.7</v>
      </c>
      <c r="D156" s="16" t="s">
        <v>309</v>
      </c>
      <c r="E156" s="26">
        <v>1.8631865999999999</v>
      </c>
      <c r="F156" s="26">
        <v>1.1977014000000001</v>
      </c>
      <c r="G156" s="26">
        <v>0.93116339999999942</v>
      </c>
      <c r="H156" s="22">
        <v>0.52361820000000003</v>
      </c>
      <c r="I156" s="48">
        <v>0.57606600000000074</v>
      </c>
      <c r="J156" s="54">
        <v>0</v>
      </c>
      <c r="K156" s="54">
        <v>0</v>
      </c>
      <c r="L156" s="54">
        <v>0</v>
      </c>
      <c r="M156" s="54">
        <v>2.0557818000000001</v>
      </c>
      <c r="N156" s="50"/>
      <c r="O156" s="50"/>
      <c r="P156" s="50"/>
      <c r="Q156" s="50"/>
      <c r="R156" s="50"/>
      <c r="S156" s="50"/>
    </row>
    <row r="157" spans="1:19" x14ac:dyDescent="0.25">
      <c r="A157" s="39">
        <v>152</v>
      </c>
      <c r="B157" s="12" t="s">
        <v>173</v>
      </c>
      <c r="C157" s="11">
        <v>43.5</v>
      </c>
      <c r="D157" s="16" t="s">
        <v>309</v>
      </c>
      <c r="E157" s="26">
        <v>0.38003160000000002</v>
      </c>
      <c r="F157" s="26">
        <v>6.1905599999999963E-2</v>
      </c>
      <c r="G157" s="26">
        <v>0.51673980000000008</v>
      </c>
      <c r="H157" s="22">
        <v>0.19689419999999988</v>
      </c>
      <c r="I157" s="48">
        <v>0.15820320000000015</v>
      </c>
      <c r="J157" s="54">
        <v>0.22440779999999991</v>
      </c>
      <c r="K157" s="54">
        <v>0.55972980000000017</v>
      </c>
      <c r="L157" s="54">
        <v>0.44537639999999984</v>
      </c>
      <c r="M157" s="54">
        <v>0.35251800000000011</v>
      </c>
      <c r="N157" s="50"/>
      <c r="O157" s="50"/>
      <c r="P157" s="50"/>
      <c r="Q157" s="50"/>
      <c r="R157" s="50"/>
      <c r="S157" s="50"/>
    </row>
    <row r="158" spans="1:19" x14ac:dyDescent="0.25">
      <c r="A158" s="39">
        <v>153</v>
      </c>
      <c r="B158" s="12" t="s">
        <v>174</v>
      </c>
      <c r="C158" s="11">
        <v>65.8</v>
      </c>
      <c r="D158" s="16" t="s">
        <v>309</v>
      </c>
      <c r="E158" s="26">
        <v>1.3524654</v>
      </c>
      <c r="F158" s="26">
        <v>1.4814353999999998</v>
      </c>
      <c r="G158" s="26">
        <v>1.7385156000000002</v>
      </c>
      <c r="H158" s="22">
        <v>0.34477979999999986</v>
      </c>
      <c r="I158" s="48">
        <v>5.1588000000001959E-3</v>
      </c>
      <c r="J158" s="54">
        <v>0.25364099999999995</v>
      </c>
      <c r="K158" s="54">
        <v>0.74716619999999978</v>
      </c>
      <c r="L158" s="54">
        <v>0.7523250000000008</v>
      </c>
      <c r="M158" s="54">
        <v>1.0051061999999988</v>
      </c>
      <c r="N158" s="50"/>
      <c r="O158" s="50"/>
      <c r="P158" s="50"/>
      <c r="Q158" s="50"/>
      <c r="R158" s="50"/>
      <c r="S158" s="50"/>
    </row>
    <row r="159" spans="1:19" x14ac:dyDescent="0.25">
      <c r="A159" s="39">
        <v>154</v>
      </c>
      <c r="B159" s="12" t="s">
        <v>175</v>
      </c>
      <c r="C159" s="11">
        <v>108.7</v>
      </c>
      <c r="D159" s="16" t="s">
        <v>309</v>
      </c>
      <c r="E159" s="26">
        <v>2.1658362000000002</v>
      </c>
      <c r="F159" s="26">
        <v>2.532111</v>
      </c>
      <c r="G159" s="26">
        <v>1.9078962000000004</v>
      </c>
      <c r="H159" s="22">
        <v>0.97415339999999928</v>
      </c>
      <c r="I159" s="48">
        <v>1.061853000000001</v>
      </c>
      <c r="J159" s="54">
        <v>0.46429199999999926</v>
      </c>
      <c r="K159" s="54">
        <v>1.6301808000000007</v>
      </c>
      <c r="L159" s="54">
        <v>1.7084226</v>
      </c>
      <c r="M159" s="54">
        <v>2.1383225999999986</v>
      </c>
      <c r="N159" s="50"/>
      <c r="O159" s="50"/>
      <c r="P159" s="50"/>
      <c r="Q159" s="50"/>
      <c r="R159" s="50"/>
      <c r="S159" s="50"/>
    </row>
    <row r="160" spans="1:19" x14ac:dyDescent="0.25">
      <c r="A160" s="39">
        <v>155</v>
      </c>
      <c r="B160" s="12" t="s">
        <v>176</v>
      </c>
      <c r="C160" s="11">
        <v>43.5</v>
      </c>
      <c r="D160" s="16" t="s">
        <v>309</v>
      </c>
      <c r="E160" s="26">
        <v>0.86151960000000016</v>
      </c>
      <c r="F160" s="26">
        <v>0.98447099999999998</v>
      </c>
      <c r="G160" s="26">
        <v>1.0008071999999997</v>
      </c>
      <c r="H160" s="22">
        <v>0.29491139999999999</v>
      </c>
      <c r="I160" s="48">
        <v>0.67666259999999989</v>
      </c>
      <c r="J160" s="54">
        <v>0.45655380000000051</v>
      </c>
      <c r="K160" s="54">
        <v>0.61217759999999977</v>
      </c>
      <c r="L160" s="54">
        <v>0.57778559999999979</v>
      </c>
      <c r="M160" s="54">
        <v>0.77811900000000023</v>
      </c>
      <c r="N160" s="50"/>
      <c r="O160" s="50"/>
      <c r="P160" s="50"/>
      <c r="Q160" s="50"/>
      <c r="R160" s="50"/>
      <c r="S160" s="50"/>
    </row>
    <row r="161" spans="1:19" x14ac:dyDescent="0.25">
      <c r="A161" s="39">
        <v>156</v>
      </c>
      <c r="B161" s="12" t="s">
        <v>177</v>
      </c>
      <c r="C161" s="11">
        <v>66.099999999999994</v>
      </c>
      <c r="D161" s="16" t="s">
        <v>309</v>
      </c>
      <c r="E161" s="26">
        <v>1.1383751999999998</v>
      </c>
      <c r="F161" s="26">
        <v>0.77983860000000005</v>
      </c>
      <c r="G161" s="26">
        <v>1.0102649999999997</v>
      </c>
      <c r="H161" s="22">
        <v>7.9101600000000452E-2</v>
      </c>
      <c r="I161" s="48">
        <v>0</v>
      </c>
      <c r="J161" s="54">
        <v>0</v>
      </c>
      <c r="K161" s="54">
        <v>0</v>
      </c>
      <c r="L161" s="54">
        <v>0</v>
      </c>
      <c r="M161" s="54">
        <v>1.7195999999998106E-3</v>
      </c>
      <c r="N161" s="50"/>
      <c r="O161" s="50"/>
      <c r="P161" s="50"/>
      <c r="Q161" s="50"/>
      <c r="R161" s="50"/>
      <c r="S161" s="50"/>
    </row>
    <row r="162" spans="1:19" x14ac:dyDescent="0.25">
      <c r="A162" s="39">
        <v>157</v>
      </c>
      <c r="B162" s="12" t="s">
        <v>178</v>
      </c>
      <c r="C162" s="11">
        <v>108.8</v>
      </c>
      <c r="D162" s="16" t="s">
        <v>309</v>
      </c>
      <c r="E162" s="26">
        <v>2.2776102000000003</v>
      </c>
      <c r="F162" s="26">
        <v>2.4366732000000004</v>
      </c>
      <c r="G162" s="26">
        <v>1.3395683999999999</v>
      </c>
      <c r="H162" s="22">
        <v>0</v>
      </c>
      <c r="I162" s="48">
        <v>0</v>
      </c>
      <c r="J162" s="54">
        <v>1.7196000000005744E-3</v>
      </c>
      <c r="K162" s="54">
        <v>0.79273559999999899</v>
      </c>
      <c r="L162" s="54">
        <v>1.4547816000000002</v>
      </c>
      <c r="M162" s="54">
        <v>1.8743639999999997</v>
      </c>
      <c r="N162" s="50"/>
      <c r="O162" s="50"/>
      <c r="P162" s="50"/>
      <c r="Q162" s="50"/>
      <c r="R162" s="50"/>
      <c r="S162" s="50"/>
    </row>
    <row r="163" spans="1:19" x14ac:dyDescent="0.25">
      <c r="A163" s="39">
        <v>158</v>
      </c>
      <c r="B163" s="12" t="s">
        <v>179</v>
      </c>
      <c r="C163" s="11">
        <v>43.1</v>
      </c>
      <c r="D163" s="16" t="s">
        <v>309</v>
      </c>
      <c r="E163" s="26">
        <v>1.1658888000000001</v>
      </c>
      <c r="F163" s="26">
        <v>0.61389720000000003</v>
      </c>
      <c r="G163" s="26">
        <v>0</v>
      </c>
      <c r="H163" s="22">
        <v>0.32242500000000002</v>
      </c>
      <c r="I163" s="48">
        <v>0.41614319999999999</v>
      </c>
      <c r="J163" s="54">
        <v>5.1587999999998134E-3</v>
      </c>
      <c r="K163" s="54">
        <v>3.7831200000000037E-2</v>
      </c>
      <c r="L163" s="54">
        <v>1.633620000000011E-2</v>
      </c>
      <c r="M163" s="54">
        <v>3.5251799999999937E-2</v>
      </c>
      <c r="N163" s="50"/>
      <c r="O163" s="50"/>
      <c r="P163" s="50"/>
      <c r="Q163" s="50"/>
      <c r="R163" s="50"/>
      <c r="S163" s="50"/>
    </row>
    <row r="164" spans="1:19" x14ac:dyDescent="0.25">
      <c r="A164" s="39">
        <v>159</v>
      </c>
      <c r="B164" s="12" t="s">
        <v>180</v>
      </c>
      <c r="C164" s="11">
        <v>66.099999999999994</v>
      </c>
      <c r="D164" s="16" t="s">
        <v>309</v>
      </c>
      <c r="E164" s="26">
        <v>1.2871206000000002</v>
      </c>
      <c r="F164" s="26">
        <v>1.6164239999999999</v>
      </c>
      <c r="G164" s="26">
        <v>1.6972452000000002</v>
      </c>
      <c r="H164" s="22">
        <v>0.8933321999999998</v>
      </c>
      <c r="I164" s="48">
        <v>0.80219340000000061</v>
      </c>
      <c r="J164" s="54">
        <v>0.76694159999999956</v>
      </c>
      <c r="K164" s="54">
        <v>1.0730303999999995</v>
      </c>
      <c r="L164" s="54">
        <v>1.0429374000000009</v>
      </c>
      <c r="M164" s="54">
        <v>1.2819617999999997</v>
      </c>
      <c r="N164" s="50"/>
      <c r="O164" s="50"/>
      <c r="P164" s="50"/>
      <c r="Q164" s="50"/>
      <c r="R164" s="50"/>
      <c r="S164" s="50"/>
    </row>
    <row r="165" spans="1:19" x14ac:dyDescent="0.25">
      <c r="A165" s="39">
        <v>160</v>
      </c>
      <c r="B165" s="12" t="s">
        <v>181</v>
      </c>
      <c r="C165" s="11">
        <v>109.1</v>
      </c>
      <c r="D165" s="16" t="s">
        <v>309</v>
      </c>
      <c r="E165" s="26">
        <v>2.3197404000000001</v>
      </c>
      <c r="F165" s="26">
        <v>2.6137920000000001</v>
      </c>
      <c r="G165" s="26">
        <v>2.5045973999999993</v>
      </c>
      <c r="H165" s="22">
        <v>0.60271980000000047</v>
      </c>
      <c r="I165" s="48">
        <v>8.5979999999952347E-4</v>
      </c>
      <c r="J165" s="54">
        <v>0.17797860000000063</v>
      </c>
      <c r="K165" s="54">
        <v>4.2989999999991447E-3</v>
      </c>
      <c r="L165" s="54">
        <v>1.7196000000005744E-3</v>
      </c>
      <c r="M165" s="54">
        <v>1.7195999999999635E-2</v>
      </c>
      <c r="N165" s="50"/>
      <c r="O165" s="50"/>
      <c r="P165" s="50"/>
      <c r="Q165" s="50"/>
      <c r="R165" s="50"/>
      <c r="S165" s="50"/>
    </row>
    <row r="166" spans="1:19" x14ac:dyDescent="0.25">
      <c r="A166" s="39">
        <v>161</v>
      </c>
      <c r="B166" s="12" t="s">
        <v>182</v>
      </c>
      <c r="C166" s="11">
        <v>43.1</v>
      </c>
      <c r="D166" s="16" t="s">
        <v>309</v>
      </c>
      <c r="E166" s="26">
        <v>1.0781892</v>
      </c>
      <c r="F166" s="26">
        <v>1.0738902000000001</v>
      </c>
      <c r="G166" s="26">
        <v>0.20377260000000008</v>
      </c>
      <c r="H166" s="22">
        <v>0.16680119999999996</v>
      </c>
      <c r="I166" s="48">
        <v>0</v>
      </c>
      <c r="J166" s="54">
        <v>0.40840500000000007</v>
      </c>
      <c r="K166" s="54">
        <v>0.8701175999999996</v>
      </c>
      <c r="L166" s="54">
        <v>0.8340059999999998</v>
      </c>
      <c r="M166" s="54">
        <v>1.0197228000000007</v>
      </c>
      <c r="N166" s="50"/>
      <c r="O166" s="50"/>
      <c r="P166" s="50"/>
      <c r="Q166" s="50"/>
      <c r="R166" s="50"/>
      <c r="S166" s="50"/>
    </row>
    <row r="167" spans="1:19" x14ac:dyDescent="0.25">
      <c r="A167" s="39">
        <v>162</v>
      </c>
      <c r="B167" s="12" t="s">
        <v>183</v>
      </c>
      <c r="C167" s="11">
        <v>65.8</v>
      </c>
      <c r="D167" s="16" t="s">
        <v>309</v>
      </c>
      <c r="E167" s="26">
        <v>1.5837516</v>
      </c>
      <c r="F167" s="26">
        <v>1.6078260000000002</v>
      </c>
      <c r="G167" s="26">
        <v>0.43247940000000012</v>
      </c>
      <c r="H167" s="22">
        <v>2.2354799999999828E-2</v>
      </c>
      <c r="I167" s="48">
        <v>0</v>
      </c>
      <c r="J167" s="54">
        <v>2.5794000000000979E-3</v>
      </c>
      <c r="K167" s="54">
        <v>1.3756800000000012E-2</v>
      </c>
      <c r="L167" s="54">
        <v>0.14100719999999975</v>
      </c>
      <c r="M167" s="54">
        <v>0.20033340000000047</v>
      </c>
      <c r="N167" s="50"/>
      <c r="O167" s="50"/>
      <c r="P167" s="50"/>
      <c r="Q167" s="50"/>
      <c r="R167" s="50"/>
      <c r="S167" s="50"/>
    </row>
    <row r="168" spans="1:19" x14ac:dyDescent="0.25">
      <c r="A168" s="39">
        <v>163</v>
      </c>
      <c r="B168" s="12" t="s">
        <v>184</v>
      </c>
      <c r="C168" s="11">
        <v>109.9</v>
      </c>
      <c r="D168" s="16" t="s">
        <v>309</v>
      </c>
      <c r="E168" s="26">
        <v>2.3352168</v>
      </c>
      <c r="F168" s="26">
        <v>2.4383928000000004</v>
      </c>
      <c r="G168" s="26">
        <v>2.0841552000000005</v>
      </c>
      <c r="H168" s="22">
        <v>0.10059659999999923</v>
      </c>
      <c r="I168" s="48">
        <v>0</v>
      </c>
      <c r="J168" s="54">
        <v>0</v>
      </c>
      <c r="K168" s="54">
        <v>0.51072120000000099</v>
      </c>
      <c r="L168" s="54">
        <v>0.70245659999999865</v>
      </c>
      <c r="M168" s="54">
        <v>1.0678716000000008</v>
      </c>
      <c r="N168" s="50"/>
      <c r="O168" s="50"/>
      <c r="P168" s="50"/>
      <c r="Q168" s="50"/>
      <c r="R168" s="50"/>
      <c r="S168" s="50"/>
    </row>
    <row r="169" spans="1:19" x14ac:dyDescent="0.25">
      <c r="A169" s="39">
        <v>164</v>
      </c>
      <c r="B169" s="12" t="s">
        <v>185</v>
      </c>
      <c r="C169" s="11">
        <v>43.8</v>
      </c>
      <c r="D169" s="16" t="s">
        <v>309</v>
      </c>
      <c r="E169" s="26">
        <v>0.98017200000000015</v>
      </c>
      <c r="F169" s="26">
        <v>1.0016669999999999</v>
      </c>
      <c r="G169" s="26">
        <v>1.1383751999999998</v>
      </c>
      <c r="H169" s="22">
        <v>0.44709600000000038</v>
      </c>
      <c r="I169" s="48">
        <v>6.9643799999999589E-2</v>
      </c>
      <c r="J169" s="54">
        <v>0.25879980000000014</v>
      </c>
      <c r="K169" s="54">
        <v>0.41786279999999981</v>
      </c>
      <c r="L169" s="54">
        <v>0.45999300000000015</v>
      </c>
      <c r="M169" s="54">
        <v>0.21752940000000009</v>
      </c>
      <c r="N169" s="50"/>
      <c r="O169" s="50"/>
      <c r="P169" s="50"/>
      <c r="Q169" s="50"/>
      <c r="R169" s="50"/>
      <c r="S169" s="50"/>
    </row>
    <row r="170" spans="1:19" x14ac:dyDescent="0.25">
      <c r="A170" s="39">
        <v>165</v>
      </c>
      <c r="B170" s="12" t="s">
        <v>186</v>
      </c>
      <c r="C170" s="11">
        <v>65.900000000000006</v>
      </c>
      <c r="D170" s="16" t="s">
        <v>309</v>
      </c>
      <c r="E170" s="26">
        <v>0.78499740000000007</v>
      </c>
      <c r="F170" s="26">
        <v>7.8241799999999778E-2</v>
      </c>
      <c r="G170" s="26">
        <v>0</v>
      </c>
      <c r="H170" s="22">
        <v>0</v>
      </c>
      <c r="I170" s="48">
        <v>0</v>
      </c>
      <c r="J170" s="54">
        <v>3.4392000000000029E-3</v>
      </c>
      <c r="K170" s="54">
        <v>3.4392000000000034E-2</v>
      </c>
      <c r="L170" s="54">
        <v>6.104580000000015E-2</v>
      </c>
      <c r="M170" s="54">
        <v>1.5476399999999823E-2</v>
      </c>
      <c r="N170" s="50"/>
      <c r="O170" s="50"/>
      <c r="P170" s="50"/>
      <c r="Q170" s="50"/>
      <c r="R170" s="50"/>
      <c r="S170" s="50"/>
    </row>
    <row r="171" spans="1:19" x14ac:dyDescent="0.25">
      <c r="A171" s="39">
        <v>166</v>
      </c>
      <c r="B171" s="12" t="s">
        <v>187</v>
      </c>
      <c r="C171" s="11">
        <v>109.5</v>
      </c>
      <c r="D171" s="16" t="s">
        <v>309</v>
      </c>
      <c r="E171" s="26">
        <v>2.3266188000000003</v>
      </c>
      <c r="F171" s="26">
        <v>2.6636603999999999</v>
      </c>
      <c r="G171" s="26">
        <v>2.8098263999999999</v>
      </c>
      <c r="H171" s="22">
        <v>1.3713810000000006</v>
      </c>
      <c r="I171" s="48">
        <v>1.0386384000000002</v>
      </c>
      <c r="J171" s="54">
        <v>2.5793999999985705E-3</v>
      </c>
      <c r="K171" s="54">
        <v>1.5596772000000001</v>
      </c>
      <c r="L171" s="54">
        <v>2.1684156000000017</v>
      </c>
      <c r="M171" s="54">
        <v>3.278417399999999</v>
      </c>
      <c r="N171" s="50"/>
      <c r="O171" s="50"/>
      <c r="P171" s="50"/>
      <c r="Q171" s="50"/>
      <c r="R171" s="50"/>
      <c r="S171" s="50"/>
    </row>
    <row r="172" spans="1:19" x14ac:dyDescent="0.25">
      <c r="A172" s="39">
        <v>167</v>
      </c>
      <c r="B172" s="12" t="s">
        <v>188</v>
      </c>
      <c r="C172" s="11">
        <v>43.1</v>
      </c>
      <c r="D172" s="16" t="s">
        <v>309</v>
      </c>
      <c r="E172" s="26">
        <v>0.74802600000000008</v>
      </c>
      <c r="F172" s="26">
        <v>0.37401300000000004</v>
      </c>
      <c r="G172" s="26">
        <v>0</v>
      </c>
      <c r="H172" s="22">
        <v>0</v>
      </c>
      <c r="I172" s="48">
        <v>0</v>
      </c>
      <c r="J172" s="54">
        <v>0.50814179999999975</v>
      </c>
      <c r="K172" s="54">
        <v>0.79961400000000016</v>
      </c>
      <c r="L172" s="54">
        <v>0.76780139999999986</v>
      </c>
      <c r="M172" s="54">
        <v>0.76952100000000045</v>
      </c>
      <c r="N172" s="50"/>
      <c r="O172" s="50"/>
      <c r="P172" s="50"/>
      <c r="Q172" s="50"/>
      <c r="R172" s="50"/>
      <c r="S172" s="50"/>
    </row>
    <row r="173" spans="1:19" x14ac:dyDescent="0.25">
      <c r="A173" s="39">
        <v>168</v>
      </c>
      <c r="B173" s="12" t="s">
        <v>189</v>
      </c>
      <c r="C173" s="11">
        <v>66</v>
      </c>
      <c r="D173" s="16" t="s">
        <v>309</v>
      </c>
      <c r="E173" s="26">
        <v>1.5321636000000001</v>
      </c>
      <c r="F173" s="26">
        <v>0.92514479999999966</v>
      </c>
      <c r="G173" s="26">
        <v>0.53565540000000023</v>
      </c>
      <c r="H173" s="22">
        <v>0.66032639999999987</v>
      </c>
      <c r="I173" s="48">
        <v>0.79617480000000018</v>
      </c>
      <c r="J173" s="54">
        <v>0.55457100000000037</v>
      </c>
      <c r="K173" s="54">
        <v>0.90021060000000053</v>
      </c>
      <c r="L173" s="54">
        <v>0.84002459999999879</v>
      </c>
      <c r="M173" s="54">
        <v>1.2656256000000012</v>
      </c>
      <c r="N173" s="50"/>
      <c r="O173" s="50"/>
      <c r="P173" s="50"/>
      <c r="Q173" s="50"/>
      <c r="R173" s="50"/>
      <c r="S173" s="50"/>
    </row>
    <row r="174" spans="1:19" x14ac:dyDescent="0.25">
      <c r="A174" s="39">
        <v>169</v>
      </c>
      <c r="B174" s="12" t="s">
        <v>190</v>
      </c>
      <c r="C174" s="11">
        <v>109.6</v>
      </c>
      <c r="D174" s="16" t="s">
        <v>309</v>
      </c>
      <c r="E174" s="26">
        <v>1.8674856000000002</v>
      </c>
      <c r="F174" s="26">
        <v>5.4167399999999762E-2</v>
      </c>
      <c r="G174" s="26">
        <v>0</v>
      </c>
      <c r="H174" s="22">
        <v>0</v>
      </c>
      <c r="I174" s="48">
        <v>3.4392000000000029E-3</v>
      </c>
      <c r="J174" s="54">
        <v>0</v>
      </c>
      <c r="K174" s="54">
        <v>1.8038604000000003</v>
      </c>
      <c r="L174" s="54">
        <v>1.6456571999999998</v>
      </c>
      <c r="M174" s="54">
        <v>1.4418845999999996</v>
      </c>
      <c r="N174" s="50"/>
      <c r="O174" s="50"/>
      <c r="P174" s="50"/>
      <c r="Q174" s="50"/>
      <c r="R174" s="50"/>
      <c r="S174" s="50"/>
    </row>
    <row r="175" spans="1:19" x14ac:dyDescent="0.25">
      <c r="A175" s="39">
        <v>170</v>
      </c>
      <c r="B175" s="12" t="s">
        <v>191</v>
      </c>
      <c r="C175" s="11">
        <v>43</v>
      </c>
      <c r="D175" s="16" t="s">
        <v>309</v>
      </c>
      <c r="E175" s="26">
        <v>1.8717846</v>
      </c>
      <c r="F175" s="26">
        <v>0.16594140000000004</v>
      </c>
      <c r="G175" s="26">
        <v>1.2819618000000002</v>
      </c>
      <c r="H175" s="22">
        <v>0.26309880000000002</v>
      </c>
      <c r="I175" s="48">
        <v>0.39378840000000015</v>
      </c>
      <c r="J175" s="54">
        <v>0.24418319999999985</v>
      </c>
      <c r="K175" s="54">
        <v>0.24418319999999985</v>
      </c>
      <c r="L175" s="54">
        <v>0.81766979999999967</v>
      </c>
      <c r="M175" s="54">
        <v>1.1392350000000002</v>
      </c>
      <c r="N175" s="50"/>
      <c r="O175" s="50"/>
      <c r="P175" s="50"/>
      <c r="Q175" s="50"/>
      <c r="R175" s="50"/>
      <c r="S175" s="50"/>
    </row>
    <row r="176" spans="1:19" x14ac:dyDescent="0.25">
      <c r="A176" s="39">
        <v>171</v>
      </c>
      <c r="B176" s="12" t="s">
        <v>192</v>
      </c>
      <c r="C176" s="11">
        <v>65.900000000000006</v>
      </c>
      <c r="D176" s="16" t="s">
        <v>309</v>
      </c>
      <c r="E176" s="26">
        <v>1.6104054000000001</v>
      </c>
      <c r="F176" s="26">
        <v>1.6404984000000002</v>
      </c>
      <c r="G176" s="26">
        <v>1.1065626</v>
      </c>
      <c r="H176" s="22">
        <v>0.84862260000000012</v>
      </c>
      <c r="I176" s="48">
        <v>0.75060539999999942</v>
      </c>
      <c r="J176" s="54">
        <v>0.87613620000000014</v>
      </c>
      <c r="K176" s="54">
        <v>1.0592735999999994</v>
      </c>
      <c r="L176" s="54">
        <v>0.71621340000000011</v>
      </c>
      <c r="M176" s="54">
        <v>0.57262680000000032</v>
      </c>
      <c r="N176" s="50"/>
      <c r="O176" s="50"/>
      <c r="P176" s="50"/>
      <c r="Q176" s="50"/>
      <c r="R176" s="50"/>
      <c r="S176" s="50"/>
    </row>
    <row r="177" spans="1:19" x14ac:dyDescent="0.25">
      <c r="A177" s="39">
        <v>172</v>
      </c>
      <c r="B177" s="12" t="s">
        <v>193</v>
      </c>
      <c r="C177" s="11">
        <v>110</v>
      </c>
      <c r="D177" s="16" t="s">
        <v>310</v>
      </c>
      <c r="E177" s="26">
        <v>2.15</v>
      </c>
      <c r="F177" s="26">
        <v>1.56778</v>
      </c>
      <c r="G177" s="26">
        <v>7.6539999999999997E-2</v>
      </c>
      <c r="H177" s="22">
        <v>0.86258000000000001</v>
      </c>
      <c r="I177" s="48">
        <v>0</v>
      </c>
      <c r="J177" s="54">
        <v>0</v>
      </c>
      <c r="K177" s="54">
        <v>0</v>
      </c>
      <c r="L177" s="54">
        <v>0.42827999999999999</v>
      </c>
      <c r="M177" s="54">
        <v>1.21862</v>
      </c>
      <c r="N177" s="50"/>
      <c r="O177" s="50"/>
      <c r="P177" s="50"/>
      <c r="Q177" s="50"/>
      <c r="R177" s="50"/>
      <c r="S177" s="50"/>
    </row>
    <row r="178" spans="1:19" x14ac:dyDescent="0.25">
      <c r="A178" s="39">
        <v>173</v>
      </c>
      <c r="B178" s="12" t="s">
        <v>194</v>
      </c>
      <c r="C178" s="11">
        <v>42.8</v>
      </c>
      <c r="D178" s="16" t="s">
        <v>310</v>
      </c>
      <c r="E178" s="26">
        <v>0.1333</v>
      </c>
      <c r="F178" s="26">
        <v>0.25800000000000001</v>
      </c>
      <c r="G178" s="26">
        <v>0.67337999999999998</v>
      </c>
      <c r="H178" s="22">
        <v>7.2239999999999999E-2</v>
      </c>
      <c r="I178" s="48">
        <v>0</v>
      </c>
      <c r="J178" s="54">
        <v>0.10406</v>
      </c>
      <c r="K178" s="54">
        <v>0.36549999999999999</v>
      </c>
      <c r="L178" s="54">
        <v>0.21414</v>
      </c>
      <c r="M178" s="54">
        <v>0.35174</v>
      </c>
      <c r="N178" s="50"/>
      <c r="O178" s="50"/>
      <c r="P178" s="50"/>
      <c r="Q178" s="50"/>
      <c r="R178" s="50"/>
      <c r="S178" s="50"/>
    </row>
    <row r="179" spans="1:19" x14ac:dyDescent="0.25">
      <c r="A179" s="39">
        <v>174</v>
      </c>
      <c r="B179" s="12" t="s">
        <v>195</v>
      </c>
      <c r="C179" s="11">
        <v>66.099999999999994</v>
      </c>
      <c r="D179" s="16" t="s">
        <v>310</v>
      </c>
      <c r="E179" s="26">
        <v>1.5583199999999999</v>
      </c>
      <c r="F179" s="26">
        <v>0.74217999999999995</v>
      </c>
      <c r="G179" s="26">
        <v>0.29153999999999997</v>
      </c>
      <c r="H179" s="22">
        <v>0</v>
      </c>
      <c r="I179" s="48">
        <v>1.72E-3</v>
      </c>
      <c r="J179" s="54">
        <v>0</v>
      </c>
      <c r="K179" s="54">
        <v>0</v>
      </c>
      <c r="L179" s="54">
        <v>0.19436</v>
      </c>
      <c r="M179" s="54">
        <v>0.14706</v>
      </c>
      <c r="N179" s="50"/>
      <c r="O179" s="50"/>
      <c r="P179" s="50"/>
      <c r="Q179" s="50"/>
      <c r="R179" s="50"/>
      <c r="S179" s="50"/>
    </row>
    <row r="180" spans="1:19" x14ac:dyDescent="0.25">
      <c r="A180" s="39">
        <v>175</v>
      </c>
      <c r="B180" s="12" t="s">
        <v>196</v>
      </c>
      <c r="C180" s="11">
        <v>109.9</v>
      </c>
      <c r="D180" s="16" t="s">
        <v>310</v>
      </c>
      <c r="E180" s="26">
        <v>2.2101999999999999</v>
      </c>
      <c r="F180" s="26">
        <v>2.1809599999999998</v>
      </c>
      <c r="G180" s="26">
        <v>2.1474199999999999</v>
      </c>
      <c r="H180" s="22">
        <v>1.1618599999999999</v>
      </c>
      <c r="I180" s="48">
        <v>0.76539999999999997</v>
      </c>
      <c r="J180" s="54">
        <v>1.0741399999999999</v>
      </c>
      <c r="K180" s="54">
        <v>1.6202399999999999</v>
      </c>
      <c r="L180" s="54">
        <v>1.4938199999999999</v>
      </c>
      <c r="M180" s="54">
        <v>1.02684</v>
      </c>
      <c r="N180" s="50"/>
      <c r="O180" s="50"/>
      <c r="P180" s="50"/>
      <c r="Q180" s="50"/>
      <c r="R180" s="50"/>
      <c r="S180" s="50"/>
    </row>
    <row r="181" spans="1:19" x14ac:dyDescent="0.25">
      <c r="A181" s="39">
        <v>176</v>
      </c>
      <c r="B181" s="12" t="s">
        <v>197</v>
      </c>
      <c r="C181" s="11">
        <v>43.1</v>
      </c>
      <c r="D181" s="16" t="s">
        <v>310</v>
      </c>
      <c r="E181" s="26">
        <v>0.59855999999999998</v>
      </c>
      <c r="F181" s="26">
        <v>8.5999999999999998E-4</v>
      </c>
      <c r="G181" s="26">
        <v>8.5999999999999998E-4</v>
      </c>
      <c r="H181" s="22">
        <v>0</v>
      </c>
      <c r="I181" s="48">
        <v>0</v>
      </c>
      <c r="J181" s="54">
        <v>0.16597999999999999</v>
      </c>
      <c r="K181" s="54">
        <v>0.22961999999999999</v>
      </c>
      <c r="L181" s="54">
        <v>0.22445999999999999</v>
      </c>
      <c r="M181" s="54">
        <v>0.22789999999999999</v>
      </c>
      <c r="N181" s="50"/>
      <c r="O181" s="50"/>
      <c r="P181" s="50"/>
      <c r="Q181" s="50"/>
      <c r="R181" s="50"/>
      <c r="S181" s="50"/>
    </row>
    <row r="182" spans="1:19" x14ac:dyDescent="0.25">
      <c r="A182" s="39">
        <v>177</v>
      </c>
      <c r="B182" s="12" t="s">
        <v>198</v>
      </c>
      <c r="C182" s="11">
        <v>65.8</v>
      </c>
      <c r="D182" s="16" t="s">
        <v>310</v>
      </c>
      <c r="E182" s="26">
        <v>1.76386</v>
      </c>
      <c r="F182" s="26">
        <v>1.59358</v>
      </c>
      <c r="G182" s="26">
        <v>2.1499999999999998E-2</v>
      </c>
      <c r="H182" s="22">
        <v>0</v>
      </c>
      <c r="I182" s="48">
        <v>0</v>
      </c>
      <c r="J182" s="54">
        <v>0</v>
      </c>
      <c r="K182" s="54">
        <v>0</v>
      </c>
      <c r="L182" s="54">
        <v>0</v>
      </c>
      <c r="M182" s="54">
        <v>0</v>
      </c>
      <c r="N182" s="50"/>
      <c r="O182" s="50"/>
      <c r="P182" s="50"/>
      <c r="Q182" s="50"/>
      <c r="R182" s="50"/>
      <c r="S182" s="50"/>
    </row>
    <row r="183" spans="1:19" x14ac:dyDescent="0.25">
      <c r="A183" s="39">
        <v>178</v>
      </c>
      <c r="B183" s="12" t="s">
        <v>199</v>
      </c>
      <c r="C183" s="11">
        <v>108</v>
      </c>
      <c r="D183" s="16" t="s">
        <v>310</v>
      </c>
      <c r="E183" s="26">
        <v>0.78432000000000002</v>
      </c>
      <c r="F183" s="26">
        <v>0.85914000000000001</v>
      </c>
      <c r="G183" s="26">
        <v>0.96062000000000003</v>
      </c>
      <c r="H183" s="22">
        <v>0.11352</v>
      </c>
      <c r="I183" s="48">
        <v>0.83162000000000003</v>
      </c>
      <c r="J183" s="54">
        <v>0.61317999999999995</v>
      </c>
      <c r="K183" s="54">
        <v>0.45322000000000001</v>
      </c>
      <c r="L183" s="54">
        <v>1.1128400000000001</v>
      </c>
      <c r="M183" s="54">
        <v>1.59616</v>
      </c>
      <c r="N183" s="50"/>
      <c r="O183" s="50"/>
      <c r="P183" s="50"/>
      <c r="Q183" s="50"/>
      <c r="R183" s="50"/>
      <c r="S183" s="50"/>
    </row>
    <row r="184" spans="1:19" x14ac:dyDescent="0.25">
      <c r="A184" s="39">
        <v>179</v>
      </c>
      <c r="B184" s="12" t="s">
        <v>200</v>
      </c>
      <c r="C184" s="11">
        <v>43</v>
      </c>
      <c r="D184" s="16" t="s">
        <v>310</v>
      </c>
      <c r="E184" s="26">
        <v>0.66735999999999995</v>
      </c>
      <c r="F184" s="26">
        <v>0.38528000000000001</v>
      </c>
      <c r="G184" s="26">
        <v>0.82989999999999997</v>
      </c>
      <c r="H184" s="22">
        <v>0.15737999999999999</v>
      </c>
      <c r="I184" s="48">
        <v>0.12986</v>
      </c>
      <c r="J184" s="54">
        <v>0.17199999999999999</v>
      </c>
      <c r="K184" s="54">
        <v>0.23735999999999999</v>
      </c>
      <c r="L184" s="54">
        <v>0.17285999999999999</v>
      </c>
      <c r="M184" s="54">
        <v>0.22187999999999999</v>
      </c>
      <c r="N184" s="50"/>
      <c r="O184" s="50"/>
      <c r="P184" s="50"/>
      <c r="Q184" s="50"/>
      <c r="R184" s="50"/>
      <c r="S184" s="50"/>
    </row>
    <row r="185" spans="1:19" x14ac:dyDescent="0.25">
      <c r="A185" s="39">
        <v>180</v>
      </c>
      <c r="B185" s="32" t="s">
        <v>201</v>
      </c>
      <c r="C185" s="11">
        <v>66.3</v>
      </c>
      <c r="D185" s="16" t="s">
        <v>310</v>
      </c>
      <c r="E185" s="26">
        <v>1.48952</v>
      </c>
      <c r="F185" s="26">
        <v>0.66391999999999995</v>
      </c>
      <c r="G185" s="26">
        <v>1.50844</v>
      </c>
      <c r="H185" s="22">
        <v>0.96921999999999997</v>
      </c>
      <c r="I185" s="48">
        <v>0.39216000000000001</v>
      </c>
      <c r="J185" s="54">
        <v>0</v>
      </c>
      <c r="K185" s="54">
        <v>0</v>
      </c>
      <c r="L185" s="54">
        <v>0</v>
      </c>
      <c r="M185" s="54">
        <v>0</v>
      </c>
      <c r="N185" s="50"/>
      <c r="O185" s="50"/>
      <c r="P185" s="50"/>
      <c r="Q185" s="50"/>
      <c r="R185" s="50"/>
      <c r="S185" s="50"/>
    </row>
    <row r="186" spans="1:19" x14ac:dyDescent="0.25">
      <c r="A186" s="39">
        <v>181</v>
      </c>
      <c r="B186" s="12" t="s">
        <v>202</v>
      </c>
      <c r="C186" s="11">
        <v>110.9</v>
      </c>
      <c r="D186" s="16" t="s">
        <v>310</v>
      </c>
      <c r="E186" s="26">
        <v>2.3134000000000001</v>
      </c>
      <c r="F186" s="26">
        <v>2.3435000000000001</v>
      </c>
      <c r="G186" s="26">
        <v>1.3527799999999999</v>
      </c>
      <c r="H186" s="22">
        <v>0.51514000000000004</v>
      </c>
      <c r="I186" s="48">
        <v>1.02942</v>
      </c>
      <c r="J186" s="54">
        <v>0</v>
      </c>
      <c r="K186" s="54">
        <v>0</v>
      </c>
      <c r="L186" s="54">
        <v>0</v>
      </c>
      <c r="M186" s="54">
        <v>0</v>
      </c>
      <c r="N186" s="50"/>
      <c r="O186" s="50"/>
      <c r="P186" s="50"/>
      <c r="Q186" s="50"/>
      <c r="R186" s="50"/>
      <c r="S186" s="50"/>
    </row>
    <row r="187" spans="1:19" x14ac:dyDescent="0.25">
      <c r="A187" s="39">
        <v>182</v>
      </c>
      <c r="B187" s="12" t="s">
        <v>203</v>
      </c>
      <c r="C187" s="11">
        <v>42.6</v>
      </c>
      <c r="D187" s="16" t="s">
        <v>310</v>
      </c>
      <c r="E187" s="26">
        <v>1.06898</v>
      </c>
      <c r="F187" s="26">
        <v>1.1016600000000001</v>
      </c>
      <c r="G187" s="26">
        <v>0.45235999999999998</v>
      </c>
      <c r="H187" s="22">
        <v>3.8699999999999998E-2</v>
      </c>
      <c r="I187" s="48">
        <v>0.11008</v>
      </c>
      <c r="J187" s="54">
        <v>0.50653999999999999</v>
      </c>
      <c r="K187" s="54">
        <v>0.82645999999999997</v>
      </c>
      <c r="L187" s="54">
        <v>0.80581999999999998</v>
      </c>
      <c r="M187" s="54">
        <v>0.98297999999999996</v>
      </c>
      <c r="N187" s="50"/>
      <c r="O187" s="50"/>
      <c r="P187" s="50"/>
      <c r="Q187" s="50"/>
      <c r="R187" s="50"/>
      <c r="S187" s="50"/>
    </row>
    <row r="188" spans="1:19" x14ac:dyDescent="0.25">
      <c r="A188" s="39">
        <v>183</v>
      </c>
      <c r="B188" s="12" t="s">
        <v>204</v>
      </c>
      <c r="C188" s="11">
        <v>65.3</v>
      </c>
      <c r="D188" s="16" t="s">
        <v>310</v>
      </c>
      <c r="E188" s="26">
        <v>1.21174</v>
      </c>
      <c r="F188" s="26">
        <v>1.0027599999999999</v>
      </c>
      <c r="G188" s="26">
        <v>1.4525399999999999</v>
      </c>
      <c r="H188" s="22">
        <v>0.77485999999999999</v>
      </c>
      <c r="I188" s="48">
        <v>0.6966</v>
      </c>
      <c r="J188" s="54">
        <v>0.41968</v>
      </c>
      <c r="K188" s="54">
        <v>0.80840000000000001</v>
      </c>
      <c r="L188" s="54">
        <v>0.95804</v>
      </c>
      <c r="M188" s="54">
        <v>1.1807799999999999</v>
      </c>
      <c r="N188" s="50"/>
      <c r="O188" s="50"/>
      <c r="P188" s="50"/>
      <c r="Q188" s="50"/>
      <c r="R188" s="50"/>
      <c r="S188" s="50"/>
    </row>
    <row r="189" spans="1:19" x14ac:dyDescent="0.25">
      <c r="A189" s="39">
        <v>184</v>
      </c>
      <c r="B189" s="12" t="s">
        <v>205</v>
      </c>
      <c r="C189" s="11">
        <v>110</v>
      </c>
      <c r="D189" s="16" t="s">
        <v>310</v>
      </c>
      <c r="E189" s="26">
        <v>2.1715</v>
      </c>
      <c r="F189" s="26">
        <v>2.3185599999999997</v>
      </c>
      <c r="G189" s="26">
        <v>2.5180799999999999</v>
      </c>
      <c r="H189" s="22">
        <v>1.3802999999999999</v>
      </c>
      <c r="I189" s="48">
        <v>1.2100199999999999</v>
      </c>
      <c r="J189" s="54">
        <v>1.5875599999999999</v>
      </c>
      <c r="K189" s="54">
        <v>2.2136399999999998</v>
      </c>
      <c r="L189" s="54">
        <v>1.73376</v>
      </c>
      <c r="M189" s="54">
        <v>2.3572600000000001</v>
      </c>
      <c r="N189" s="50"/>
      <c r="O189" s="50"/>
      <c r="P189" s="50"/>
      <c r="Q189" s="50"/>
      <c r="R189" s="50"/>
      <c r="S189" s="50"/>
    </row>
    <row r="190" spans="1:19" x14ac:dyDescent="0.25">
      <c r="A190" s="39">
        <v>185</v>
      </c>
      <c r="B190" s="12" t="s">
        <v>206</v>
      </c>
      <c r="C190" s="11">
        <v>42.6</v>
      </c>
      <c r="D190" s="16" t="s">
        <v>310</v>
      </c>
      <c r="E190" s="26">
        <v>1.0027599999999999</v>
      </c>
      <c r="F190" s="26">
        <v>0.20554</v>
      </c>
      <c r="G190" s="26">
        <v>0.55986000000000002</v>
      </c>
      <c r="H190" s="22">
        <v>0.45063999999999999</v>
      </c>
      <c r="I190" s="48">
        <v>0.49879999999999997</v>
      </c>
      <c r="J190" s="54">
        <v>0.34314</v>
      </c>
      <c r="K190" s="54">
        <v>0.64156000000000002</v>
      </c>
      <c r="L190" s="54">
        <v>0.66908000000000001</v>
      </c>
      <c r="M190" s="54">
        <v>0.54781999999999997</v>
      </c>
      <c r="N190" s="50"/>
      <c r="O190" s="50"/>
      <c r="P190" s="50"/>
      <c r="Q190" s="50"/>
      <c r="R190" s="50"/>
      <c r="S190" s="50"/>
    </row>
    <row r="191" spans="1:19" x14ac:dyDescent="0.25">
      <c r="A191" s="39">
        <v>186</v>
      </c>
      <c r="B191" s="12" t="s">
        <v>207</v>
      </c>
      <c r="C191" s="11">
        <v>65.3</v>
      </c>
      <c r="D191" s="16" t="s">
        <v>310</v>
      </c>
      <c r="E191" s="26">
        <v>1.4662999999999999</v>
      </c>
      <c r="F191" s="26">
        <v>1.2005600000000001</v>
      </c>
      <c r="G191" s="26">
        <v>1.4748999999999999</v>
      </c>
      <c r="H191" s="22">
        <v>0.50568000000000002</v>
      </c>
      <c r="I191" s="48">
        <v>0.49879999999999997</v>
      </c>
      <c r="J191" s="54">
        <v>1.0423199999999999</v>
      </c>
      <c r="K191" s="54">
        <v>1.0904799999999999</v>
      </c>
      <c r="L191" s="54">
        <v>0.92364000000000002</v>
      </c>
      <c r="M191" s="54">
        <v>1.33816</v>
      </c>
      <c r="N191" s="50"/>
      <c r="O191" s="50"/>
      <c r="P191" s="50"/>
      <c r="Q191" s="50"/>
      <c r="R191" s="50"/>
      <c r="S191" s="50"/>
    </row>
    <row r="192" spans="1:19" x14ac:dyDescent="0.25">
      <c r="A192" s="39">
        <v>187</v>
      </c>
      <c r="B192" s="12" t="s">
        <v>208</v>
      </c>
      <c r="C192" s="11">
        <v>109.9</v>
      </c>
      <c r="D192" s="16" t="s">
        <v>310</v>
      </c>
      <c r="E192" s="26">
        <v>1.6228199999999999</v>
      </c>
      <c r="F192" s="26">
        <v>1.66754</v>
      </c>
      <c r="G192" s="26">
        <v>2.3220000000000001</v>
      </c>
      <c r="H192" s="22">
        <v>1.1781999999999999</v>
      </c>
      <c r="I192" s="48">
        <v>0.92879999999999996</v>
      </c>
      <c r="J192" s="54">
        <v>1.1824999999999999</v>
      </c>
      <c r="K192" s="54">
        <v>1.7672999999999999</v>
      </c>
      <c r="L192" s="54">
        <v>1.64432</v>
      </c>
      <c r="M192" s="54">
        <v>1.8111599999999999</v>
      </c>
      <c r="N192" s="50"/>
      <c r="O192" s="50"/>
      <c r="P192" s="50"/>
      <c r="Q192" s="50"/>
      <c r="R192" s="50"/>
      <c r="S192" s="50"/>
    </row>
    <row r="193" spans="1:19" x14ac:dyDescent="0.25">
      <c r="A193" s="39">
        <v>188</v>
      </c>
      <c r="B193" s="12" t="s">
        <v>209</v>
      </c>
      <c r="C193" s="11">
        <v>42.8</v>
      </c>
      <c r="D193" s="16" t="s">
        <v>310</v>
      </c>
      <c r="E193" s="26">
        <v>1.08962</v>
      </c>
      <c r="F193" s="26">
        <v>0.91245999999999994</v>
      </c>
      <c r="G193" s="26">
        <v>0.59082000000000001</v>
      </c>
      <c r="H193" s="22">
        <v>0.26316000000000001</v>
      </c>
      <c r="I193" s="48">
        <v>3.7839999999999999E-2</v>
      </c>
      <c r="J193" s="54">
        <v>0.56415999999999999</v>
      </c>
      <c r="K193" s="54">
        <v>1.0363</v>
      </c>
      <c r="L193" s="54">
        <v>0.93567999999999996</v>
      </c>
      <c r="M193" s="54">
        <v>1.15412</v>
      </c>
      <c r="N193" s="50"/>
      <c r="O193" s="50"/>
      <c r="P193" s="50"/>
      <c r="Q193" s="50"/>
      <c r="R193" s="50"/>
      <c r="S193" s="50"/>
    </row>
    <row r="194" spans="1:19" x14ac:dyDescent="0.25">
      <c r="A194" s="39">
        <v>189</v>
      </c>
      <c r="B194" s="12" t="s">
        <v>210</v>
      </c>
      <c r="C194" s="11">
        <v>65.5</v>
      </c>
      <c r="D194" s="16" t="s">
        <v>310</v>
      </c>
      <c r="E194" s="26">
        <v>1.14466</v>
      </c>
      <c r="F194" s="26">
        <v>0.46698000000000001</v>
      </c>
      <c r="G194" s="26">
        <v>0.67854000000000003</v>
      </c>
      <c r="H194" s="22">
        <v>0.19608</v>
      </c>
      <c r="I194" s="48">
        <v>0</v>
      </c>
      <c r="J194" s="54">
        <v>2.3220000000000001E-2</v>
      </c>
      <c r="K194" s="54">
        <v>2.0639999999999999E-2</v>
      </c>
      <c r="L194" s="54">
        <v>5.6759999999999998E-2</v>
      </c>
      <c r="M194" s="54">
        <v>0.12469999999999999</v>
      </c>
      <c r="N194" s="50"/>
      <c r="O194" s="50"/>
      <c r="P194" s="50"/>
      <c r="Q194" s="50"/>
      <c r="R194" s="50"/>
      <c r="S194" s="50"/>
    </row>
    <row r="195" spans="1:19" x14ac:dyDescent="0.25">
      <c r="A195" s="39">
        <v>190</v>
      </c>
      <c r="B195" s="14" t="s">
        <v>211</v>
      </c>
      <c r="C195" s="11">
        <v>109.5</v>
      </c>
      <c r="D195" s="16" t="s">
        <v>310</v>
      </c>
      <c r="E195" s="26">
        <v>2.5903199999999997</v>
      </c>
      <c r="F195" s="26">
        <v>1.81288</v>
      </c>
      <c r="G195" s="26">
        <v>1.3665399999999999</v>
      </c>
      <c r="H195" s="22">
        <v>0.40936</v>
      </c>
      <c r="I195" s="48">
        <v>0.30787999999999999</v>
      </c>
      <c r="J195" s="54">
        <v>0.27261999999999997</v>
      </c>
      <c r="K195" s="54">
        <v>0.35518</v>
      </c>
      <c r="L195" s="54">
        <v>0.30959999999999999</v>
      </c>
      <c r="M195" s="54">
        <v>1.09392</v>
      </c>
      <c r="N195" s="50"/>
      <c r="O195" s="50"/>
      <c r="P195" s="50"/>
      <c r="Q195" s="50"/>
      <c r="R195" s="50"/>
      <c r="S195" s="50"/>
    </row>
    <row r="196" spans="1:19" x14ac:dyDescent="0.25">
      <c r="A196" s="39">
        <v>191</v>
      </c>
      <c r="B196" s="12" t="s">
        <v>212</v>
      </c>
      <c r="C196" s="11">
        <v>43</v>
      </c>
      <c r="D196" s="16" t="s">
        <v>310</v>
      </c>
      <c r="E196" s="26">
        <v>1.1136999999999999</v>
      </c>
      <c r="F196" s="26">
        <v>0.79635999999999996</v>
      </c>
      <c r="G196" s="26">
        <v>1.4585599999999999</v>
      </c>
      <c r="H196" s="22">
        <v>0.83763999999999994</v>
      </c>
      <c r="I196" s="48">
        <v>0.28895999999999999</v>
      </c>
      <c r="J196" s="54">
        <v>0</v>
      </c>
      <c r="K196" s="54">
        <v>0</v>
      </c>
      <c r="L196" s="54">
        <v>0</v>
      </c>
      <c r="M196" s="54">
        <v>6.0199999999999997E-2</v>
      </c>
      <c r="N196" s="50"/>
      <c r="O196" s="50"/>
      <c r="P196" s="50"/>
      <c r="Q196" s="50"/>
      <c r="R196" s="50"/>
      <c r="S196" s="50"/>
    </row>
    <row r="197" spans="1:19" x14ac:dyDescent="0.25">
      <c r="A197" s="39">
        <v>192</v>
      </c>
      <c r="B197" s="12" t="s">
        <v>213</v>
      </c>
      <c r="C197" s="11">
        <v>65.3</v>
      </c>
      <c r="D197" s="16" t="s">
        <v>310</v>
      </c>
      <c r="E197" s="26">
        <v>1.5643400000000001</v>
      </c>
      <c r="F197" s="26">
        <v>1.25474</v>
      </c>
      <c r="G197" s="26">
        <v>1.8748</v>
      </c>
      <c r="H197" s="22">
        <v>1.1008</v>
      </c>
      <c r="I197" s="48">
        <v>0.39817999999999998</v>
      </c>
      <c r="J197" s="54">
        <v>5.3319999999999999E-2</v>
      </c>
      <c r="K197" s="54">
        <v>0.49793999999999999</v>
      </c>
      <c r="L197" s="54">
        <v>0.49879999999999997</v>
      </c>
      <c r="M197" s="54">
        <v>0.83592</v>
      </c>
      <c r="N197" s="50"/>
      <c r="O197" s="50"/>
      <c r="P197" s="50"/>
      <c r="Q197" s="50"/>
      <c r="R197" s="50"/>
      <c r="S197" s="50"/>
    </row>
    <row r="198" spans="1:19" x14ac:dyDescent="0.25">
      <c r="A198" s="39">
        <v>196</v>
      </c>
      <c r="B198" s="12" t="s">
        <v>214</v>
      </c>
      <c r="C198" s="11">
        <v>52.8</v>
      </c>
      <c r="D198" s="16" t="s">
        <v>309</v>
      </c>
      <c r="E198" s="26">
        <v>1.46166</v>
      </c>
      <c r="F198" s="26">
        <v>1.4307071999999998</v>
      </c>
      <c r="G198" s="26">
        <v>0.85378140000000025</v>
      </c>
      <c r="H198" s="22">
        <v>5.1587999999999662E-2</v>
      </c>
      <c r="I198" s="48">
        <v>0</v>
      </c>
      <c r="J198" s="54">
        <v>0.18313740000000006</v>
      </c>
      <c r="K198" s="54">
        <v>0.50212320000000044</v>
      </c>
      <c r="L198" s="54">
        <v>0.43935779999999935</v>
      </c>
      <c r="M198" s="54">
        <v>0</v>
      </c>
      <c r="N198" s="50"/>
      <c r="O198" s="50"/>
      <c r="P198" s="50"/>
      <c r="Q198" s="50"/>
      <c r="R198" s="50"/>
      <c r="S198" s="50"/>
    </row>
    <row r="199" spans="1:19" x14ac:dyDescent="0.25">
      <c r="A199" s="39">
        <v>197</v>
      </c>
      <c r="B199" s="12" t="s">
        <v>215</v>
      </c>
      <c r="C199" s="11">
        <v>51.2</v>
      </c>
      <c r="D199" s="16" t="s">
        <v>309</v>
      </c>
      <c r="E199" s="26">
        <v>1.11774</v>
      </c>
      <c r="F199" s="26">
        <v>0.92600459999999973</v>
      </c>
      <c r="G199" s="26">
        <v>1.1813652000000001</v>
      </c>
      <c r="H199" s="22">
        <v>0.35337780000000002</v>
      </c>
      <c r="I199" s="48">
        <v>0</v>
      </c>
      <c r="J199" s="54">
        <v>0.65344799999999981</v>
      </c>
      <c r="K199" s="54">
        <v>0.92772420000000055</v>
      </c>
      <c r="L199" s="54">
        <v>0.40840499999999968</v>
      </c>
      <c r="M199" s="54">
        <v>0.44021760000000038</v>
      </c>
      <c r="N199" s="50"/>
      <c r="O199" s="50"/>
      <c r="P199" s="50"/>
      <c r="Q199" s="50"/>
      <c r="R199" s="50"/>
      <c r="S199" s="50"/>
    </row>
    <row r="200" spans="1:19" x14ac:dyDescent="0.25">
      <c r="A200" s="39">
        <v>198</v>
      </c>
      <c r="B200" s="12" t="s">
        <v>216</v>
      </c>
      <c r="C200" s="11">
        <v>113.6</v>
      </c>
      <c r="D200" s="16" t="s">
        <v>309</v>
      </c>
      <c r="E200" s="26">
        <v>3.6971400000000001</v>
      </c>
      <c r="F200" s="26">
        <v>4.1167223999999996</v>
      </c>
      <c r="G200" s="26">
        <v>3.3257064000000005</v>
      </c>
      <c r="H200" s="22">
        <v>1.676610000000001</v>
      </c>
      <c r="I200" s="48">
        <v>0.84948239999999964</v>
      </c>
      <c r="J200" s="54">
        <v>0.85636080000000037</v>
      </c>
      <c r="K200" s="54">
        <v>2.0996316000000004</v>
      </c>
      <c r="L200" s="54">
        <v>2.3584313999999988</v>
      </c>
      <c r="M200" s="54">
        <v>3.1038779999999995</v>
      </c>
      <c r="N200" s="50"/>
      <c r="O200" s="50"/>
      <c r="P200" s="50"/>
      <c r="Q200" s="50"/>
      <c r="R200" s="50"/>
      <c r="S200" s="50"/>
    </row>
    <row r="201" spans="1:19" x14ac:dyDescent="0.25">
      <c r="A201" s="39">
        <v>199</v>
      </c>
      <c r="B201" s="12" t="s">
        <v>217</v>
      </c>
      <c r="C201" s="11">
        <v>106.7</v>
      </c>
      <c r="D201" s="16" t="s">
        <v>309</v>
      </c>
      <c r="E201" s="26">
        <v>2.1495000000000002</v>
      </c>
      <c r="F201" s="26">
        <v>2.4917003999999996</v>
      </c>
      <c r="G201" s="26">
        <v>2.6765573999999996</v>
      </c>
      <c r="H201" s="22">
        <v>1.5201264000000005</v>
      </c>
      <c r="I201" s="48">
        <v>1.2286542000000003</v>
      </c>
      <c r="J201" s="54">
        <v>1.5596772000000001</v>
      </c>
      <c r="K201" s="54">
        <v>2.0170908000000001</v>
      </c>
      <c r="L201" s="54">
        <v>1.841691600000001</v>
      </c>
      <c r="M201" s="54">
        <v>1.0257413999999982</v>
      </c>
      <c r="N201" s="50"/>
      <c r="O201" s="50"/>
      <c r="P201" s="50"/>
      <c r="Q201" s="50"/>
      <c r="R201" s="50"/>
      <c r="S201" s="50"/>
    </row>
    <row r="202" spans="1:19" x14ac:dyDescent="0.25">
      <c r="A202" s="39">
        <v>200</v>
      </c>
      <c r="B202" s="12" t="s">
        <v>218</v>
      </c>
      <c r="C202" s="11">
        <v>92.7</v>
      </c>
      <c r="D202" s="16" t="s">
        <v>309</v>
      </c>
      <c r="E202" s="26">
        <v>1.8915600000000001</v>
      </c>
      <c r="F202" s="26">
        <v>1.6628532000000003</v>
      </c>
      <c r="G202" s="26">
        <v>0</v>
      </c>
      <c r="H202" s="22">
        <v>0</v>
      </c>
      <c r="I202" s="48">
        <v>0</v>
      </c>
      <c r="J202" s="54">
        <v>0</v>
      </c>
      <c r="K202" s="54">
        <v>0.55886999999999953</v>
      </c>
      <c r="L202" s="54">
        <v>0.92170560000000001</v>
      </c>
      <c r="M202" s="54">
        <v>0.85980000000000001</v>
      </c>
      <c r="N202" s="50"/>
      <c r="O202" s="50"/>
      <c r="P202" s="50"/>
      <c r="Q202" s="50"/>
      <c r="R202" s="50"/>
      <c r="S202" s="50"/>
    </row>
    <row r="203" spans="1:19" x14ac:dyDescent="0.25">
      <c r="A203" s="39">
        <v>201</v>
      </c>
      <c r="B203" s="12" t="s">
        <v>219</v>
      </c>
      <c r="C203" s="11">
        <v>81.8</v>
      </c>
      <c r="D203" s="16" t="s">
        <v>309</v>
      </c>
      <c r="E203" s="26">
        <v>1.8915600000000001</v>
      </c>
      <c r="F203" s="26">
        <v>1.5330234</v>
      </c>
      <c r="G203" s="26">
        <v>1.6207230000000001</v>
      </c>
      <c r="H203" s="22">
        <v>0.73856820000000001</v>
      </c>
      <c r="I203" s="48">
        <v>0.39120900000000008</v>
      </c>
      <c r="J203" s="54">
        <v>0.50986140000000002</v>
      </c>
      <c r="K203" s="54">
        <v>1.4221092</v>
      </c>
      <c r="L203" s="54">
        <v>1.4625198000000004</v>
      </c>
      <c r="M203" s="54">
        <v>1.7256185999999998</v>
      </c>
      <c r="N203" s="50"/>
      <c r="O203" s="50"/>
      <c r="P203" s="50"/>
      <c r="Q203" s="50"/>
      <c r="R203" s="50"/>
      <c r="S203" s="50"/>
    </row>
    <row r="204" spans="1:19" x14ac:dyDescent="0.25">
      <c r="A204" s="39">
        <v>202</v>
      </c>
      <c r="B204" s="12" t="s">
        <v>220</v>
      </c>
      <c r="C204" s="11">
        <v>52.3</v>
      </c>
      <c r="D204" s="16" t="s">
        <v>309</v>
      </c>
      <c r="E204" s="26">
        <v>0.94578000000000007</v>
      </c>
      <c r="F204" s="26">
        <v>0.33360239999999991</v>
      </c>
      <c r="G204" s="26">
        <v>0.27599579999999996</v>
      </c>
      <c r="H204" s="22">
        <v>4.041060000000013E-2</v>
      </c>
      <c r="I204" s="48">
        <v>4.2989999999999088E-3</v>
      </c>
      <c r="J204" s="54">
        <v>4.0410599999999942E-2</v>
      </c>
      <c r="K204" s="54">
        <v>0.16336199999999995</v>
      </c>
      <c r="L204" s="54">
        <v>0.25192140000000013</v>
      </c>
      <c r="M204" s="54">
        <v>0.74200739999999998</v>
      </c>
      <c r="N204" s="50"/>
      <c r="O204" s="50"/>
      <c r="P204" s="50"/>
      <c r="Q204" s="50"/>
      <c r="R204" s="50"/>
      <c r="S204" s="50"/>
    </row>
    <row r="205" spans="1:19" x14ac:dyDescent="0.25">
      <c r="A205" s="39">
        <v>203</v>
      </c>
      <c r="B205" s="12" t="s">
        <v>221</v>
      </c>
      <c r="C205" s="11">
        <v>51.3</v>
      </c>
      <c r="D205" s="16" t="s">
        <v>309</v>
      </c>
      <c r="E205" s="26">
        <v>1.2037199999999999</v>
      </c>
      <c r="F205" s="26">
        <v>1.2759431999999999</v>
      </c>
      <c r="G205" s="26">
        <v>0.53135639999999995</v>
      </c>
      <c r="H205" s="22">
        <v>0.61819620000000031</v>
      </c>
      <c r="I205" s="48">
        <v>0.53651519999999975</v>
      </c>
      <c r="J205" s="54">
        <v>0.38089140000000044</v>
      </c>
      <c r="K205" s="54">
        <v>0.45655379999999973</v>
      </c>
      <c r="L205" s="54">
        <v>0.50298299999999996</v>
      </c>
      <c r="M205" s="54">
        <v>0.61389720000000036</v>
      </c>
      <c r="N205" s="50"/>
      <c r="O205" s="50"/>
      <c r="P205" s="50"/>
      <c r="Q205" s="50"/>
      <c r="R205" s="50"/>
      <c r="S205" s="50"/>
    </row>
    <row r="206" spans="1:19" x14ac:dyDescent="0.25">
      <c r="A206" s="39">
        <v>204</v>
      </c>
      <c r="B206" s="12" t="s">
        <v>222</v>
      </c>
      <c r="C206" s="11">
        <v>113.7</v>
      </c>
      <c r="D206" s="16" t="s">
        <v>309</v>
      </c>
      <c r="E206" s="26">
        <v>4.3849799999999997</v>
      </c>
      <c r="F206" s="26">
        <v>3.3953501999999998</v>
      </c>
      <c r="G206" s="26">
        <v>3.6859626000000008</v>
      </c>
      <c r="H206" s="22">
        <v>2.1262853999999991</v>
      </c>
      <c r="I206" s="48">
        <v>1.7024040000000018</v>
      </c>
      <c r="J206" s="54">
        <v>1.9190735999999995</v>
      </c>
      <c r="K206" s="54">
        <v>2.1589577999999991</v>
      </c>
      <c r="L206" s="54">
        <v>2.0136515999999989</v>
      </c>
      <c r="M206" s="54">
        <v>2.8467978</v>
      </c>
      <c r="N206" s="50"/>
      <c r="O206" s="50"/>
      <c r="P206" s="50"/>
      <c r="Q206" s="50"/>
      <c r="R206" s="50"/>
      <c r="S206" s="50"/>
    </row>
    <row r="207" spans="1:19" x14ac:dyDescent="0.25">
      <c r="A207" s="39">
        <v>205</v>
      </c>
      <c r="B207" s="12" t="s">
        <v>223</v>
      </c>
      <c r="C207" s="11">
        <v>107</v>
      </c>
      <c r="D207" s="16" t="s">
        <v>309</v>
      </c>
      <c r="E207" s="26">
        <v>2.06352</v>
      </c>
      <c r="F207" s="26">
        <v>1.5760133999999999</v>
      </c>
      <c r="G207" s="26">
        <v>1.8227760000000002</v>
      </c>
      <c r="H207" s="22">
        <v>0.66806460000000012</v>
      </c>
      <c r="I207" s="48">
        <v>0.54167399999999988</v>
      </c>
      <c r="J207" s="54">
        <v>0.25321110000000097</v>
      </c>
      <c r="K207" s="54">
        <v>0.36928409999999923</v>
      </c>
      <c r="L207" s="54">
        <v>0.38862959999999996</v>
      </c>
      <c r="M207" s="54">
        <v>1.1985612000000001</v>
      </c>
      <c r="N207" s="50"/>
      <c r="O207" s="50"/>
      <c r="P207" s="50"/>
      <c r="Q207" s="50"/>
      <c r="R207" s="50"/>
      <c r="S207" s="50"/>
    </row>
    <row r="208" spans="1:19" x14ac:dyDescent="0.25">
      <c r="A208" s="39">
        <v>206</v>
      </c>
      <c r="B208" s="12" t="s">
        <v>224</v>
      </c>
      <c r="C208" s="11">
        <v>92.7</v>
      </c>
      <c r="D208" s="16" t="s">
        <v>309</v>
      </c>
      <c r="E208" s="26">
        <v>2.75136</v>
      </c>
      <c r="F208" s="26">
        <v>1.8631865999999999</v>
      </c>
      <c r="G208" s="26">
        <v>2.1271452000000002</v>
      </c>
      <c r="H208" s="22">
        <v>0.49868399999999929</v>
      </c>
      <c r="I208" s="48">
        <v>0.19173540000000064</v>
      </c>
      <c r="J208" s="54">
        <v>0.77124060000000016</v>
      </c>
      <c r="K208" s="54">
        <v>1.1100018000000003</v>
      </c>
      <c r="L208" s="54">
        <v>1.0266011999999991</v>
      </c>
      <c r="M208" s="54">
        <v>1.5854711999999995</v>
      </c>
      <c r="N208" s="50"/>
      <c r="O208" s="50"/>
      <c r="P208" s="50"/>
      <c r="Q208" s="50"/>
      <c r="R208" s="50"/>
      <c r="S208" s="50"/>
    </row>
    <row r="209" spans="1:19" x14ac:dyDescent="0.25">
      <c r="A209" s="39">
        <v>207</v>
      </c>
      <c r="B209" s="12" t="s">
        <v>225</v>
      </c>
      <c r="C209" s="11">
        <v>81</v>
      </c>
      <c r="D209" s="16" t="s">
        <v>309</v>
      </c>
      <c r="E209" s="26">
        <v>1.8055800000000002</v>
      </c>
      <c r="F209" s="26">
        <v>1.6619934000000003</v>
      </c>
      <c r="G209" s="26">
        <v>1.4539217999999998</v>
      </c>
      <c r="H209" s="22">
        <v>0.56746800000000008</v>
      </c>
      <c r="I209" s="48">
        <v>0.42904019999999971</v>
      </c>
      <c r="J209" s="54">
        <v>0</v>
      </c>
      <c r="K209" s="54">
        <v>0.20377260000000008</v>
      </c>
      <c r="L209" s="54">
        <v>0.69643799999999967</v>
      </c>
      <c r="M209" s="54">
        <v>1.621582800000001</v>
      </c>
      <c r="N209" s="50"/>
      <c r="O209" s="50"/>
      <c r="P209" s="50"/>
      <c r="Q209" s="50"/>
      <c r="R209" s="50"/>
      <c r="S209" s="50"/>
    </row>
    <row r="210" spans="1:19" x14ac:dyDescent="0.25">
      <c r="A210" s="39">
        <v>208</v>
      </c>
      <c r="B210" s="12" t="s">
        <v>226</v>
      </c>
      <c r="C210" s="11">
        <v>53.2</v>
      </c>
      <c r="D210" s="16" t="s">
        <v>309</v>
      </c>
      <c r="E210" s="26">
        <v>1.37568</v>
      </c>
      <c r="F210" s="26">
        <v>1.324092</v>
      </c>
      <c r="G210" s="26">
        <v>1.37568</v>
      </c>
      <c r="H210" s="22">
        <v>0.60873840000000012</v>
      </c>
      <c r="I210" s="48">
        <v>0.54769259999999964</v>
      </c>
      <c r="J210" s="54">
        <v>0.21495</v>
      </c>
      <c r="K210" s="54">
        <v>0.20205300000000029</v>
      </c>
      <c r="L210" s="54">
        <v>0.19087559999999959</v>
      </c>
      <c r="M210" s="54">
        <v>5.2447799999999954E-2</v>
      </c>
      <c r="N210" s="50"/>
      <c r="O210" s="50"/>
      <c r="P210" s="50"/>
      <c r="Q210" s="50"/>
      <c r="R210" s="50"/>
      <c r="S210" s="50"/>
    </row>
    <row r="211" spans="1:19" x14ac:dyDescent="0.25">
      <c r="A211" s="39">
        <v>209</v>
      </c>
      <c r="B211" s="12" t="s">
        <v>227</v>
      </c>
      <c r="C211" s="11">
        <v>51.1</v>
      </c>
      <c r="D211" s="16" t="s">
        <v>309</v>
      </c>
      <c r="E211" s="26">
        <v>1.46166</v>
      </c>
      <c r="F211" s="26">
        <v>1.5493595999999998</v>
      </c>
      <c r="G211" s="26">
        <v>1.6396386000000001</v>
      </c>
      <c r="H211" s="22">
        <v>0.76350239999999991</v>
      </c>
      <c r="I211" s="48">
        <v>1.289700000000049E-2</v>
      </c>
      <c r="J211" s="54">
        <v>0.82024919999999979</v>
      </c>
      <c r="K211" s="54">
        <v>1.1968415999999995</v>
      </c>
      <c r="L211" s="54">
        <v>0.77038080000000064</v>
      </c>
      <c r="M211" s="54">
        <v>1.8812424000000005</v>
      </c>
      <c r="N211" s="50"/>
      <c r="O211" s="50"/>
      <c r="P211" s="50"/>
      <c r="Q211" s="50"/>
      <c r="R211" s="50"/>
      <c r="S211" s="50"/>
    </row>
    <row r="212" spans="1:19" x14ac:dyDescent="0.25">
      <c r="A212" s="39">
        <v>210</v>
      </c>
      <c r="B212" s="12" t="s">
        <v>228</v>
      </c>
      <c r="C212" s="11">
        <v>113.8</v>
      </c>
      <c r="D212" s="16" t="s">
        <v>309</v>
      </c>
      <c r="E212" s="26">
        <v>3.0093000000000001</v>
      </c>
      <c r="F212" s="26">
        <v>3.6094404000000004</v>
      </c>
      <c r="G212" s="26">
        <v>2.5802597999999994</v>
      </c>
      <c r="H212" s="22">
        <v>1.4049132000000004</v>
      </c>
      <c r="I212" s="48">
        <v>1.1203193999999992</v>
      </c>
      <c r="J212" s="54">
        <v>1.2200562000000004</v>
      </c>
      <c r="K212" s="54">
        <v>1.9930164000000012</v>
      </c>
      <c r="L212" s="54">
        <v>1.9783997999999987</v>
      </c>
      <c r="M212" s="54">
        <v>0.28115460000000148</v>
      </c>
      <c r="N212" s="50"/>
      <c r="O212" s="50"/>
      <c r="P212" s="50"/>
      <c r="Q212" s="50"/>
      <c r="R212" s="50"/>
      <c r="S212" s="50"/>
    </row>
    <row r="213" spans="1:19" x14ac:dyDescent="0.25">
      <c r="A213" s="39">
        <v>211</v>
      </c>
      <c r="B213" s="12" t="s">
        <v>229</v>
      </c>
      <c r="C213" s="11">
        <v>106.9</v>
      </c>
      <c r="D213" s="16" t="s">
        <v>309</v>
      </c>
      <c r="E213" s="26">
        <v>1.6336199999999999</v>
      </c>
      <c r="F213" s="26">
        <v>1.792683</v>
      </c>
      <c r="G213" s="26">
        <v>0.65172840000000043</v>
      </c>
      <c r="H213" s="22">
        <v>0.29147219999999957</v>
      </c>
      <c r="I213" s="48">
        <v>6.7064400000000246E-2</v>
      </c>
      <c r="J213" s="54">
        <v>0</v>
      </c>
      <c r="K213" s="54">
        <v>0</v>
      </c>
      <c r="L213" s="54">
        <v>0</v>
      </c>
      <c r="M213" s="54">
        <v>0</v>
      </c>
      <c r="N213" s="50"/>
      <c r="O213" s="50"/>
      <c r="P213" s="50"/>
      <c r="Q213" s="50"/>
      <c r="R213" s="50"/>
      <c r="S213" s="50"/>
    </row>
    <row r="214" spans="1:19" x14ac:dyDescent="0.25">
      <c r="A214" s="39">
        <v>212</v>
      </c>
      <c r="B214" s="12" t="s">
        <v>230</v>
      </c>
      <c r="C214" s="11">
        <v>93.2</v>
      </c>
      <c r="D214" s="16" t="s">
        <v>309</v>
      </c>
      <c r="E214" s="26">
        <v>2.06352</v>
      </c>
      <c r="F214" s="26">
        <v>2.2604142</v>
      </c>
      <c r="G214" s="26">
        <v>1.4754168000000001</v>
      </c>
      <c r="H214" s="22">
        <v>0.55715039999999971</v>
      </c>
      <c r="I214" s="48">
        <v>0.23214600000000041</v>
      </c>
      <c r="J214" s="54">
        <v>0.14272679999999954</v>
      </c>
      <c r="K214" s="54">
        <v>1.3206528000000004</v>
      </c>
      <c r="L214" s="54">
        <v>1.2862608000000004</v>
      </c>
      <c r="M214" s="54">
        <v>1.6791893999999996</v>
      </c>
      <c r="N214" s="50"/>
      <c r="O214" s="50"/>
      <c r="P214" s="50"/>
      <c r="Q214" s="50"/>
      <c r="R214" s="50"/>
      <c r="S214" s="50"/>
    </row>
    <row r="215" spans="1:19" x14ac:dyDescent="0.25">
      <c r="A215" s="39">
        <v>213</v>
      </c>
      <c r="B215" s="12" t="s">
        <v>231</v>
      </c>
      <c r="C215" s="11">
        <v>80.7</v>
      </c>
      <c r="D215" s="16" t="s">
        <v>309</v>
      </c>
      <c r="E215" s="26">
        <v>1.5476400000000001</v>
      </c>
      <c r="F215" s="26">
        <v>0.84862259999999989</v>
      </c>
      <c r="G215" s="26">
        <v>0.97673280000000007</v>
      </c>
      <c r="H215" s="22">
        <v>0.47632920000000023</v>
      </c>
      <c r="I215" s="48">
        <v>0.16164239999999977</v>
      </c>
      <c r="J215" s="54">
        <v>1.8915600000000209E-2</v>
      </c>
      <c r="K215" s="54">
        <v>0.21752940000000009</v>
      </c>
      <c r="L215" s="54">
        <v>0.28717319999999968</v>
      </c>
      <c r="M215" s="54">
        <v>0.17367959999999996</v>
      </c>
      <c r="N215" s="50"/>
      <c r="O215" s="50"/>
      <c r="P215" s="50"/>
      <c r="Q215" s="50"/>
      <c r="R215" s="50"/>
      <c r="S215" s="50"/>
    </row>
    <row r="216" spans="1:19" x14ac:dyDescent="0.25">
      <c r="A216" s="39">
        <v>214</v>
      </c>
      <c r="B216" s="12" t="s">
        <v>232</v>
      </c>
      <c r="C216" s="11">
        <v>52.5</v>
      </c>
      <c r="D216" s="16" t="s">
        <v>309</v>
      </c>
      <c r="E216" s="26">
        <v>1.03176</v>
      </c>
      <c r="F216" s="26">
        <v>1.3034568000000002</v>
      </c>
      <c r="G216" s="26">
        <v>0.99306899999999987</v>
      </c>
      <c r="H216" s="22">
        <v>0.29233200000000026</v>
      </c>
      <c r="I216" s="48">
        <v>0.16336199999999956</v>
      </c>
      <c r="J216" s="54">
        <v>0.22096860000000049</v>
      </c>
      <c r="K216" s="54">
        <v>0.30522899999999958</v>
      </c>
      <c r="L216" s="54">
        <v>0.62077560000000032</v>
      </c>
      <c r="M216" s="54">
        <v>0.95867699999999945</v>
      </c>
      <c r="N216" s="50"/>
      <c r="O216" s="50"/>
      <c r="P216" s="50"/>
      <c r="Q216" s="50"/>
      <c r="R216" s="50"/>
      <c r="S216" s="50"/>
    </row>
    <row r="217" spans="1:19" x14ac:dyDescent="0.25">
      <c r="A217" s="39">
        <v>215</v>
      </c>
      <c r="B217" s="12" t="s">
        <v>233</v>
      </c>
      <c r="C217" s="11">
        <v>51</v>
      </c>
      <c r="D217" s="16" t="s">
        <v>309</v>
      </c>
      <c r="E217" s="26">
        <v>0.25794</v>
      </c>
      <c r="F217" s="26">
        <v>3.8690999999999989E-2</v>
      </c>
      <c r="G217" s="26">
        <v>0</v>
      </c>
      <c r="H217" s="22">
        <v>0</v>
      </c>
      <c r="I217" s="48">
        <v>0</v>
      </c>
      <c r="J217" s="54">
        <v>0</v>
      </c>
      <c r="K217" s="54">
        <v>0</v>
      </c>
      <c r="L217" s="54">
        <v>3.8691000000000038E-2</v>
      </c>
      <c r="M217" s="54">
        <v>2.7513599999999978E-2</v>
      </c>
      <c r="N217" s="50"/>
      <c r="O217" s="50"/>
      <c r="P217" s="50"/>
      <c r="Q217" s="50"/>
      <c r="R217" s="50"/>
      <c r="S217" s="50"/>
    </row>
    <row r="218" spans="1:19" x14ac:dyDescent="0.25">
      <c r="A218" s="39">
        <v>216</v>
      </c>
      <c r="B218" s="12" t="s">
        <v>234</v>
      </c>
      <c r="C218" s="11">
        <v>113.9</v>
      </c>
      <c r="D218" s="16" t="s">
        <v>309</v>
      </c>
      <c r="E218" s="26">
        <v>2.4074399999999998</v>
      </c>
      <c r="F218" s="26">
        <v>3.3368838000000003</v>
      </c>
      <c r="G218" s="26">
        <v>3.6309353999999998</v>
      </c>
      <c r="H218" s="22">
        <v>2.1684156000000003</v>
      </c>
      <c r="I218" s="48">
        <v>1.8408318000000001</v>
      </c>
      <c r="J218" s="54">
        <v>2.2019478000000001</v>
      </c>
      <c r="K218" s="54">
        <v>2.9594316000000003</v>
      </c>
      <c r="L218" s="54">
        <v>2.6198106000000005</v>
      </c>
      <c r="M218" s="54">
        <v>3.2612213999999993</v>
      </c>
      <c r="N218" s="50"/>
      <c r="O218" s="50"/>
      <c r="P218" s="50"/>
      <c r="Q218" s="50"/>
      <c r="R218" s="50"/>
      <c r="S218" s="50"/>
    </row>
    <row r="219" spans="1:19" x14ac:dyDescent="0.25">
      <c r="A219" s="39">
        <v>217</v>
      </c>
      <c r="B219" s="12" t="s">
        <v>235</v>
      </c>
      <c r="C219" s="11">
        <v>106.5</v>
      </c>
      <c r="D219" s="16" t="s">
        <v>309</v>
      </c>
      <c r="E219" s="26">
        <v>1.46166</v>
      </c>
      <c r="F219" s="26">
        <v>2.2655729999999998</v>
      </c>
      <c r="G219" s="26">
        <v>1.8855413999999997</v>
      </c>
      <c r="H219" s="22">
        <v>0.63281280000000062</v>
      </c>
      <c r="I219" s="48">
        <v>0.3851903999999996</v>
      </c>
      <c r="J219" s="54">
        <v>0.17196000000000017</v>
      </c>
      <c r="K219" s="54">
        <v>0.45569400000000021</v>
      </c>
      <c r="L219" s="54">
        <v>0.76264260000000039</v>
      </c>
      <c r="M219" s="54">
        <v>0.69127919999999876</v>
      </c>
      <c r="N219" s="50"/>
      <c r="O219" s="50"/>
      <c r="P219" s="50"/>
      <c r="Q219" s="50"/>
      <c r="R219" s="50"/>
      <c r="S219" s="50"/>
    </row>
    <row r="220" spans="1:19" x14ac:dyDescent="0.25">
      <c r="A220" s="39">
        <v>218</v>
      </c>
      <c r="B220" s="12" t="s">
        <v>236</v>
      </c>
      <c r="C220" s="11">
        <v>92.6</v>
      </c>
      <c r="D220" s="16" t="s">
        <v>309</v>
      </c>
      <c r="E220" s="26">
        <v>1.7196</v>
      </c>
      <c r="F220" s="26">
        <v>2.5252326000000003</v>
      </c>
      <c r="G220" s="26">
        <v>1.4977716000000001</v>
      </c>
      <c r="H220" s="22">
        <v>0</v>
      </c>
      <c r="I220" s="48">
        <v>0</v>
      </c>
      <c r="J220" s="54">
        <v>4.2989999999999848E-2</v>
      </c>
      <c r="K220" s="54">
        <v>5.2447799999999954E-2</v>
      </c>
      <c r="L220" s="54">
        <v>9.199860000000018E-2</v>
      </c>
      <c r="M220" s="54">
        <v>0.7858571999999997</v>
      </c>
      <c r="N220" s="50"/>
      <c r="O220" s="50"/>
      <c r="P220" s="50"/>
      <c r="Q220" s="50"/>
      <c r="R220" s="50"/>
      <c r="S220" s="50"/>
    </row>
    <row r="221" spans="1:19" x14ac:dyDescent="0.25">
      <c r="A221" s="39">
        <v>219</v>
      </c>
      <c r="B221" s="12" t="s">
        <v>237</v>
      </c>
      <c r="C221" s="11">
        <v>81.400000000000006</v>
      </c>
      <c r="D221" s="16" t="s">
        <v>309</v>
      </c>
      <c r="E221" s="26">
        <v>1.6336199999999999</v>
      </c>
      <c r="F221" s="26">
        <v>0.21495</v>
      </c>
      <c r="G221" s="26">
        <v>0.97415340000000006</v>
      </c>
      <c r="H221" s="22">
        <v>0.50642219999999993</v>
      </c>
      <c r="I221" s="48">
        <v>0.23472539999999972</v>
      </c>
      <c r="J221" s="54">
        <v>0.71879280000000023</v>
      </c>
      <c r="K221" s="54">
        <v>1.1495525999999998</v>
      </c>
      <c r="L221" s="54">
        <v>1.0489560000000007</v>
      </c>
      <c r="M221" s="54">
        <v>1.2071592</v>
      </c>
      <c r="N221" s="50"/>
      <c r="O221" s="50"/>
      <c r="P221" s="50"/>
      <c r="Q221" s="50"/>
      <c r="R221" s="50"/>
      <c r="S221" s="50"/>
    </row>
    <row r="222" spans="1:19" x14ac:dyDescent="0.25">
      <c r="A222" s="39">
        <v>220</v>
      </c>
      <c r="B222" s="12" t="s">
        <v>238</v>
      </c>
      <c r="C222" s="11">
        <v>52.9</v>
      </c>
      <c r="D222" s="16" t="s">
        <v>309</v>
      </c>
      <c r="E222" s="26">
        <v>0.77382000000000006</v>
      </c>
      <c r="F222" s="26">
        <v>1.3877172</v>
      </c>
      <c r="G222" s="26">
        <v>1.3567643999999999</v>
      </c>
      <c r="H222" s="22">
        <v>0.42732060000000066</v>
      </c>
      <c r="I222" s="48">
        <v>0.29319179999999939</v>
      </c>
      <c r="J222" s="54">
        <v>0.31296719999999989</v>
      </c>
      <c r="K222" s="54">
        <v>0.63281280000000062</v>
      </c>
      <c r="L222" s="54">
        <v>0.49008599999999947</v>
      </c>
      <c r="M222" s="54">
        <v>0.7884366000000006</v>
      </c>
      <c r="N222" s="50"/>
      <c r="O222" s="50"/>
      <c r="P222" s="50"/>
      <c r="Q222" s="50"/>
      <c r="R222" s="50"/>
      <c r="S222" s="50"/>
    </row>
    <row r="223" spans="1:19" x14ac:dyDescent="0.25">
      <c r="A223" s="39">
        <v>221</v>
      </c>
      <c r="B223" s="12" t="s">
        <v>239</v>
      </c>
      <c r="C223" s="11">
        <v>51.4</v>
      </c>
      <c r="D223" s="16" t="s">
        <v>309</v>
      </c>
      <c r="E223" s="26">
        <v>2.06352</v>
      </c>
      <c r="F223" s="26">
        <v>1.0747500000000001</v>
      </c>
      <c r="G223" s="26">
        <v>1.4943324</v>
      </c>
      <c r="H223" s="22">
        <v>0.79187580000000024</v>
      </c>
      <c r="I223" s="48">
        <v>0.53479559999999993</v>
      </c>
      <c r="J223" s="54">
        <v>0.56746800000000008</v>
      </c>
      <c r="K223" s="54">
        <v>0.76694160000000033</v>
      </c>
      <c r="L223" s="54">
        <v>0.85636079999999881</v>
      </c>
      <c r="M223" s="54">
        <v>1.0713108000000005</v>
      </c>
      <c r="N223" s="50"/>
      <c r="O223" s="50"/>
      <c r="P223" s="50"/>
      <c r="Q223" s="50"/>
      <c r="R223" s="50"/>
      <c r="S223" s="50"/>
    </row>
    <row r="224" spans="1:19" x14ac:dyDescent="0.25">
      <c r="A224" s="39">
        <v>222</v>
      </c>
      <c r="B224" s="12" t="s">
        <v>240</v>
      </c>
      <c r="C224" s="11">
        <v>115</v>
      </c>
      <c r="D224" s="16" t="s">
        <v>309</v>
      </c>
      <c r="E224" s="26">
        <v>3.18126</v>
      </c>
      <c r="F224" s="26">
        <v>2.1847517999999995</v>
      </c>
      <c r="G224" s="26">
        <v>1.4676786000000006</v>
      </c>
      <c r="H224" s="22">
        <v>1.4616599999999536E-2</v>
      </c>
      <c r="I224" s="48">
        <v>0</v>
      </c>
      <c r="J224" s="54">
        <v>0</v>
      </c>
      <c r="K224" s="54">
        <v>8.5980000000028718E-4</v>
      </c>
      <c r="L224" s="54">
        <v>0</v>
      </c>
      <c r="M224" s="54">
        <v>0</v>
      </c>
      <c r="N224" s="50"/>
      <c r="O224" s="50"/>
      <c r="P224" s="50"/>
      <c r="Q224" s="50"/>
      <c r="R224" s="50"/>
      <c r="S224" s="50"/>
    </row>
    <row r="225" spans="1:19" x14ac:dyDescent="0.25">
      <c r="A225" s="39">
        <v>223</v>
      </c>
      <c r="B225" s="12" t="s">
        <v>241</v>
      </c>
      <c r="C225" s="11">
        <v>106.7</v>
      </c>
      <c r="D225" s="16" t="s">
        <v>309</v>
      </c>
      <c r="E225" s="26">
        <v>2.9233199999999999</v>
      </c>
      <c r="F225" s="26">
        <v>2.2698720000000003</v>
      </c>
      <c r="G225" s="26">
        <v>2.4211967999999997</v>
      </c>
      <c r="H225" s="22">
        <v>0.65774700000000053</v>
      </c>
      <c r="I225" s="48">
        <v>0.36799439999999917</v>
      </c>
      <c r="J225" s="54">
        <v>0.45397440000000039</v>
      </c>
      <c r="K225" s="54">
        <v>0.93288300000000079</v>
      </c>
      <c r="L225" s="54">
        <v>0.88215479999999979</v>
      </c>
      <c r="M225" s="54">
        <v>0.90708899999999981</v>
      </c>
      <c r="N225" s="50"/>
      <c r="O225" s="50"/>
      <c r="P225" s="50"/>
      <c r="Q225" s="50"/>
      <c r="R225" s="50"/>
      <c r="S225" s="50"/>
    </row>
    <row r="226" spans="1:19" x14ac:dyDescent="0.25">
      <c r="A226" s="39">
        <v>224</v>
      </c>
      <c r="B226" s="12" t="s">
        <v>242</v>
      </c>
      <c r="C226" s="11">
        <v>92.4</v>
      </c>
      <c r="D226" s="16" t="s">
        <v>309</v>
      </c>
      <c r="E226" s="26">
        <v>1.9775399999999999</v>
      </c>
      <c r="F226" s="26">
        <v>2.1262854</v>
      </c>
      <c r="G226" s="26">
        <v>0.82626780000000022</v>
      </c>
      <c r="H226" s="22">
        <v>0.54683280000000012</v>
      </c>
      <c r="I226" s="48">
        <v>0.45139499999999955</v>
      </c>
      <c r="J226" s="54">
        <v>0</v>
      </c>
      <c r="K226" s="54">
        <v>0</v>
      </c>
      <c r="L226" s="54">
        <v>0.59584140000000041</v>
      </c>
      <c r="M226" s="54">
        <v>0.37917179999999984</v>
      </c>
      <c r="N226" s="50"/>
      <c r="O226" s="50"/>
      <c r="P226" s="50"/>
      <c r="Q226" s="50"/>
      <c r="R226" s="50"/>
      <c r="S226" s="50"/>
    </row>
    <row r="227" spans="1:19" x14ac:dyDescent="0.25">
      <c r="A227" s="39">
        <v>225</v>
      </c>
      <c r="B227" s="12" t="s">
        <v>243</v>
      </c>
      <c r="C227" s="11">
        <v>81.2</v>
      </c>
      <c r="D227" s="16" t="s">
        <v>309</v>
      </c>
      <c r="E227" s="26">
        <v>2.49342</v>
      </c>
      <c r="F227" s="26">
        <v>1.4865941999999996</v>
      </c>
      <c r="G227" s="26">
        <v>1.6250220000000004</v>
      </c>
      <c r="H227" s="22">
        <v>0.50212319999999966</v>
      </c>
      <c r="I227" s="48">
        <v>0.21666960000000057</v>
      </c>
      <c r="J227" s="54">
        <v>1.7195999999998106E-3</v>
      </c>
      <c r="K227" s="54">
        <v>0.4410773999999999</v>
      </c>
      <c r="L227" s="54">
        <v>0.5459730000000006</v>
      </c>
      <c r="M227" s="54">
        <v>0.81251099999999876</v>
      </c>
      <c r="N227" s="50"/>
      <c r="O227" s="50"/>
      <c r="P227" s="50"/>
      <c r="Q227" s="50"/>
      <c r="R227" s="50"/>
      <c r="S227" s="50"/>
    </row>
    <row r="228" spans="1:19" x14ac:dyDescent="0.25">
      <c r="A228" s="39">
        <v>226</v>
      </c>
      <c r="B228" s="12" t="s">
        <v>244</v>
      </c>
      <c r="C228" s="11">
        <v>52.7</v>
      </c>
      <c r="D228" s="16" t="s">
        <v>309</v>
      </c>
      <c r="E228" s="26">
        <v>0.94578000000000007</v>
      </c>
      <c r="F228" s="26">
        <v>0.30350939999999998</v>
      </c>
      <c r="G228" s="26">
        <v>8.5979999999990532E-4</v>
      </c>
      <c r="H228" s="22">
        <v>0</v>
      </c>
      <c r="I228" s="48">
        <v>0</v>
      </c>
      <c r="J228" s="54">
        <v>0.27513600000000005</v>
      </c>
      <c r="K228" s="54">
        <v>0.47976839999999987</v>
      </c>
      <c r="L228" s="54">
        <v>0.46257240000000022</v>
      </c>
      <c r="M228" s="54">
        <v>0.60701879999999997</v>
      </c>
      <c r="N228" s="50"/>
      <c r="O228" s="50"/>
      <c r="P228" s="50"/>
      <c r="Q228" s="50"/>
      <c r="R228" s="50"/>
      <c r="S228" s="50"/>
    </row>
    <row r="229" spans="1:19" x14ac:dyDescent="0.25">
      <c r="A229" s="39">
        <v>227</v>
      </c>
      <c r="B229" s="12" t="s">
        <v>245</v>
      </c>
      <c r="C229" s="11">
        <v>51.5</v>
      </c>
      <c r="D229" s="16" t="s">
        <v>309</v>
      </c>
      <c r="E229" s="26">
        <v>1.2897000000000001</v>
      </c>
      <c r="F229" s="26">
        <v>1.5854712</v>
      </c>
      <c r="G229" s="26">
        <v>1.5098087999999998</v>
      </c>
      <c r="H229" s="22">
        <v>0.28717320000000046</v>
      </c>
      <c r="I229" s="48">
        <v>0.19689420000000007</v>
      </c>
      <c r="J229" s="54">
        <v>0.38605019999999984</v>
      </c>
      <c r="K229" s="54">
        <v>0.59928060000000005</v>
      </c>
      <c r="L229" s="54">
        <v>0.48922619999999994</v>
      </c>
      <c r="M229" s="54">
        <v>0.63625200000000015</v>
      </c>
      <c r="N229" s="50"/>
      <c r="O229" s="50"/>
      <c r="P229" s="50"/>
      <c r="Q229" s="50"/>
      <c r="R229" s="50"/>
      <c r="S229" s="50"/>
    </row>
    <row r="230" spans="1:19" x14ac:dyDescent="0.25">
      <c r="A230" s="39">
        <v>228</v>
      </c>
      <c r="B230" s="12" t="s">
        <v>246</v>
      </c>
      <c r="C230" s="11">
        <v>113.5</v>
      </c>
      <c r="D230" s="16" t="s">
        <v>309</v>
      </c>
      <c r="E230" s="26">
        <v>3.4392</v>
      </c>
      <c r="F230" s="26">
        <v>3.8811371999999995</v>
      </c>
      <c r="G230" s="26">
        <v>4.2714863999999997</v>
      </c>
      <c r="H230" s="22">
        <v>2.5553256000000011</v>
      </c>
      <c r="I230" s="48">
        <v>2.0609405999999986</v>
      </c>
      <c r="J230" s="54">
        <v>2.2681524000000013</v>
      </c>
      <c r="K230" s="54">
        <v>0.99650819999999907</v>
      </c>
      <c r="L230" s="54">
        <v>2.0996316000000004</v>
      </c>
      <c r="M230" s="54">
        <v>2.6241095999999997</v>
      </c>
      <c r="N230" s="50"/>
      <c r="O230" s="50"/>
      <c r="P230" s="50"/>
      <c r="Q230" s="50"/>
      <c r="R230" s="50"/>
      <c r="S230" s="50"/>
    </row>
    <row r="231" spans="1:19" x14ac:dyDescent="0.25">
      <c r="A231" s="39">
        <v>229</v>
      </c>
      <c r="B231" s="12" t="s">
        <v>247</v>
      </c>
      <c r="C231" s="11">
        <v>107.4</v>
      </c>
      <c r="D231" s="16" t="s">
        <v>309</v>
      </c>
      <c r="E231" s="26">
        <v>2.06352</v>
      </c>
      <c r="F231" s="26">
        <v>2.209686</v>
      </c>
      <c r="G231" s="26">
        <v>2.2776102000000003</v>
      </c>
      <c r="H231" s="22">
        <v>1.3412880000000005</v>
      </c>
      <c r="I231" s="48">
        <v>1.0962450000000004</v>
      </c>
      <c r="J231" s="54">
        <v>0.806492399999999</v>
      </c>
      <c r="K231" s="54">
        <v>0.8365854000000007</v>
      </c>
      <c r="L231" s="54">
        <v>0.82282859999999913</v>
      </c>
      <c r="M231" s="54">
        <v>1.2355326000000011</v>
      </c>
      <c r="N231" s="50"/>
      <c r="O231" s="50"/>
      <c r="P231" s="50"/>
      <c r="Q231" s="50"/>
      <c r="R231" s="50"/>
      <c r="S231" s="50"/>
    </row>
    <row r="232" spans="1:19" x14ac:dyDescent="0.25">
      <c r="A232" s="39">
        <v>230</v>
      </c>
      <c r="B232" s="12" t="s">
        <v>248</v>
      </c>
      <c r="C232" s="11">
        <v>93</v>
      </c>
      <c r="D232" s="16" t="s">
        <v>309</v>
      </c>
      <c r="E232" s="26">
        <v>1.9775399999999999</v>
      </c>
      <c r="F232" s="26">
        <v>2.0007546</v>
      </c>
      <c r="G232" s="26">
        <v>1.7367960000000005</v>
      </c>
      <c r="H232" s="22">
        <v>0.13928759999999993</v>
      </c>
      <c r="I232" s="48">
        <v>0.41958239999999963</v>
      </c>
      <c r="J232" s="54">
        <v>0.4049658000000001</v>
      </c>
      <c r="K232" s="54">
        <v>1.1762063999999994</v>
      </c>
      <c r="L232" s="54">
        <v>1.1082822000000012</v>
      </c>
      <c r="M232" s="54">
        <v>1.6929461999999995</v>
      </c>
      <c r="N232" s="50"/>
      <c r="O232" s="50"/>
      <c r="P232" s="50"/>
      <c r="Q232" s="50"/>
      <c r="R232" s="50"/>
      <c r="S232" s="50"/>
    </row>
    <row r="233" spans="1:19" x14ac:dyDescent="0.25">
      <c r="A233" s="39">
        <v>231</v>
      </c>
      <c r="B233" s="12" t="s">
        <v>249</v>
      </c>
      <c r="C233" s="11">
        <v>80.900000000000006</v>
      </c>
      <c r="D233" s="16" t="s">
        <v>309</v>
      </c>
      <c r="E233" s="26">
        <v>1.6336199999999999</v>
      </c>
      <c r="F233" s="26">
        <v>1.9431480000000003</v>
      </c>
      <c r="G233" s="26">
        <v>1.9783998000000003</v>
      </c>
      <c r="H233" s="22">
        <v>1.0910862000000001</v>
      </c>
      <c r="I233" s="48">
        <v>0.41270400000000035</v>
      </c>
      <c r="J233" s="54">
        <v>1.0334795999999999</v>
      </c>
      <c r="K233" s="54">
        <v>1.6250219999999991</v>
      </c>
      <c r="L233" s="54">
        <v>1.3464468000000007</v>
      </c>
      <c r="M233" s="54">
        <v>1.7600105999999991</v>
      </c>
      <c r="N233" s="50"/>
      <c r="O233" s="50"/>
      <c r="P233" s="50"/>
      <c r="Q233" s="50"/>
      <c r="R233" s="50"/>
      <c r="S233" s="50"/>
    </row>
    <row r="234" spans="1:19" x14ac:dyDescent="0.25">
      <c r="A234" s="39">
        <v>232</v>
      </c>
      <c r="B234" s="12" t="s">
        <v>250</v>
      </c>
      <c r="C234" s="11">
        <v>52.5</v>
      </c>
      <c r="D234" s="16" t="s">
        <v>309</v>
      </c>
      <c r="E234" s="26">
        <v>1.2897000000000001</v>
      </c>
      <c r="F234" s="26">
        <v>1.1512722</v>
      </c>
      <c r="G234" s="26">
        <v>1.3963152000000001</v>
      </c>
      <c r="H234" s="22">
        <v>0.45827340000000033</v>
      </c>
      <c r="I234" s="48">
        <v>0.37917179999999984</v>
      </c>
      <c r="J234" s="54">
        <v>0.78929640000000012</v>
      </c>
      <c r="K234" s="54">
        <v>1.0652921999999998</v>
      </c>
      <c r="L234" s="54">
        <v>0.93116339999999942</v>
      </c>
      <c r="M234" s="54">
        <v>1.2613266000000005</v>
      </c>
      <c r="N234" s="50"/>
      <c r="O234" s="50"/>
      <c r="P234" s="50"/>
      <c r="Q234" s="50"/>
      <c r="R234" s="50"/>
      <c r="S234" s="50"/>
    </row>
    <row r="235" spans="1:19" x14ac:dyDescent="0.25">
      <c r="A235" s="39">
        <v>233</v>
      </c>
      <c r="B235" s="12" t="s">
        <v>251</v>
      </c>
      <c r="C235" s="11">
        <v>50.7</v>
      </c>
      <c r="D235" s="16" t="s">
        <v>309</v>
      </c>
      <c r="E235" s="26">
        <v>1.37568</v>
      </c>
      <c r="F235" s="26">
        <v>1.629321</v>
      </c>
      <c r="G235" s="26">
        <v>0.98619060000000025</v>
      </c>
      <c r="H235" s="22">
        <v>0.46429200000000004</v>
      </c>
      <c r="I235" s="48">
        <v>0.4032461999999995</v>
      </c>
      <c r="J235" s="54">
        <v>9.2858400000000466E-2</v>
      </c>
      <c r="K235" s="54">
        <v>1.1607299999999996</v>
      </c>
      <c r="L235" s="54">
        <v>0.72137220000000035</v>
      </c>
      <c r="M235" s="54">
        <v>0.70417619999999925</v>
      </c>
      <c r="N235" s="50"/>
      <c r="O235" s="50"/>
      <c r="P235" s="50"/>
      <c r="Q235" s="50"/>
      <c r="R235" s="50"/>
      <c r="S235" s="50"/>
    </row>
    <row r="236" spans="1:19" x14ac:dyDescent="0.25">
      <c r="A236" s="39">
        <v>234</v>
      </c>
      <c r="B236" s="12" t="s">
        <v>252</v>
      </c>
      <c r="C236" s="11">
        <v>113.8</v>
      </c>
      <c r="D236" s="16" t="s">
        <v>309</v>
      </c>
      <c r="E236" s="26">
        <v>3.2672399999999997</v>
      </c>
      <c r="F236" s="26">
        <v>1.7092824000000004</v>
      </c>
      <c r="G236" s="26">
        <v>1.5089489999999999</v>
      </c>
      <c r="H236" s="22">
        <v>8.5979999999952347E-4</v>
      </c>
      <c r="I236" s="48">
        <v>0</v>
      </c>
      <c r="J236" s="54">
        <v>0</v>
      </c>
      <c r="K236" s="54">
        <v>0</v>
      </c>
      <c r="L236" s="54">
        <v>9.4578000000001047E-3</v>
      </c>
      <c r="M236" s="54">
        <v>2.3034042000000001</v>
      </c>
      <c r="N236" s="50"/>
      <c r="O236" s="50"/>
      <c r="P236" s="50"/>
      <c r="Q236" s="50"/>
      <c r="R236" s="50"/>
      <c r="S236" s="50"/>
    </row>
    <row r="237" spans="1:19" x14ac:dyDescent="0.25">
      <c r="A237" s="39">
        <v>235</v>
      </c>
      <c r="B237" s="12" t="s">
        <v>253</v>
      </c>
      <c r="C237" s="11">
        <v>106.4</v>
      </c>
      <c r="D237" s="16" t="s">
        <v>309</v>
      </c>
      <c r="E237" s="26">
        <v>1.2037199999999999</v>
      </c>
      <c r="F237" s="26">
        <v>0.94234080000000009</v>
      </c>
      <c r="G237" s="26">
        <v>1.4126514000000001</v>
      </c>
      <c r="H237" s="22">
        <v>0.14186700000000002</v>
      </c>
      <c r="I237" s="48">
        <v>2.4934199999999927E-2</v>
      </c>
      <c r="J237" s="54">
        <v>0</v>
      </c>
      <c r="K237" s="54">
        <v>0.98705039999999977</v>
      </c>
      <c r="L237" s="54">
        <v>0.87871560000000026</v>
      </c>
      <c r="M237" s="54">
        <v>1.285401</v>
      </c>
      <c r="N237" s="50"/>
      <c r="O237" s="50"/>
      <c r="P237" s="50"/>
      <c r="Q237" s="50"/>
      <c r="R237" s="50"/>
      <c r="S237" s="50"/>
    </row>
    <row r="238" spans="1:19" x14ac:dyDescent="0.25">
      <c r="A238" s="39">
        <v>236</v>
      </c>
      <c r="B238" s="12" t="s">
        <v>254</v>
      </c>
      <c r="C238" s="11">
        <v>94.4</v>
      </c>
      <c r="D238" s="16" t="s">
        <v>309</v>
      </c>
      <c r="E238" s="26">
        <v>1.8915600000000001</v>
      </c>
      <c r="F238" s="26">
        <v>2.1237059999999999</v>
      </c>
      <c r="G238" s="26">
        <v>1.3103351999999999</v>
      </c>
      <c r="H238" s="22">
        <v>0.42818040000000018</v>
      </c>
      <c r="I238" s="48">
        <v>0.30694860000000018</v>
      </c>
      <c r="J238" s="54">
        <v>0.84088439999999909</v>
      </c>
      <c r="K238" s="54">
        <v>1.0016670000000008</v>
      </c>
      <c r="L238" s="54">
        <v>1.1779259999999994</v>
      </c>
      <c r="M238" s="54">
        <v>0.99736800000000014</v>
      </c>
      <c r="N238" s="50"/>
      <c r="O238" s="50"/>
      <c r="P238" s="50"/>
      <c r="Q238" s="50"/>
      <c r="R238" s="50"/>
      <c r="S238" s="50"/>
    </row>
    <row r="239" spans="1:19" x14ac:dyDescent="0.25">
      <c r="A239" s="39">
        <v>237</v>
      </c>
      <c r="B239" s="12" t="s">
        <v>255</v>
      </c>
      <c r="C239" s="11">
        <v>80.3</v>
      </c>
      <c r="D239" s="16" t="s">
        <v>309</v>
      </c>
      <c r="E239" s="26">
        <v>2.5794000000000001</v>
      </c>
      <c r="F239" s="26">
        <v>1.8253554000000003</v>
      </c>
      <c r="G239" s="26">
        <v>0.65774699999999975</v>
      </c>
      <c r="H239" s="22">
        <v>3.9550800000000226E-2</v>
      </c>
      <c r="I239" s="48">
        <v>0</v>
      </c>
      <c r="J239" s="54">
        <v>0</v>
      </c>
      <c r="K239" s="54">
        <v>0</v>
      </c>
      <c r="L239" s="54">
        <v>0</v>
      </c>
      <c r="M239" s="54">
        <v>0</v>
      </c>
      <c r="N239" s="50"/>
      <c r="O239" s="50"/>
      <c r="P239" s="50"/>
      <c r="Q239" s="50"/>
      <c r="R239" s="50"/>
      <c r="S239" s="50"/>
    </row>
    <row r="240" spans="1:19" x14ac:dyDescent="0.25">
      <c r="A240" s="39">
        <v>238</v>
      </c>
      <c r="B240" s="12" t="s">
        <v>256</v>
      </c>
      <c r="C240" s="11">
        <v>52.4</v>
      </c>
      <c r="D240" s="16" t="s">
        <v>309</v>
      </c>
      <c r="E240" s="26">
        <v>1.03176</v>
      </c>
      <c r="F240" s="26">
        <v>0.65774700000000008</v>
      </c>
      <c r="G240" s="26">
        <v>0.36025619999999986</v>
      </c>
      <c r="H240" s="22">
        <v>1.031760000000001E-2</v>
      </c>
      <c r="I240" s="48">
        <v>0</v>
      </c>
      <c r="J240" s="54">
        <v>0.61389720000000003</v>
      </c>
      <c r="K240" s="54">
        <v>0.16508160000000016</v>
      </c>
      <c r="L240" s="54">
        <v>8.5979999999990532E-4</v>
      </c>
      <c r="M240" s="54">
        <v>1.4616599999999917E-2</v>
      </c>
      <c r="N240" s="50"/>
      <c r="O240" s="50"/>
      <c r="P240" s="50"/>
      <c r="Q240" s="50"/>
      <c r="R240" s="50"/>
      <c r="S240" s="50"/>
    </row>
    <row r="241" spans="1:19" x14ac:dyDescent="0.25">
      <c r="A241" s="39">
        <v>239</v>
      </c>
      <c r="B241" s="12" t="s">
        <v>257</v>
      </c>
      <c r="C241" s="11">
        <v>50.9</v>
      </c>
      <c r="D241" s="16" t="s">
        <v>309</v>
      </c>
      <c r="E241" s="26">
        <v>0.68784000000000001</v>
      </c>
      <c r="F241" s="26">
        <v>0.85120200000000001</v>
      </c>
      <c r="G241" s="26">
        <v>0.86151959999999983</v>
      </c>
      <c r="H241" s="22">
        <v>5.4167400000000143E-2</v>
      </c>
      <c r="I241" s="48">
        <v>0</v>
      </c>
      <c r="J241" s="54">
        <v>0</v>
      </c>
      <c r="K241" s="54">
        <v>0.73770840000000004</v>
      </c>
      <c r="L241" s="54">
        <v>1.2131777999999998</v>
      </c>
      <c r="M241" s="54">
        <v>1.4178102000000001</v>
      </c>
      <c r="N241" s="50"/>
      <c r="O241" s="50"/>
      <c r="P241" s="50"/>
      <c r="Q241" s="50"/>
      <c r="R241" s="50"/>
      <c r="S241" s="50"/>
    </row>
    <row r="242" spans="1:19" x14ac:dyDescent="0.25">
      <c r="A242" s="39">
        <v>240</v>
      </c>
      <c r="B242" s="12" t="s">
        <v>258</v>
      </c>
      <c r="C242" s="11">
        <v>114.5</v>
      </c>
      <c r="D242" s="16" t="s">
        <v>309</v>
      </c>
      <c r="E242" s="26">
        <v>4.9008599999999998</v>
      </c>
      <c r="F242" s="26">
        <v>3.7917179999999995</v>
      </c>
      <c r="G242" s="26">
        <v>3.6446922000000006</v>
      </c>
      <c r="H242" s="22">
        <v>1.6490963999999995</v>
      </c>
      <c r="I242" s="48">
        <v>1.0532550000000012</v>
      </c>
      <c r="J242" s="54">
        <v>1.2673452000000003</v>
      </c>
      <c r="K242" s="54">
        <v>2.1692753999999996</v>
      </c>
      <c r="L242" s="54">
        <v>1.9758203999999986</v>
      </c>
      <c r="M242" s="54">
        <v>2.4065801999999996</v>
      </c>
      <c r="N242" s="50"/>
      <c r="O242" s="50"/>
      <c r="P242" s="50"/>
      <c r="Q242" s="50"/>
      <c r="R242" s="50"/>
      <c r="S242" s="50"/>
    </row>
    <row r="243" spans="1:19" x14ac:dyDescent="0.25">
      <c r="A243" s="39">
        <v>241</v>
      </c>
      <c r="B243" s="12" t="s">
        <v>259</v>
      </c>
      <c r="C243" s="11">
        <v>106.5</v>
      </c>
      <c r="D243" s="16" t="s">
        <v>309</v>
      </c>
      <c r="E243" s="26">
        <v>2.6653800000000003</v>
      </c>
      <c r="F243" s="26">
        <v>1.5459203999999998</v>
      </c>
      <c r="G243" s="26">
        <v>0.84088440000000053</v>
      </c>
      <c r="H243" s="22">
        <v>0.3851903999999996</v>
      </c>
      <c r="I243" s="48">
        <v>0.2252676000000004</v>
      </c>
      <c r="J243" s="54">
        <v>7.9101599999999689E-2</v>
      </c>
      <c r="K243" s="54">
        <v>0.11091420000000038</v>
      </c>
      <c r="L243" s="54">
        <v>0.26223899999999978</v>
      </c>
      <c r="M243" s="54">
        <v>0.53049659999999998</v>
      </c>
      <c r="N243" s="50"/>
      <c r="O243" s="50"/>
      <c r="P243" s="50"/>
      <c r="Q243" s="50"/>
      <c r="R243" s="50"/>
      <c r="S243" s="50"/>
    </row>
    <row r="244" spans="1:19" x14ac:dyDescent="0.25">
      <c r="A244" s="39">
        <v>242</v>
      </c>
      <c r="B244" s="12" t="s">
        <v>260</v>
      </c>
      <c r="C244" s="11">
        <v>93.5</v>
      </c>
      <c r="D244" s="16" t="s">
        <v>309</v>
      </c>
      <c r="E244" s="26">
        <v>2.4042857142857139</v>
      </c>
      <c r="F244" s="26">
        <v>1.8296544000000006</v>
      </c>
      <c r="G244" s="26">
        <v>2.0196701999999993</v>
      </c>
      <c r="H244" s="22">
        <v>1.1736270000000002</v>
      </c>
      <c r="I244" s="48">
        <v>0.98447099999999965</v>
      </c>
      <c r="J244" s="54">
        <v>0.97673280000000084</v>
      </c>
      <c r="K244" s="54">
        <v>1.2931391999999997</v>
      </c>
      <c r="L244" s="54">
        <v>1.2045797999999999</v>
      </c>
      <c r="M244" s="54">
        <v>1.1443937999999996</v>
      </c>
      <c r="N244" s="50"/>
      <c r="O244" s="50"/>
      <c r="P244" s="50"/>
      <c r="Q244" s="50"/>
      <c r="R244" s="50"/>
      <c r="S244" s="50"/>
    </row>
    <row r="245" spans="1:19" x14ac:dyDescent="0.25">
      <c r="A245" s="39">
        <v>243</v>
      </c>
      <c r="B245" s="12" t="s">
        <v>261</v>
      </c>
      <c r="C245" s="11">
        <v>80.5</v>
      </c>
      <c r="D245" s="16" t="s">
        <v>309</v>
      </c>
      <c r="E245" s="26">
        <v>1.2897000000000001</v>
      </c>
      <c r="F245" s="26">
        <v>0.61905600000000016</v>
      </c>
      <c r="G245" s="26">
        <v>1.0532549999999996</v>
      </c>
      <c r="H245" s="22">
        <v>0.32672400000000029</v>
      </c>
      <c r="I245" s="48">
        <v>0.25965959999999966</v>
      </c>
      <c r="J245" s="54">
        <v>0.14358659999999984</v>
      </c>
      <c r="K245" s="54">
        <v>0.17281980000000044</v>
      </c>
      <c r="L245" s="54">
        <v>0.29061240000000005</v>
      </c>
      <c r="M245" s="54">
        <v>0.59928060000000005</v>
      </c>
      <c r="N245" s="50"/>
      <c r="O245" s="50"/>
      <c r="P245" s="50"/>
      <c r="Q245" s="50"/>
      <c r="R245" s="50"/>
      <c r="S245" s="50"/>
    </row>
    <row r="246" spans="1:19" x14ac:dyDescent="0.25">
      <c r="A246" s="39">
        <v>244</v>
      </c>
      <c r="B246" s="12" t="s">
        <v>262</v>
      </c>
      <c r="C246" s="11">
        <v>52.7</v>
      </c>
      <c r="D246" s="16" t="s">
        <v>309</v>
      </c>
      <c r="E246" s="26">
        <v>1.37568</v>
      </c>
      <c r="F246" s="26">
        <v>1.2656255999999999</v>
      </c>
      <c r="G246" s="26">
        <v>1.3249518000000002</v>
      </c>
      <c r="H246" s="22">
        <v>0.67752239999999941</v>
      </c>
      <c r="I246" s="48">
        <v>0.16422179999999986</v>
      </c>
      <c r="J246" s="54">
        <v>0</v>
      </c>
      <c r="K246" s="54">
        <v>6.8784000000000059E-3</v>
      </c>
      <c r="L246" s="54">
        <v>0.39722760000000057</v>
      </c>
      <c r="M246" s="54">
        <v>0.44623620000000014</v>
      </c>
      <c r="N246" s="50"/>
      <c r="O246" s="50"/>
      <c r="P246" s="50"/>
      <c r="Q246" s="50"/>
      <c r="R246" s="50"/>
      <c r="S246" s="50"/>
    </row>
    <row r="247" spans="1:19" x14ac:dyDescent="0.25">
      <c r="A247" s="39">
        <v>245</v>
      </c>
      <c r="B247" s="12" t="s">
        <v>263</v>
      </c>
      <c r="C247" s="11">
        <v>50.3</v>
      </c>
      <c r="D247" s="16" t="s">
        <v>309</v>
      </c>
      <c r="E247" s="26">
        <v>1.37568</v>
      </c>
      <c r="F247" s="26">
        <v>1.4926127999999999</v>
      </c>
      <c r="G247" s="26">
        <v>1.5123882</v>
      </c>
      <c r="H247" s="22">
        <v>0.85894020000000049</v>
      </c>
      <c r="I247" s="48">
        <v>0.76608180000000003</v>
      </c>
      <c r="J247" s="54">
        <v>0.93804180000000015</v>
      </c>
      <c r="K247" s="54">
        <v>0.33360239999999991</v>
      </c>
      <c r="L247" s="54">
        <v>0</v>
      </c>
      <c r="M247" s="54">
        <v>0</v>
      </c>
      <c r="N247" s="50"/>
      <c r="O247" s="50"/>
      <c r="P247" s="50"/>
      <c r="Q247" s="50"/>
      <c r="R247" s="50"/>
      <c r="S247" s="50"/>
    </row>
    <row r="248" spans="1:19" x14ac:dyDescent="0.25">
      <c r="A248" s="39">
        <v>246</v>
      </c>
      <c r="B248" s="12" t="s">
        <v>264</v>
      </c>
      <c r="C248" s="11">
        <v>113.9</v>
      </c>
      <c r="D248" s="16" t="s">
        <v>309</v>
      </c>
      <c r="E248" s="26">
        <v>3.18126</v>
      </c>
      <c r="F248" s="26">
        <v>3.3403229999999997</v>
      </c>
      <c r="G248" s="26">
        <v>3.2517636000000008</v>
      </c>
      <c r="H248" s="22">
        <v>1.2768029999999995</v>
      </c>
      <c r="I248" s="48">
        <v>0.64570979999999956</v>
      </c>
      <c r="J248" s="54">
        <v>8.5979999999998176E-3</v>
      </c>
      <c r="K248" s="54">
        <v>0.22440780000000088</v>
      </c>
      <c r="L248" s="54">
        <v>1.0360590000000001</v>
      </c>
      <c r="M248" s="54">
        <v>2.2028075999999981</v>
      </c>
      <c r="N248" s="50"/>
      <c r="O248" s="50"/>
      <c r="P248" s="50"/>
      <c r="Q248" s="50"/>
      <c r="R248" s="50"/>
      <c r="S248" s="50"/>
    </row>
    <row r="249" spans="1:19" x14ac:dyDescent="0.25">
      <c r="A249" s="39">
        <v>247</v>
      </c>
      <c r="B249" s="12" t="s">
        <v>265</v>
      </c>
      <c r="C249" s="11">
        <v>106.3</v>
      </c>
      <c r="D249" s="16" t="s">
        <v>309</v>
      </c>
      <c r="E249" s="26">
        <v>2.2354799999999999</v>
      </c>
      <c r="F249" s="26">
        <v>1.5347429999999997</v>
      </c>
      <c r="G249" s="26">
        <v>0.2252676000000004</v>
      </c>
      <c r="H249" s="22">
        <v>0.46687140000000016</v>
      </c>
      <c r="I249" s="48">
        <v>0</v>
      </c>
      <c r="J249" s="54">
        <v>0.78327779999999969</v>
      </c>
      <c r="K249" s="54">
        <v>1.3627830000000001</v>
      </c>
      <c r="L249" s="54">
        <v>1.4040534000000007</v>
      </c>
      <c r="M249" s="54">
        <v>1.7058432000000001</v>
      </c>
      <c r="N249" s="50"/>
      <c r="O249" s="50"/>
      <c r="P249" s="50"/>
      <c r="Q249" s="50"/>
      <c r="R249" s="50"/>
      <c r="S249" s="50"/>
    </row>
    <row r="250" spans="1:19" x14ac:dyDescent="0.25">
      <c r="A250" s="39">
        <v>248</v>
      </c>
      <c r="B250" s="12" t="s">
        <v>266</v>
      </c>
      <c r="C250" s="11">
        <v>92.5</v>
      </c>
      <c r="D250" s="16" t="s">
        <v>309</v>
      </c>
      <c r="E250" s="26">
        <v>3.4392</v>
      </c>
      <c r="F250" s="26">
        <v>2.8442183999999999</v>
      </c>
      <c r="G250" s="26">
        <v>2.4057203999999999</v>
      </c>
      <c r="H250" s="22">
        <v>0.21666960000000057</v>
      </c>
      <c r="I250" s="48">
        <v>2.3214599999999353E-2</v>
      </c>
      <c r="J250" s="54">
        <v>0.32414460000000056</v>
      </c>
      <c r="K250" s="54">
        <v>0</v>
      </c>
      <c r="L250" s="54">
        <v>0.94663979999999925</v>
      </c>
      <c r="M250" s="54">
        <v>1.4736972000000004</v>
      </c>
      <c r="N250" s="50"/>
      <c r="O250" s="50"/>
      <c r="P250" s="50"/>
      <c r="Q250" s="50"/>
      <c r="R250" s="50"/>
      <c r="S250" s="50"/>
    </row>
    <row r="251" spans="1:19" x14ac:dyDescent="0.25">
      <c r="A251" s="39">
        <v>249</v>
      </c>
      <c r="B251" s="12" t="s">
        <v>267</v>
      </c>
      <c r="C251" s="11">
        <v>85.1</v>
      </c>
      <c r="D251" s="16" t="s">
        <v>309</v>
      </c>
      <c r="E251" s="26">
        <v>1.2037199999999999</v>
      </c>
      <c r="F251" s="26">
        <v>0.76694159999999989</v>
      </c>
      <c r="G251" s="26">
        <v>1.2759431999999999</v>
      </c>
      <c r="H251" s="22">
        <v>0.4427970000000005</v>
      </c>
      <c r="I251" s="48">
        <v>0.41012459999999951</v>
      </c>
      <c r="J251" s="54">
        <v>0.40324620000000028</v>
      </c>
      <c r="K251" s="54">
        <v>0.58638359999999956</v>
      </c>
      <c r="L251" s="54">
        <v>0.65172839999999999</v>
      </c>
      <c r="M251" s="54">
        <v>1.0223022000000002</v>
      </c>
      <c r="N251" s="50"/>
      <c r="O251" s="50"/>
      <c r="P251" s="50"/>
      <c r="Q251" s="50"/>
      <c r="R251" s="50"/>
      <c r="S251" s="50"/>
    </row>
    <row r="252" spans="1:19" x14ac:dyDescent="0.25">
      <c r="A252" s="39">
        <v>250</v>
      </c>
      <c r="B252" s="12" t="s">
        <v>268</v>
      </c>
      <c r="C252" s="11">
        <v>52.4</v>
      </c>
      <c r="D252" s="16" t="s">
        <v>309</v>
      </c>
      <c r="E252" s="26">
        <v>1.03176</v>
      </c>
      <c r="F252" s="26">
        <v>1.100544</v>
      </c>
      <c r="G252" s="26">
        <v>1.0480961999999998</v>
      </c>
      <c r="H252" s="22">
        <v>0.68268120000000043</v>
      </c>
      <c r="I252" s="48">
        <v>0.3662747999999994</v>
      </c>
      <c r="J252" s="54">
        <v>0.84948240000000041</v>
      </c>
      <c r="K252" s="54">
        <v>1.0816284</v>
      </c>
      <c r="L252" s="54">
        <v>0.95867699999999945</v>
      </c>
      <c r="M252" s="54">
        <v>1.3008773999999999</v>
      </c>
      <c r="N252" s="50"/>
      <c r="O252" s="50"/>
      <c r="P252" s="50"/>
      <c r="Q252" s="50"/>
      <c r="R252" s="50"/>
      <c r="S252" s="50"/>
    </row>
    <row r="253" spans="1:19" x14ac:dyDescent="0.25">
      <c r="A253" s="39">
        <v>251</v>
      </c>
      <c r="B253" s="12" t="s">
        <v>269</v>
      </c>
      <c r="C253" s="11">
        <v>50.9</v>
      </c>
      <c r="D253" s="16" t="s">
        <v>309</v>
      </c>
      <c r="E253" s="26">
        <v>1.8055800000000002</v>
      </c>
      <c r="F253" s="26">
        <v>1.4711177999999998</v>
      </c>
      <c r="G253" s="26">
        <v>1.1504124</v>
      </c>
      <c r="H253" s="22">
        <v>0.49438500000000019</v>
      </c>
      <c r="I253" s="48">
        <v>0.54511319999999952</v>
      </c>
      <c r="J253" s="54">
        <v>0.786717</v>
      </c>
      <c r="K253" s="54">
        <v>0.99048960000000086</v>
      </c>
      <c r="L253" s="54">
        <v>1.0025267999999987</v>
      </c>
      <c r="M253" s="54">
        <v>1.4307072000000012</v>
      </c>
      <c r="N253" s="50"/>
      <c r="O253" s="50"/>
      <c r="P253" s="50"/>
      <c r="Q253" s="50"/>
      <c r="R253" s="50"/>
      <c r="S253" s="50"/>
    </row>
    <row r="254" spans="1:19" x14ac:dyDescent="0.25">
      <c r="A254" s="39">
        <v>252</v>
      </c>
      <c r="B254" s="12" t="s">
        <v>270</v>
      </c>
      <c r="C254" s="11">
        <v>113.9</v>
      </c>
      <c r="D254" s="16" t="s">
        <v>309</v>
      </c>
      <c r="E254" s="26">
        <v>3.2672399999999997</v>
      </c>
      <c r="F254" s="26">
        <v>3.2371470000000007</v>
      </c>
      <c r="G254" s="26">
        <v>2.3455343999999991</v>
      </c>
      <c r="H254" s="22">
        <v>1.5906300000000013</v>
      </c>
      <c r="I254" s="48">
        <v>1.9001579999999991</v>
      </c>
      <c r="J254" s="54">
        <v>0.60271980000000047</v>
      </c>
      <c r="K254" s="54">
        <v>1.5863310000000006</v>
      </c>
      <c r="L254" s="54">
        <v>1.505509799999998</v>
      </c>
      <c r="M254" s="54">
        <v>1.610405400000001</v>
      </c>
      <c r="N254" s="50"/>
      <c r="O254" s="50"/>
      <c r="P254" s="50"/>
      <c r="Q254" s="50"/>
      <c r="R254" s="50"/>
      <c r="S254" s="50"/>
    </row>
    <row r="255" spans="1:19" x14ac:dyDescent="0.25">
      <c r="A255" s="39">
        <v>253</v>
      </c>
      <c r="B255" s="12" t="s">
        <v>271</v>
      </c>
      <c r="C255" s="11">
        <v>106.8</v>
      </c>
      <c r="D255" s="16" t="s">
        <v>309</v>
      </c>
      <c r="E255" s="26">
        <v>2.4074399999999998</v>
      </c>
      <c r="F255" s="26">
        <v>1.9629234000000004</v>
      </c>
      <c r="G255" s="26">
        <v>0.94663980000000003</v>
      </c>
      <c r="H255" s="22">
        <v>0</v>
      </c>
      <c r="I255" s="48">
        <v>0</v>
      </c>
      <c r="J255" s="54">
        <v>0</v>
      </c>
      <c r="K255" s="54">
        <v>0</v>
      </c>
      <c r="L255" s="54">
        <v>0</v>
      </c>
      <c r="M255" s="54">
        <v>0</v>
      </c>
      <c r="N255" s="50"/>
      <c r="O255" s="50"/>
      <c r="P255" s="50"/>
      <c r="Q255" s="50"/>
      <c r="R255" s="50"/>
      <c r="S255" s="50"/>
    </row>
    <row r="256" spans="1:19" x14ac:dyDescent="0.25">
      <c r="A256" s="39">
        <v>254</v>
      </c>
      <c r="B256" s="12" t="s">
        <v>272</v>
      </c>
      <c r="C256" s="11">
        <v>92.5</v>
      </c>
      <c r="D256" s="16" t="s">
        <v>309</v>
      </c>
      <c r="E256" s="26">
        <v>2.06352</v>
      </c>
      <c r="F256" s="26">
        <v>2.1305844</v>
      </c>
      <c r="G256" s="26">
        <v>0.77897879999999975</v>
      </c>
      <c r="H256" s="22">
        <v>0.45827340000000033</v>
      </c>
      <c r="I256" s="48">
        <v>0.34391999999999956</v>
      </c>
      <c r="J256" s="54">
        <v>0.43247940000000012</v>
      </c>
      <c r="K256" s="54">
        <v>0.55457100000000037</v>
      </c>
      <c r="L256" s="54">
        <v>0.69299879999999925</v>
      </c>
      <c r="M256" s="54">
        <v>0.80219339999999983</v>
      </c>
      <c r="N256" s="50"/>
      <c r="O256" s="50"/>
      <c r="P256" s="50"/>
      <c r="Q256" s="50"/>
      <c r="R256" s="50"/>
      <c r="S256" s="50"/>
    </row>
    <row r="257" spans="1:19" x14ac:dyDescent="0.25">
      <c r="A257" s="39">
        <v>255</v>
      </c>
      <c r="B257" s="12" t="s">
        <v>273</v>
      </c>
      <c r="C257" s="11">
        <v>81</v>
      </c>
      <c r="D257" s="16" t="s">
        <v>309</v>
      </c>
      <c r="E257" s="26">
        <v>1.9775399999999999</v>
      </c>
      <c r="F257" s="26">
        <v>1.9680822000000004</v>
      </c>
      <c r="G257" s="26">
        <v>2.3008247999999996</v>
      </c>
      <c r="H257" s="22">
        <v>1.2174767999999996</v>
      </c>
      <c r="I257" s="48">
        <v>0.12295140000000059</v>
      </c>
      <c r="J257" s="54">
        <v>0</v>
      </c>
      <c r="K257" s="54">
        <v>0.42474119999999982</v>
      </c>
      <c r="L257" s="54">
        <v>0.65000880000000016</v>
      </c>
      <c r="M257" s="54">
        <v>0.72567119999999952</v>
      </c>
      <c r="N257" s="50"/>
      <c r="O257" s="50"/>
      <c r="P257" s="50"/>
      <c r="Q257" s="50"/>
      <c r="R257" s="50"/>
      <c r="S257" s="50"/>
    </row>
    <row r="258" spans="1:19" x14ac:dyDescent="0.25">
      <c r="A258" s="39">
        <v>256</v>
      </c>
      <c r="B258" s="12" t="s">
        <v>274</v>
      </c>
      <c r="C258" s="11">
        <v>52.2</v>
      </c>
      <c r="D258" s="16" t="s">
        <v>309</v>
      </c>
      <c r="E258" s="26">
        <v>0.94578000000000007</v>
      </c>
      <c r="F258" s="26">
        <v>0.90364979999999973</v>
      </c>
      <c r="G258" s="26">
        <v>0.4419372000000002</v>
      </c>
      <c r="H258" s="22">
        <v>3.6111599999999841E-2</v>
      </c>
      <c r="I258" s="48">
        <v>1.7196000000001925E-3</v>
      </c>
      <c r="J258" s="54">
        <v>0.47718899999999975</v>
      </c>
      <c r="K258" s="54">
        <v>0.63281280000000018</v>
      </c>
      <c r="L258" s="54">
        <v>0.64141080000000039</v>
      </c>
      <c r="M258" s="54">
        <v>0.75576419999999966</v>
      </c>
      <c r="N258" s="50"/>
      <c r="O258" s="50"/>
      <c r="P258" s="50"/>
      <c r="Q258" s="50"/>
      <c r="R258" s="50"/>
      <c r="S258" s="50"/>
    </row>
    <row r="259" spans="1:19" x14ac:dyDescent="0.25">
      <c r="A259" s="39">
        <v>257</v>
      </c>
      <c r="B259" s="12" t="s">
        <v>275</v>
      </c>
      <c r="C259" s="11">
        <v>50.7</v>
      </c>
      <c r="D259" s="16" t="s">
        <v>309</v>
      </c>
      <c r="E259" s="26">
        <v>1.2037199999999999</v>
      </c>
      <c r="F259" s="26">
        <v>0.88989300000000016</v>
      </c>
      <c r="G259" s="26">
        <v>0.89935079999999989</v>
      </c>
      <c r="H259" s="22">
        <v>0.47718899999999975</v>
      </c>
      <c r="I259" s="48">
        <v>0</v>
      </c>
      <c r="J259" s="54">
        <v>6.8784000000000067E-2</v>
      </c>
      <c r="K259" s="54">
        <v>0.41614319999999999</v>
      </c>
      <c r="L259" s="54">
        <v>0.47632920000000023</v>
      </c>
      <c r="M259" s="54">
        <v>0.51244080000000003</v>
      </c>
      <c r="N259" s="50"/>
      <c r="O259" s="50"/>
      <c r="P259" s="50"/>
      <c r="Q259" s="50"/>
      <c r="R259" s="50"/>
      <c r="S259" s="50"/>
    </row>
    <row r="260" spans="1:19" x14ac:dyDescent="0.25">
      <c r="A260" s="39">
        <v>258</v>
      </c>
      <c r="B260" s="12" t="s">
        <v>276</v>
      </c>
      <c r="C260" s="11">
        <v>113.9</v>
      </c>
      <c r="D260" s="16" t="s">
        <v>309</v>
      </c>
      <c r="E260" s="26">
        <v>2.8373399999999998</v>
      </c>
      <c r="F260" s="26">
        <v>0.24848220000000013</v>
      </c>
      <c r="G260" s="26">
        <v>2.5114757999999999</v>
      </c>
      <c r="H260" s="22">
        <v>0.29663100000000053</v>
      </c>
      <c r="I260" s="48">
        <v>0</v>
      </c>
      <c r="J260" s="54">
        <v>1.5261450000000003</v>
      </c>
      <c r="K260" s="54">
        <v>2.0514827999999992</v>
      </c>
      <c r="L260" s="54">
        <v>2.0256887999999997</v>
      </c>
      <c r="M260" s="54">
        <v>2.4874014000000004</v>
      </c>
      <c r="N260" s="50"/>
      <c r="O260" s="50"/>
      <c r="P260" s="50"/>
      <c r="Q260" s="50"/>
      <c r="R260" s="50"/>
      <c r="S260" s="50"/>
    </row>
    <row r="261" spans="1:19" x14ac:dyDescent="0.25">
      <c r="A261" s="39">
        <v>259</v>
      </c>
      <c r="B261" s="12" t="s">
        <v>277</v>
      </c>
      <c r="C261" s="11">
        <v>106.9</v>
      </c>
      <c r="D261" s="16" t="s">
        <v>309</v>
      </c>
      <c r="E261" s="26">
        <v>2.9233199999999999</v>
      </c>
      <c r="F261" s="26">
        <v>2.3610107999999999</v>
      </c>
      <c r="G261" s="26">
        <v>2.7453414000000005</v>
      </c>
      <c r="H261" s="22">
        <v>0.73082999999999965</v>
      </c>
      <c r="I261" s="48">
        <v>0</v>
      </c>
      <c r="J261" s="54">
        <v>0.1315494000000004</v>
      </c>
      <c r="K261" s="54">
        <v>0.11951219999999944</v>
      </c>
      <c r="L261" s="54">
        <v>0.11951219999999944</v>
      </c>
      <c r="M261" s="54">
        <v>0</v>
      </c>
      <c r="N261" s="50"/>
      <c r="O261" s="50"/>
      <c r="P261" s="50"/>
      <c r="Q261" s="50"/>
      <c r="R261" s="50"/>
      <c r="S261" s="50"/>
    </row>
    <row r="262" spans="1:19" x14ac:dyDescent="0.25">
      <c r="A262" s="39">
        <v>260</v>
      </c>
      <c r="B262" s="12" t="s">
        <v>278</v>
      </c>
      <c r="C262" s="11">
        <v>92.5</v>
      </c>
      <c r="D262" s="16" t="s">
        <v>309</v>
      </c>
      <c r="E262" s="26">
        <v>1.5476400000000001</v>
      </c>
      <c r="F262" s="26">
        <v>1.5992280000000001</v>
      </c>
      <c r="G262" s="26">
        <v>1.0309001999999998</v>
      </c>
      <c r="H262" s="22">
        <v>0.45569400000000021</v>
      </c>
      <c r="I262" s="48">
        <v>0.47288999999999987</v>
      </c>
      <c r="J262" s="54">
        <v>0</v>
      </c>
      <c r="K262" s="54">
        <v>0</v>
      </c>
      <c r="L262" s="54">
        <v>0</v>
      </c>
      <c r="M262" s="54">
        <v>0</v>
      </c>
      <c r="N262" s="50"/>
      <c r="O262" s="50"/>
      <c r="P262" s="50"/>
      <c r="Q262" s="50"/>
      <c r="R262" s="50"/>
      <c r="S262" s="50"/>
    </row>
    <row r="263" spans="1:19" x14ac:dyDescent="0.25">
      <c r="A263" s="39">
        <v>261</v>
      </c>
      <c r="B263" s="12" t="s">
        <v>279</v>
      </c>
      <c r="C263" s="11">
        <v>80.900000000000006</v>
      </c>
      <c r="D263" s="16" t="s">
        <v>309</v>
      </c>
      <c r="E263" s="26">
        <v>1.46166</v>
      </c>
      <c r="F263" s="26">
        <v>0.7841376000000001</v>
      </c>
      <c r="G263" s="26">
        <v>0.99564839999999999</v>
      </c>
      <c r="H263" s="22">
        <v>0.54167400000000032</v>
      </c>
      <c r="I263" s="48">
        <v>0.42560099999999934</v>
      </c>
      <c r="J263" s="54">
        <v>1.2939990000000008</v>
      </c>
      <c r="K263" s="54">
        <v>1.3773996000000004</v>
      </c>
      <c r="L263" s="54">
        <v>1.4616599999999993</v>
      </c>
      <c r="M263" s="54">
        <v>1.9431479999999999</v>
      </c>
      <c r="N263" s="50"/>
      <c r="O263" s="50"/>
      <c r="P263" s="50"/>
      <c r="Q263" s="50"/>
      <c r="R263" s="50"/>
      <c r="S263" s="50"/>
    </row>
    <row r="264" spans="1:19" x14ac:dyDescent="0.25">
      <c r="A264" s="39">
        <v>262</v>
      </c>
      <c r="B264" s="12" t="s">
        <v>280</v>
      </c>
      <c r="C264" s="11">
        <v>52.1</v>
      </c>
      <c r="D264" s="16" t="s">
        <v>309</v>
      </c>
      <c r="E264" s="26">
        <v>1.11774</v>
      </c>
      <c r="F264" s="26">
        <v>0.61045799999999983</v>
      </c>
      <c r="G264" s="26">
        <v>6.8784000000000059E-3</v>
      </c>
      <c r="H264" s="22">
        <v>0</v>
      </c>
      <c r="I264" s="48">
        <v>0</v>
      </c>
      <c r="J264" s="54">
        <v>0</v>
      </c>
      <c r="K264" s="54">
        <v>0</v>
      </c>
      <c r="L264" s="54">
        <v>0</v>
      </c>
      <c r="M264" s="54">
        <v>0</v>
      </c>
      <c r="N264" s="50"/>
      <c r="O264" s="50"/>
      <c r="P264" s="50"/>
      <c r="Q264" s="50"/>
      <c r="R264" s="50"/>
      <c r="S264" s="50"/>
    </row>
    <row r="265" spans="1:19" x14ac:dyDescent="0.25">
      <c r="A265" s="39">
        <v>263</v>
      </c>
      <c r="B265" s="12" t="s">
        <v>281</v>
      </c>
      <c r="C265" s="11">
        <v>50.6</v>
      </c>
      <c r="D265" s="16" t="s">
        <v>309</v>
      </c>
      <c r="E265" s="26">
        <v>0.85980000000000001</v>
      </c>
      <c r="F265" s="26">
        <v>0.36025620000000003</v>
      </c>
      <c r="G265" s="26">
        <v>3.4392000000000034E-2</v>
      </c>
      <c r="H265" s="22">
        <v>9.4577999999999138E-3</v>
      </c>
      <c r="I265" s="48">
        <v>1.4616600000000108E-2</v>
      </c>
      <c r="J265" s="54">
        <v>2.7513599999999833E-2</v>
      </c>
      <c r="K265" s="54">
        <v>0</v>
      </c>
      <c r="L265" s="54">
        <v>0</v>
      </c>
      <c r="M265" s="54">
        <v>0.38691000000000014</v>
      </c>
      <c r="N265" s="50"/>
      <c r="O265" s="50"/>
      <c r="P265" s="50"/>
      <c r="Q265" s="50"/>
      <c r="R265" s="50"/>
      <c r="S265" s="50"/>
    </row>
    <row r="266" spans="1:19" x14ac:dyDescent="0.25">
      <c r="A266" s="39">
        <v>264</v>
      </c>
      <c r="B266" s="12" t="s">
        <v>282</v>
      </c>
      <c r="C266" s="11">
        <v>114.3</v>
      </c>
      <c r="D266" s="16" t="s">
        <v>309</v>
      </c>
      <c r="E266" s="26">
        <v>3.0093000000000001</v>
      </c>
      <c r="F266" s="26">
        <v>2.5278120000000004</v>
      </c>
      <c r="G266" s="26">
        <v>3.2397263999999999</v>
      </c>
      <c r="H266" s="22">
        <v>0.70675559999999926</v>
      </c>
      <c r="I266" s="48">
        <v>0.24332340000000108</v>
      </c>
      <c r="J266" s="54">
        <v>0.85980000000000001</v>
      </c>
      <c r="K266" s="54">
        <v>0</v>
      </c>
      <c r="L266" s="54">
        <v>0</v>
      </c>
      <c r="M266" s="54">
        <v>1.2811020000000002</v>
      </c>
      <c r="N266" s="50"/>
      <c r="O266" s="50"/>
      <c r="P266" s="50"/>
      <c r="Q266" s="50"/>
      <c r="R266" s="50"/>
      <c r="S266" s="50"/>
    </row>
    <row r="267" spans="1:19" x14ac:dyDescent="0.25">
      <c r="A267" s="39">
        <v>265</v>
      </c>
      <c r="B267" s="12" t="s">
        <v>283</v>
      </c>
      <c r="C267" s="11">
        <v>107</v>
      </c>
      <c r="D267" s="16" t="s">
        <v>309</v>
      </c>
      <c r="E267" s="26">
        <v>2.4074399999999998</v>
      </c>
      <c r="F267" s="26">
        <v>1.0137042000000003</v>
      </c>
      <c r="G267" s="26">
        <v>2.3214600000000116E-2</v>
      </c>
      <c r="H267" s="22">
        <v>0</v>
      </c>
      <c r="I267" s="48">
        <v>0</v>
      </c>
      <c r="J267" s="54">
        <v>0.83142659999999968</v>
      </c>
      <c r="K267" s="54">
        <v>1.5433409999999999</v>
      </c>
      <c r="L267" s="54">
        <v>1.4814353999999998</v>
      </c>
      <c r="M267" s="54">
        <v>1.7797860000000003</v>
      </c>
      <c r="N267" s="50"/>
      <c r="O267" s="50"/>
      <c r="P267" s="50"/>
      <c r="Q267" s="50"/>
      <c r="R267" s="50"/>
      <c r="S267" s="50"/>
    </row>
    <row r="268" spans="1:19" x14ac:dyDescent="0.25">
      <c r="A268" s="39">
        <v>266</v>
      </c>
      <c r="B268" s="12" t="s">
        <v>284</v>
      </c>
      <c r="C268" s="11">
        <v>92.8</v>
      </c>
      <c r="D268" s="16" t="s">
        <v>309</v>
      </c>
      <c r="E268" s="26">
        <v>1.6336199999999999</v>
      </c>
      <c r="F268" s="26">
        <v>1.3705212000000002</v>
      </c>
      <c r="G268" s="26">
        <v>1.0575540000000001</v>
      </c>
      <c r="H268" s="22">
        <v>0.41872260000000011</v>
      </c>
      <c r="I268" s="48">
        <v>1.0317599999999627E-2</v>
      </c>
      <c r="J268" s="54">
        <v>0.76178280000000009</v>
      </c>
      <c r="K268" s="54">
        <v>0.77382000000000029</v>
      </c>
      <c r="L268" s="54">
        <v>1.3748202000000003</v>
      </c>
      <c r="M268" s="54">
        <v>0.34134060000000022</v>
      </c>
      <c r="N268" s="50"/>
      <c r="O268" s="50"/>
      <c r="P268" s="50"/>
      <c r="Q268" s="50"/>
      <c r="R268" s="50"/>
      <c r="S268" s="50"/>
    </row>
    <row r="269" spans="1:19" x14ac:dyDescent="0.25">
      <c r="A269" s="39">
        <v>267</v>
      </c>
      <c r="B269" s="12" t="s">
        <v>285</v>
      </c>
      <c r="C269" s="11">
        <v>80.3</v>
      </c>
      <c r="D269" s="16" t="s">
        <v>309</v>
      </c>
      <c r="E269" s="26">
        <v>1.5476400000000001</v>
      </c>
      <c r="F269" s="26">
        <v>1.3834181999999997</v>
      </c>
      <c r="G269" s="26">
        <v>1.2002808</v>
      </c>
      <c r="H269" s="22">
        <v>0.81852959999999997</v>
      </c>
      <c r="I269" s="48">
        <v>0.89333220000000046</v>
      </c>
      <c r="J269" s="54">
        <v>0.26997720000000003</v>
      </c>
      <c r="K269" s="54">
        <v>0.50986140000000002</v>
      </c>
      <c r="L269" s="54">
        <v>0.49352519999999911</v>
      </c>
      <c r="M269" s="54">
        <v>2.0970522000000003</v>
      </c>
      <c r="N269" s="50"/>
      <c r="O269" s="50"/>
      <c r="P269" s="50"/>
      <c r="Q269" s="50"/>
      <c r="R269" s="50"/>
      <c r="S269" s="50"/>
    </row>
    <row r="270" spans="1:19" x14ac:dyDescent="0.25">
      <c r="A270" s="39">
        <v>268</v>
      </c>
      <c r="B270" s="12" t="s">
        <v>286</v>
      </c>
      <c r="C270" s="11">
        <v>52</v>
      </c>
      <c r="D270" s="16" t="s">
        <v>309</v>
      </c>
      <c r="E270" s="26">
        <v>1.337142857142857</v>
      </c>
      <c r="F270" s="26">
        <v>1.337142857142857</v>
      </c>
      <c r="G270" s="26">
        <v>8.5979999999999997E-3</v>
      </c>
      <c r="H270" s="22">
        <v>7.7381999999999998E-3</v>
      </c>
      <c r="I270" s="48">
        <v>2.5793999999999995E-3</v>
      </c>
      <c r="J270" s="54">
        <v>0.103176</v>
      </c>
      <c r="K270" s="54">
        <v>0.30694860000000002</v>
      </c>
      <c r="L270" s="54">
        <v>0.47718900000000003</v>
      </c>
      <c r="M270" s="54">
        <v>0.44623619999999992</v>
      </c>
      <c r="N270" s="50"/>
      <c r="O270" s="50"/>
      <c r="P270" s="50"/>
      <c r="Q270" s="50"/>
      <c r="R270" s="50"/>
      <c r="S270" s="50"/>
    </row>
    <row r="271" spans="1:19" x14ac:dyDescent="0.25">
      <c r="A271" s="39">
        <v>269</v>
      </c>
      <c r="B271" s="12" t="s">
        <v>287</v>
      </c>
      <c r="C271" s="11">
        <v>50.4</v>
      </c>
      <c r="D271" s="16" t="s">
        <v>309</v>
      </c>
      <c r="E271" s="26">
        <v>1.37568</v>
      </c>
      <c r="F271" s="26">
        <v>1.50465</v>
      </c>
      <c r="G271" s="26">
        <v>1.2123179999999998</v>
      </c>
      <c r="H271" s="22">
        <v>0.4299</v>
      </c>
      <c r="I271" s="48">
        <v>0.25020180000000031</v>
      </c>
      <c r="J271" s="54">
        <v>0</v>
      </c>
      <c r="K271" s="54">
        <v>4.2989999999999088E-3</v>
      </c>
      <c r="L271" s="54">
        <v>3.1812599999999934E-2</v>
      </c>
      <c r="M271" s="54">
        <v>6.9643800000000353E-2</v>
      </c>
      <c r="N271" s="50"/>
      <c r="O271" s="50"/>
      <c r="P271" s="50"/>
      <c r="Q271" s="50"/>
      <c r="R271" s="50"/>
      <c r="S271" s="50"/>
    </row>
    <row r="272" spans="1:19" x14ac:dyDescent="0.25">
      <c r="A272" s="39">
        <v>270</v>
      </c>
      <c r="B272" s="12" t="s">
        <v>288</v>
      </c>
      <c r="C272" s="11">
        <v>113.4</v>
      </c>
      <c r="D272" s="16" t="s">
        <v>309</v>
      </c>
      <c r="E272" s="26">
        <v>0.25794</v>
      </c>
      <c r="F272" s="26">
        <v>1.7144412</v>
      </c>
      <c r="G272" s="26">
        <v>2.7496404000000001</v>
      </c>
      <c r="H272" s="22">
        <v>1.7195999999998106E-3</v>
      </c>
      <c r="I272" s="48">
        <v>0</v>
      </c>
      <c r="J272" s="54">
        <v>0</v>
      </c>
      <c r="K272" s="54">
        <v>1.0334795999999999</v>
      </c>
      <c r="L272" s="54">
        <v>1.5923496000000004</v>
      </c>
      <c r="M272" s="54">
        <v>1.7359362</v>
      </c>
      <c r="N272" s="50"/>
      <c r="O272" s="50"/>
      <c r="P272" s="50"/>
      <c r="Q272" s="50"/>
      <c r="R272" s="50"/>
      <c r="S272" s="50"/>
    </row>
    <row r="273" spans="1:19" x14ac:dyDescent="0.25">
      <c r="A273" s="39">
        <v>271</v>
      </c>
      <c r="B273" s="12" t="s">
        <v>289</v>
      </c>
      <c r="C273" s="11">
        <v>106.2</v>
      </c>
      <c r="D273" s="16" t="s">
        <v>309</v>
      </c>
      <c r="E273" s="26">
        <v>1.9775399999999999</v>
      </c>
      <c r="F273" s="26">
        <v>2.2329006000000002</v>
      </c>
      <c r="G273" s="26">
        <v>1.2613265999999996</v>
      </c>
      <c r="H273" s="22">
        <v>0.36799439999999994</v>
      </c>
      <c r="I273" s="48">
        <v>0.16680119999999996</v>
      </c>
      <c r="J273" s="54">
        <v>7.9101600000000452E-2</v>
      </c>
      <c r="K273" s="54">
        <v>1.3645025999999991</v>
      </c>
      <c r="L273" s="54">
        <v>0.65602740000000148</v>
      </c>
      <c r="M273" s="54">
        <v>8.941919999999931E-2</v>
      </c>
      <c r="N273" s="50"/>
      <c r="O273" s="50"/>
      <c r="P273" s="50"/>
      <c r="Q273" s="50"/>
      <c r="R273" s="50"/>
      <c r="S273" s="50"/>
    </row>
    <row r="274" spans="1:19" x14ac:dyDescent="0.25">
      <c r="A274" s="39">
        <v>272</v>
      </c>
      <c r="B274" s="12" t="s">
        <v>290</v>
      </c>
      <c r="C274" s="11">
        <v>92.7</v>
      </c>
      <c r="D274" s="16" t="s">
        <v>309</v>
      </c>
      <c r="E274" s="26">
        <v>1.7196</v>
      </c>
      <c r="F274" s="26">
        <v>1.9551852000000001</v>
      </c>
      <c r="G274" s="26">
        <v>2.3532725999999999</v>
      </c>
      <c r="H274" s="22">
        <v>0.58810320000000016</v>
      </c>
      <c r="I274" s="48">
        <v>0</v>
      </c>
      <c r="J274" s="54">
        <v>5.5886999999999576E-2</v>
      </c>
      <c r="K274" s="54">
        <v>0.6302334000000005</v>
      </c>
      <c r="L274" s="54">
        <v>0.4299</v>
      </c>
      <c r="M274" s="54">
        <v>6.2765400000000346E-2</v>
      </c>
      <c r="N274" s="50"/>
      <c r="O274" s="50"/>
      <c r="P274" s="50"/>
      <c r="Q274" s="50"/>
      <c r="R274" s="50"/>
      <c r="S274" s="50"/>
    </row>
    <row r="275" spans="1:19" x14ac:dyDescent="0.25">
      <c r="A275" s="39">
        <v>273</v>
      </c>
      <c r="B275" s="12" t="s">
        <v>291</v>
      </c>
      <c r="C275" s="11">
        <v>81.5</v>
      </c>
      <c r="D275" s="16" t="s">
        <v>309</v>
      </c>
      <c r="E275" s="26">
        <v>1.7196</v>
      </c>
      <c r="F275" s="26">
        <v>1.8717845999999996</v>
      </c>
      <c r="G275" s="26">
        <v>1.7385156000000002</v>
      </c>
      <c r="H275" s="22">
        <v>0.98447100000000043</v>
      </c>
      <c r="I275" s="48">
        <v>1.0506756000000004</v>
      </c>
      <c r="J275" s="54">
        <v>0.67494300000000018</v>
      </c>
      <c r="K275" s="54">
        <v>0.71879279999999879</v>
      </c>
      <c r="L275" s="54">
        <v>0.99822780000000122</v>
      </c>
      <c r="M275" s="54">
        <v>1.2002807999999991</v>
      </c>
      <c r="N275" s="50"/>
      <c r="O275" s="50"/>
      <c r="P275" s="50"/>
      <c r="Q275" s="50"/>
      <c r="R275" s="50"/>
      <c r="S275" s="50"/>
    </row>
    <row r="276" spans="1:19" x14ac:dyDescent="0.25">
      <c r="A276" s="39">
        <v>274</v>
      </c>
      <c r="B276" s="12" t="s">
        <v>292</v>
      </c>
      <c r="C276" s="11">
        <v>52</v>
      </c>
      <c r="D276" s="16" t="s">
        <v>309</v>
      </c>
      <c r="E276" s="26">
        <v>1.2037199999999999</v>
      </c>
      <c r="F276" s="26">
        <v>1.2226356</v>
      </c>
      <c r="G276" s="26">
        <v>1.3206527999999997</v>
      </c>
      <c r="H276" s="22">
        <v>0.62851380000000068</v>
      </c>
      <c r="I276" s="48">
        <v>0.43763819999999953</v>
      </c>
      <c r="J276" s="54">
        <v>0.5442534</v>
      </c>
      <c r="K276" s="54">
        <v>0.89935080000000023</v>
      </c>
      <c r="L276" s="54">
        <v>0.89849099999999915</v>
      </c>
      <c r="M276" s="54">
        <v>1.1908230000000013</v>
      </c>
      <c r="N276" s="50"/>
      <c r="O276" s="50"/>
      <c r="P276" s="50"/>
      <c r="Q276" s="50"/>
      <c r="R276" s="50"/>
      <c r="S276" s="50"/>
    </row>
    <row r="277" spans="1:19" x14ac:dyDescent="0.25">
      <c r="A277" s="39">
        <v>275</v>
      </c>
      <c r="B277" s="12" t="s">
        <v>293</v>
      </c>
      <c r="C277" s="11">
        <v>50.1</v>
      </c>
      <c r="D277" s="16" t="s">
        <v>309</v>
      </c>
      <c r="E277" s="26">
        <v>1.2897000000000001</v>
      </c>
      <c r="F277" s="26">
        <v>0.53479559999999993</v>
      </c>
      <c r="G277" s="26">
        <v>0.24848220000000013</v>
      </c>
      <c r="H277" s="22">
        <v>5.1587999999998134E-3</v>
      </c>
      <c r="I277" s="48">
        <v>1.031760000000001E-2</v>
      </c>
      <c r="J277" s="54">
        <v>0.86753820000000026</v>
      </c>
      <c r="K277" s="54">
        <v>1.0145640000000002</v>
      </c>
      <c r="L277" s="54">
        <v>0.85378139999999958</v>
      </c>
      <c r="M277" s="54">
        <v>1.0025268000000003</v>
      </c>
      <c r="N277" s="50"/>
      <c r="O277" s="50"/>
      <c r="P277" s="50"/>
      <c r="Q277" s="50"/>
      <c r="R277" s="50"/>
      <c r="S277" s="50"/>
    </row>
    <row r="278" spans="1:19" x14ac:dyDescent="0.25">
      <c r="A278" s="39">
        <v>276</v>
      </c>
      <c r="B278" s="12" t="s">
        <v>294</v>
      </c>
      <c r="C278" s="11">
        <v>113.9</v>
      </c>
      <c r="D278" s="16" t="s">
        <v>309</v>
      </c>
      <c r="E278" s="26">
        <v>3.18126</v>
      </c>
      <c r="F278" s="26">
        <v>3.5475347999999998</v>
      </c>
      <c r="G278" s="26">
        <v>3.9671172000000001</v>
      </c>
      <c r="H278" s="22">
        <v>2.5011582000000008</v>
      </c>
      <c r="I278" s="48">
        <v>2.1770136</v>
      </c>
      <c r="J278" s="54">
        <v>4.5569400000000711E-2</v>
      </c>
      <c r="K278" s="54">
        <v>0.52189859999999944</v>
      </c>
      <c r="L278" s="54">
        <v>0.42474119999999982</v>
      </c>
      <c r="M278" s="54">
        <v>1.9371294000000001</v>
      </c>
      <c r="N278" s="50"/>
      <c r="O278" s="50"/>
      <c r="P278" s="50"/>
      <c r="Q278" s="50"/>
      <c r="R278" s="50"/>
      <c r="S278" s="50"/>
    </row>
    <row r="279" spans="1:19" x14ac:dyDescent="0.25">
      <c r="A279" s="39">
        <v>277</v>
      </c>
      <c r="B279" s="12" t="s">
        <v>295</v>
      </c>
      <c r="C279" s="11">
        <v>107.4</v>
      </c>
      <c r="D279" s="16" t="s">
        <v>309</v>
      </c>
      <c r="E279" s="26">
        <v>1.9775399999999999</v>
      </c>
      <c r="F279" s="26">
        <v>2.2380594</v>
      </c>
      <c r="G279" s="26">
        <v>2.6370066000000003</v>
      </c>
      <c r="H279" s="22">
        <v>1.5751535999999999</v>
      </c>
      <c r="I279" s="48">
        <v>1.4049132000000004</v>
      </c>
      <c r="J279" s="54">
        <v>1.6834884000000001</v>
      </c>
      <c r="K279" s="54">
        <v>2.1056501999999999</v>
      </c>
      <c r="L279" s="54">
        <v>1.9938761999999992</v>
      </c>
      <c r="M279" s="54">
        <v>2.6172312000000004</v>
      </c>
      <c r="N279" s="50"/>
      <c r="O279" s="50"/>
      <c r="P279" s="50"/>
      <c r="Q279" s="50"/>
      <c r="R279" s="50"/>
      <c r="S279" s="50"/>
    </row>
    <row r="280" spans="1:19" x14ac:dyDescent="0.25">
      <c r="A280" s="39">
        <v>278</v>
      </c>
      <c r="B280" s="12" t="s">
        <v>296</v>
      </c>
      <c r="C280" s="11">
        <v>92.6</v>
      </c>
      <c r="D280" s="16" t="s">
        <v>309</v>
      </c>
      <c r="E280" s="26">
        <v>1.6336199999999999</v>
      </c>
      <c r="F280" s="26">
        <v>1.8812424000000001</v>
      </c>
      <c r="G280" s="26">
        <v>1.2037200000000201E-2</v>
      </c>
      <c r="H280" s="22">
        <v>0.15562380000000003</v>
      </c>
      <c r="I280" s="48">
        <v>0.33016319999999955</v>
      </c>
      <c r="J280" s="54">
        <v>0.27427619999999997</v>
      </c>
      <c r="K280" s="54">
        <v>0.36713460000000042</v>
      </c>
      <c r="L280" s="54">
        <v>0.55801020000000001</v>
      </c>
      <c r="M280" s="54">
        <v>0.31124760000000007</v>
      </c>
      <c r="N280" s="50"/>
      <c r="O280" s="50"/>
      <c r="P280" s="50"/>
      <c r="Q280" s="50"/>
      <c r="R280" s="50"/>
      <c r="S280" s="50"/>
    </row>
    <row r="281" spans="1:19" x14ac:dyDescent="0.25">
      <c r="A281" s="39">
        <v>279</v>
      </c>
      <c r="B281" s="12" t="s">
        <v>297</v>
      </c>
      <c r="C281" s="11">
        <v>80.5</v>
      </c>
      <c r="D281" s="16" t="s">
        <v>309</v>
      </c>
      <c r="E281" s="26">
        <v>1.7196</v>
      </c>
      <c r="F281" s="26">
        <v>0.9612563999999999</v>
      </c>
      <c r="G281" s="26">
        <v>0.98533080000000028</v>
      </c>
      <c r="H281" s="22">
        <v>0.28803299999999998</v>
      </c>
      <c r="I281" s="48">
        <v>0.54941220000000024</v>
      </c>
      <c r="J281" s="54">
        <v>0.67064399999999946</v>
      </c>
      <c r="K281" s="54">
        <v>1.5588174000000006</v>
      </c>
      <c r="L281" s="54">
        <v>0.87613619999999937</v>
      </c>
      <c r="M281" s="54">
        <v>0.5812248000000001</v>
      </c>
      <c r="N281" s="50"/>
      <c r="O281" s="50"/>
      <c r="P281" s="50"/>
      <c r="Q281" s="50"/>
      <c r="R281" s="50"/>
      <c r="S281" s="50"/>
    </row>
    <row r="282" spans="1:19" x14ac:dyDescent="0.25">
      <c r="A282" s="39">
        <v>280</v>
      </c>
      <c r="B282" s="12" t="s">
        <v>298</v>
      </c>
      <c r="C282" s="11">
        <v>52</v>
      </c>
      <c r="D282" s="16" t="s">
        <v>309</v>
      </c>
      <c r="E282" s="26">
        <v>1.37568</v>
      </c>
      <c r="F282" s="26">
        <v>1.4934726</v>
      </c>
      <c r="G282" s="26">
        <v>1.0962449999999999</v>
      </c>
      <c r="H282" s="22">
        <v>0.60014039999999957</v>
      </c>
      <c r="I282" s="48">
        <v>0.19259520000000016</v>
      </c>
      <c r="J282" s="54">
        <v>0</v>
      </c>
      <c r="K282" s="54">
        <v>0</v>
      </c>
      <c r="L282" s="54">
        <v>0.25020180000000031</v>
      </c>
      <c r="M282" s="54">
        <v>0.71879279999999945</v>
      </c>
      <c r="N282" s="50"/>
      <c r="O282" s="50"/>
      <c r="P282" s="50"/>
      <c r="Q282" s="50"/>
      <c r="R282" s="50"/>
      <c r="S282" s="50"/>
    </row>
    <row r="283" spans="1:19" x14ac:dyDescent="0.25">
      <c r="A283" s="39">
        <v>281</v>
      </c>
      <c r="B283" s="12" t="s">
        <v>299</v>
      </c>
      <c r="C283" s="11">
        <v>50.4</v>
      </c>
      <c r="D283" s="16" t="s">
        <v>309</v>
      </c>
      <c r="E283" s="26">
        <v>1.37568</v>
      </c>
      <c r="F283" s="26">
        <v>1.5244254000000002</v>
      </c>
      <c r="G283" s="26">
        <v>1.3249517999999996</v>
      </c>
      <c r="H283" s="22">
        <v>0.75318480000000032</v>
      </c>
      <c r="I283" s="48">
        <v>0.40754520000000016</v>
      </c>
      <c r="J283" s="54">
        <v>0.22698719999999944</v>
      </c>
      <c r="K283" s="54">
        <v>0.65258820000000028</v>
      </c>
      <c r="L283" s="54">
        <v>0.73942800000000031</v>
      </c>
      <c r="M283" s="54">
        <v>0.99994740000000026</v>
      </c>
      <c r="N283" s="50"/>
      <c r="O283" s="50"/>
      <c r="P283" s="50"/>
      <c r="Q283" s="50"/>
      <c r="R283" s="50"/>
      <c r="S283" s="50"/>
    </row>
    <row r="284" spans="1:19" x14ac:dyDescent="0.25">
      <c r="A284" s="39">
        <v>282</v>
      </c>
      <c r="B284" s="12" t="s">
        <v>300</v>
      </c>
      <c r="C284" s="11">
        <v>113.7</v>
      </c>
      <c r="D284" s="16" t="s">
        <v>309</v>
      </c>
      <c r="E284" s="26">
        <v>3.0952800000000003</v>
      </c>
      <c r="F284" s="26">
        <v>3.1846992000000003</v>
      </c>
      <c r="G284" s="26">
        <v>3.3463415999999997</v>
      </c>
      <c r="H284" s="22">
        <v>0.33274260000000039</v>
      </c>
      <c r="I284" s="48">
        <v>0.23214599999999963</v>
      </c>
      <c r="J284" s="54">
        <v>0.67494300000000018</v>
      </c>
      <c r="K284" s="54">
        <v>2.5372698000000007</v>
      </c>
      <c r="L284" s="54">
        <v>2.4306546</v>
      </c>
      <c r="M284" s="54">
        <v>3.2242500000000001</v>
      </c>
      <c r="N284" s="50"/>
      <c r="O284" s="50"/>
      <c r="P284" s="50"/>
      <c r="Q284" s="50"/>
      <c r="R284" s="50"/>
      <c r="S284" s="50"/>
    </row>
    <row r="285" spans="1:19" x14ac:dyDescent="0.25">
      <c r="A285" s="39">
        <v>283</v>
      </c>
      <c r="B285" s="12" t="s">
        <v>301</v>
      </c>
      <c r="C285" s="11">
        <v>106.2</v>
      </c>
      <c r="D285" s="16" t="s">
        <v>309</v>
      </c>
      <c r="E285" s="26">
        <v>2.3214600000000001</v>
      </c>
      <c r="F285" s="26">
        <v>1.9741008000000002</v>
      </c>
      <c r="G285" s="26">
        <v>1.3963151999999996</v>
      </c>
      <c r="H285" s="22">
        <v>9.8877000000000187E-2</v>
      </c>
      <c r="I285" s="48">
        <v>0</v>
      </c>
      <c r="J285" s="54">
        <v>0</v>
      </c>
      <c r="K285" s="54">
        <v>0</v>
      </c>
      <c r="L285" s="54">
        <v>1.7195999999998106E-3</v>
      </c>
      <c r="M285" s="54">
        <v>0.26825760000000026</v>
      </c>
      <c r="N285" s="50"/>
      <c r="O285" s="50"/>
      <c r="P285" s="50"/>
      <c r="Q285" s="50"/>
      <c r="R285" s="50"/>
      <c r="S285" s="50"/>
    </row>
    <row r="286" spans="1:19" x14ac:dyDescent="0.25">
      <c r="A286" s="39">
        <v>284</v>
      </c>
      <c r="B286" s="12" t="s">
        <v>302</v>
      </c>
      <c r="C286" s="11">
        <v>92</v>
      </c>
      <c r="D286" s="16" t="s">
        <v>309</v>
      </c>
      <c r="E286" s="26">
        <v>1.2897000000000001</v>
      </c>
      <c r="F286" s="26">
        <v>0.85550100000000007</v>
      </c>
      <c r="G286" s="26">
        <v>1.3068959999999996</v>
      </c>
      <c r="H286" s="22">
        <v>0.35337780000000041</v>
      </c>
      <c r="I286" s="48">
        <v>0</v>
      </c>
      <c r="J286" s="54">
        <v>0</v>
      </c>
      <c r="K286" s="54">
        <v>1.0317599999999627E-2</v>
      </c>
      <c r="L286" s="54">
        <v>0</v>
      </c>
      <c r="M286" s="54">
        <v>1.2879804000000001</v>
      </c>
      <c r="N286" s="50"/>
      <c r="O286" s="50"/>
      <c r="P286" s="50"/>
      <c r="Q286" s="50"/>
      <c r="R286" s="50"/>
      <c r="S286" s="50"/>
    </row>
    <row r="287" spans="1:19" x14ac:dyDescent="0.25">
      <c r="A287" s="39">
        <v>285</v>
      </c>
      <c r="B287" s="12" t="s">
        <v>303</v>
      </c>
      <c r="C287" s="11">
        <v>79.7</v>
      </c>
      <c r="D287" s="16" t="s">
        <v>309</v>
      </c>
      <c r="E287" s="26">
        <v>2.3214600000000001</v>
      </c>
      <c r="F287" s="26">
        <v>2.5269522000000002</v>
      </c>
      <c r="G287" s="26">
        <v>1.8485699999999996</v>
      </c>
      <c r="H287" s="22">
        <v>0</v>
      </c>
      <c r="I287" s="48">
        <v>0</v>
      </c>
      <c r="J287" s="54">
        <v>0</v>
      </c>
      <c r="K287" s="54">
        <v>0</v>
      </c>
      <c r="L287" s="54">
        <v>0.20119319999999999</v>
      </c>
      <c r="M287" s="54">
        <v>0.85636080000000037</v>
      </c>
      <c r="N287" s="50"/>
      <c r="O287" s="50"/>
      <c r="P287" s="50"/>
      <c r="Q287" s="50"/>
      <c r="R287" s="50"/>
      <c r="S287" s="50"/>
    </row>
    <row r="288" spans="1:19" x14ac:dyDescent="0.25">
      <c r="A288" s="39">
        <v>286</v>
      </c>
      <c r="B288" s="12" t="s">
        <v>304</v>
      </c>
      <c r="C288" s="11">
        <v>51.4</v>
      </c>
      <c r="D288" s="16" t="s">
        <v>309</v>
      </c>
      <c r="E288" s="26">
        <v>1.03176</v>
      </c>
      <c r="F288" s="26">
        <v>0.40840500000000007</v>
      </c>
      <c r="G288" s="26">
        <v>0.50298299999999974</v>
      </c>
      <c r="H288" s="22">
        <v>0.30694860000000018</v>
      </c>
      <c r="I288" s="48">
        <v>0.40066680000000016</v>
      </c>
      <c r="J288" s="54">
        <v>0.3198455999999999</v>
      </c>
      <c r="K288" s="54">
        <v>0.60443940000000029</v>
      </c>
      <c r="L288" s="54">
        <v>0.49094579999999977</v>
      </c>
      <c r="M288" s="54">
        <v>0.5657483999999996</v>
      </c>
      <c r="N288" s="50"/>
      <c r="O288" s="50"/>
      <c r="P288" s="50"/>
      <c r="Q288" s="50"/>
      <c r="R288" s="50"/>
      <c r="S288" s="50"/>
    </row>
    <row r="289" spans="1:19" x14ac:dyDescent="0.25">
      <c r="A289" s="39">
        <v>287</v>
      </c>
      <c r="B289" s="12" t="s">
        <v>305</v>
      </c>
      <c r="C289" s="11">
        <v>50.3</v>
      </c>
      <c r="D289" s="16" t="s">
        <v>309</v>
      </c>
      <c r="E289" s="26">
        <v>0.94578000000000007</v>
      </c>
      <c r="F289" s="26">
        <v>0.40840499999999991</v>
      </c>
      <c r="G289" s="26">
        <v>0.56660820000000001</v>
      </c>
      <c r="H289" s="22">
        <v>0.35423759999999993</v>
      </c>
      <c r="I289" s="48">
        <v>0.25278120000000004</v>
      </c>
      <c r="J289" s="54">
        <v>0.41012459999999989</v>
      </c>
      <c r="K289" s="54">
        <v>0.60615900000000011</v>
      </c>
      <c r="L289" s="54">
        <v>0.66118620000000017</v>
      </c>
      <c r="M289" s="54">
        <v>0.81681000000000015</v>
      </c>
      <c r="N289" s="50"/>
      <c r="O289" s="50"/>
      <c r="P289" s="50"/>
      <c r="Q289" s="50"/>
      <c r="R289" s="50"/>
      <c r="S289" s="50"/>
    </row>
    <row r="290" spans="1:19" x14ac:dyDescent="0.25">
      <c r="A290" s="39">
        <v>288</v>
      </c>
      <c r="B290" s="12" t="s">
        <v>306</v>
      </c>
      <c r="C290" s="11">
        <v>114.8</v>
      </c>
      <c r="D290" s="16" t="s">
        <v>309</v>
      </c>
      <c r="E290" s="26">
        <v>3.8691</v>
      </c>
      <c r="F290" s="26">
        <v>3.6679067999999999</v>
      </c>
      <c r="G290" s="26">
        <v>2.0832953999999999</v>
      </c>
      <c r="H290" s="22">
        <v>0.77467979999999981</v>
      </c>
      <c r="I290" s="48">
        <v>0.75576419999999966</v>
      </c>
      <c r="J290" s="54">
        <v>0.93202320000000127</v>
      </c>
      <c r="K290" s="54">
        <v>2.0454641999999983</v>
      </c>
      <c r="L290" s="54">
        <v>2.0067731999999996</v>
      </c>
      <c r="M290" s="54">
        <v>2.7290052000000027</v>
      </c>
      <c r="N290" s="50"/>
      <c r="O290" s="50"/>
      <c r="P290" s="50"/>
      <c r="Q290" s="50"/>
      <c r="R290" s="50"/>
      <c r="S290" s="50"/>
    </row>
    <row r="291" spans="1:19" x14ac:dyDescent="0.25">
      <c r="A291" s="39" t="s">
        <v>312</v>
      </c>
      <c r="B291" s="41" t="s">
        <v>311</v>
      </c>
      <c r="C291" s="42">
        <v>296.85000000000002</v>
      </c>
      <c r="D291" s="16" t="s">
        <v>309</v>
      </c>
      <c r="E291" s="26">
        <v>5.4786456000000001</v>
      </c>
      <c r="F291" s="26">
        <v>6.2782596000000002</v>
      </c>
      <c r="G291" s="26">
        <v>5.1588000000000003</v>
      </c>
      <c r="H291" s="22">
        <v>2.7178278000000011</v>
      </c>
      <c r="I291" s="48">
        <v>3.8080541999999986</v>
      </c>
      <c r="J291" s="54">
        <v>0</v>
      </c>
      <c r="K291" s="54">
        <v>0</v>
      </c>
      <c r="L291" s="54">
        <v>0.12639060000000174</v>
      </c>
      <c r="M291" s="54">
        <v>2.2604141999999983</v>
      </c>
      <c r="N291" s="50"/>
      <c r="O291" s="50"/>
      <c r="P291" s="50"/>
      <c r="Q291" s="50"/>
      <c r="R291" s="50"/>
      <c r="S291" s="50"/>
    </row>
    <row r="292" spans="1:19" x14ac:dyDescent="0.25">
      <c r="A292" s="217" t="s">
        <v>3</v>
      </c>
      <c r="B292" s="218"/>
      <c r="C292" s="43">
        <f>SUM(C6:C291)</f>
        <v>20468.850000000006</v>
      </c>
      <c r="D292" s="43"/>
      <c r="E292" s="26">
        <f>SUM(E6:E291)+I69</f>
        <v>433.55836417142865</v>
      </c>
      <c r="F292" s="26">
        <f t="shared" ref="F292:H292" si="0">SUM(F6:F291)+J69</f>
        <v>408.22148745714276</v>
      </c>
      <c r="G292" s="26">
        <f t="shared" si="0"/>
        <v>368.53595639999992</v>
      </c>
      <c r="H292" s="26">
        <f t="shared" si="0"/>
        <v>150.04651140000007</v>
      </c>
      <c r="I292" s="48">
        <v>99.526558200000039</v>
      </c>
      <c r="J292" s="54">
        <v>114.40768570000007</v>
      </c>
      <c r="K292" s="54">
        <v>184.2191301</v>
      </c>
      <c r="L292" s="54">
        <v>196.45296440000004</v>
      </c>
      <c r="M292" s="54">
        <v>256.78512235714282</v>
      </c>
      <c r="N292" s="50"/>
      <c r="O292" s="50"/>
      <c r="P292" s="50"/>
      <c r="Q292" s="50"/>
      <c r="R292" s="50"/>
      <c r="S292" s="50"/>
    </row>
    <row r="293" spans="1:19" x14ac:dyDescent="0.25">
      <c r="D293" s="4"/>
      <c r="E293" s="19"/>
      <c r="F293" s="24"/>
      <c r="G293" s="24"/>
      <c r="H293" s="24"/>
      <c r="I293" s="40"/>
      <c r="J293" s="51">
        <v>114.40768570000007</v>
      </c>
    </row>
  </sheetData>
  <mergeCells count="3">
    <mergeCell ref="A1:H1"/>
    <mergeCell ref="A292:B292"/>
    <mergeCell ref="A3:N3"/>
  </mergeCells>
  <printOptions horizontalCentered="1" verticalCentered="1"/>
  <pageMargins left="0.62992125984251968" right="0.2362204724409449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9"/>
  <sheetViews>
    <sheetView workbookViewId="0">
      <pane ySplit="13" topLeftCell="A14" activePane="bottomLeft" state="frozen"/>
      <selection pane="bottomLeft" activeCell="A271" sqref="A271:XFD279"/>
    </sheetView>
  </sheetViews>
  <sheetFormatPr defaultRowHeight="15" x14ac:dyDescent="0.25"/>
  <cols>
    <col min="1" max="1" width="7.7109375" style="71" customWidth="1"/>
    <col min="2" max="2" width="16.28515625" style="10" customWidth="1"/>
    <col min="3" max="3" width="8.5703125" style="10" customWidth="1"/>
    <col min="4" max="4" width="9.5703125" style="10" customWidth="1"/>
    <col min="5" max="5" width="10.5703125" style="10" customWidth="1"/>
    <col min="6" max="6" width="10.85546875" style="4" customWidth="1"/>
    <col min="7" max="7" width="11.42578125" style="24" customWidth="1"/>
    <col min="8" max="8" width="10.7109375" style="5" customWidth="1"/>
    <col min="9" max="9" width="11.28515625" style="4" customWidth="1"/>
    <col min="10" max="10" width="20.28515625" style="6" customWidth="1"/>
    <col min="11" max="11" width="9.42578125" style="10" customWidth="1"/>
    <col min="12" max="12" width="12" style="10" bestFit="1" customWidth="1"/>
    <col min="13" max="13" width="10.140625" style="45" customWidth="1"/>
    <col min="14" max="14" width="0" style="44" hidden="1" customWidth="1"/>
    <col min="15" max="15" width="11.42578125" style="44" hidden="1" customWidth="1"/>
    <col min="16" max="16" width="14.140625" style="46" hidden="1" customWidth="1"/>
    <col min="17" max="20" width="0" style="44" hidden="1" customWidth="1"/>
    <col min="21" max="16384" width="9.140625" style="44"/>
  </cols>
  <sheetData>
    <row r="1" spans="1:17" ht="20.25" x14ac:dyDescent="0.3">
      <c r="A1" s="241" t="s">
        <v>9</v>
      </c>
      <c r="B1" s="241"/>
      <c r="C1" s="241"/>
      <c r="D1" s="241"/>
      <c r="E1" s="241"/>
      <c r="F1" s="241"/>
      <c r="G1" s="241"/>
      <c r="H1" s="241"/>
      <c r="I1" s="241"/>
      <c r="J1" s="241"/>
      <c r="K1" s="60"/>
      <c r="L1" s="60"/>
    </row>
    <row r="2" spans="1:17" ht="45" customHeight="1" x14ac:dyDescent="0.25">
      <c r="A2" s="242" t="s">
        <v>604</v>
      </c>
      <c r="B2" s="242"/>
      <c r="C2" s="242"/>
      <c r="D2" s="242"/>
      <c r="E2" s="242"/>
      <c r="F2" s="242"/>
      <c r="G2" s="242"/>
      <c r="H2" s="242"/>
      <c r="I2" s="242"/>
      <c r="J2" s="242"/>
      <c r="K2" s="61"/>
      <c r="L2" s="62"/>
    </row>
    <row r="3" spans="1:17" ht="18.75" x14ac:dyDescent="0.25">
      <c r="A3" s="238" t="s">
        <v>10</v>
      </c>
      <c r="B3" s="243"/>
      <c r="C3" s="243"/>
      <c r="D3" s="243"/>
      <c r="E3" s="243"/>
      <c r="F3" s="243"/>
      <c r="G3" s="239"/>
      <c r="H3" s="136"/>
      <c r="I3" s="244" t="s">
        <v>12</v>
      </c>
      <c r="J3" s="245"/>
      <c r="K3" s="9"/>
      <c r="L3" s="44"/>
    </row>
    <row r="4" spans="1:17" ht="36" x14ac:dyDescent="0.25">
      <c r="A4" s="237" t="s">
        <v>4</v>
      </c>
      <c r="B4" s="237"/>
      <c r="C4" s="237"/>
      <c r="D4" s="237"/>
      <c r="E4" s="237" t="s">
        <v>5</v>
      </c>
      <c r="F4" s="237"/>
      <c r="G4" s="63" t="s">
        <v>605</v>
      </c>
      <c r="H4" s="64"/>
      <c r="I4" s="246"/>
      <c r="J4" s="247"/>
      <c r="K4" s="9"/>
      <c r="L4" s="44"/>
    </row>
    <row r="5" spans="1:17" ht="30.75" customHeight="1" x14ac:dyDescent="0.25">
      <c r="A5" s="240"/>
      <c r="B5" s="240"/>
      <c r="C5" s="240"/>
      <c r="D5" s="240"/>
      <c r="E5" s="237" t="s">
        <v>6</v>
      </c>
      <c r="F5" s="237"/>
      <c r="G5" s="8">
        <f>G6+G9</f>
        <v>335.08199999999999</v>
      </c>
      <c r="H5" s="65"/>
      <c r="I5" s="246"/>
      <c r="J5" s="247"/>
      <c r="K5" s="9"/>
      <c r="L5" s="44"/>
    </row>
    <row r="6" spans="1:17" ht="14.25" customHeight="1" x14ac:dyDescent="0.25">
      <c r="A6" s="250"/>
      <c r="B6" s="251"/>
      <c r="C6" s="251"/>
      <c r="D6" s="252"/>
      <c r="E6" s="237" t="s">
        <v>599</v>
      </c>
      <c r="F6" s="237"/>
      <c r="G6" s="8">
        <v>278.65199999999999</v>
      </c>
      <c r="H6" s="65"/>
      <c r="I6" s="248"/>
      <c r="J6" s="249"/>
      <c r="K6" s="9"/>
      <c r="L6" s="44"/>
    </row>
    <row r="7" spans="1:17" ht="18.75" x14ac:dyDescent="0.25">
      <c r="A7" s="231" t="s">
        <v>7</v>
      </c>
      <c r="B7" s="232"/>
      <c r="C7" s="232"/>
      <c r="D7" s="233"/>
      <c r="E7" s="237" t="s">
        <v>11</v>
      </c>
      <c r="F7" s="237"/>
      <c r="G7" s="27">
        <f>G243</f>
        <v>228.70000000000002</v>
      </c>
      <c r="H7" s="65"/>
      <c r="I7" s="66"/>
      <c r="J7" s="67"/>
      <c r="K7" s="9"/>
      <c r="L7" s="44"/>
    </row>
    <row r="8" spans="1:17" ht="18.75" x14ac:dyDescent="0.25">
      <c r="A8" s="234"/>
      <c r="B8" s="235"/>
      <c r="C8" s="235"/>
      <c r="D8" s="236"/>
      <c r="E8" s="238" t="s">
        <v>600</v>
      </c>
      <c r="F8" s="239"/>
      <c r="G8" s="69">
        <f>G6-G7</f>
        <v>49.95199999999997</v>
      </c>
      <c r="H8" s="65"/>
      <c r="I8" s="68" t="s">
        <v>589</v>
      </c>
      <c r="J8" s="67"/>
      <c r="K8" s="9"/>
      <c r="L8" s="44"/>
    </row>
    <row r="9" spans="1:17" ht="18.75" x14ac:dyDescent="0.25">
      <c r="A9" s="133"/>
      <c r="B9" s="134"/>
      <c r="C9" s="134"/>
      <c r="D9" s="135"/>
      <c r="E9" s="238" t="s">
        <v>602</v>
      </c>
      <c r="F9" s="239"/>
      <c r="G9" s="69">
        <v>56.43</v>
      </c>
      <c r="H9" s="65"/>
      <c r="I9" s="68"/>
      <c r="J9" s="67"/>
      <c r="K9" s="9"/>
      <c r="L9" s="44"/>
    </row>
    <row r="10" spans="1:17" ht="18.75" x14ac:dyDescent="0.25">
      <c r="A10" s="240"/>
      <c r="B10" s="240"/>
      <c r="C10" s="240"/>
      <c r="D10" s="240"/>
      <c r="E10" s="238" t="s">
        <v>591</v>
      </c>
      <c r="F10" s="239"/>
      <c r="G10" s="27">
        <f>G267</f>
        <v>25.8</v>
      </c>
      <c r="H10" s="65"/>
      <c r="I10" s="68" t="s">
        <v>590</v>
      </c>
      <c r="J10" s="67"/>
      <c r="K10" s="9"/>
      <c r="L10" s="44"/>
    </row>
    <row r="11" spans="1:17" x14ac:dyDescent="0.25">
      <c r="A11" s="222"/>
      <c r="B11" s="222"/>
      <c r="C11" s="222"/>
      <c r="D11" s="222"/>
      <c r="E11" s="223" t="s">
        <v>601</v>
      </c>
      <c r="F11" s="224"/>
      <c r="G11" s="128">
        <f>G9-G10</f>
        <v>30.63</v>
      </c>
      <c r="H11" s="65"/>
      <c r="I11" s="68" t="s">
        <v>327</v>
      </c>
      <c r="J11" s="68"/>
      <c r="K11" s="68"/>
      <c r="L11" s="70"/>
      <c r="P11" s="44"/>
    </row>
    <row r="12" spans="1:17" x14ac:dyDescent="0.25">
      <c r="G12" s="72"/>
      <c r="H12" s="4"/>
      <c r="O12" s="73" t="s">
        <v>314</v>
      </c>
      <c r="P12" s="74" t="s">
        <v>313</v>
      </c>
      <c r="Q12" s="140" t="s">
        <v>609</v>
      </c>
    </row>
    <row r="13" spans="1:17" ht="36" x14ac:dyDescent="0.25">
      <c r="A13" s="1" t="s">
        <v>0</v>
      </c>
      <c r="B13" s="75" t="s">
        <v>1</v>
      </c>
      <c r="C13" s="1" t="s">
        <v>2</v>
      </c>
      <c r="D13" s="1" t="s">
        <v>308</v>
      </c>
      <c r="E13" s="3" t="s">
        <v>598</v>
      </c>
      <c r="F13" s="3" t="s">
        <v>606</v>
      </c>
      <c r="G13" s="20" t="s">
        <v>16</v>
      </c>
      <c r="H13" s="76" t="s">
        <v>8</v>
      </c>
      <c r="I13" s="77" t="s">
        <v>17</v>
      </c>
      <c r="J13" s="4"/>
      <c r="K13" s="6"/>
      <c r="L13" s="78"/>
      <c r="N13" s="79"/>
      <c r="O13" s="80">
        <f>I15+I19+I20+I22+I23+I24+I25+I28+I29+I30+I31+I32+I33+I36+I37+I38+I39+I40+I41+I43+I49+I51+I52+I55+I56+I57+I58+I59+I60+I61+I62+I63+I64+I65+I69+I70+I71+I72+I73+I74+I75+I76+I77+I78+I79+I80+I81+I84+I85+I86+I87+I88+I90+I92+I93+I95+I96+I97+I99+I100+I104+I105+I109+I111+I113+I115+I116+I117+I123+I124+I125+I126+I127+I129+I130+I132+I134+I138+I139+I140+I141+I146+I147+I148+I154+I155+I157+I161+I163+I164+I166+I167+I168+I169+I171+I173+I176+I178+I182+I183+I184+I186+I189+I194+I199+I201+I202+I203+I212+I215+I216+I217+I218+I219+I220+I221+I222+I225+I228+I231+I234+I236+I237+I238+I239+I240+I42+I46+I48+I66+I67+I68+I83+I91+I94+I102+I106+I108+I112+I121+I128+I131+I143+I145+I149+I150+I152+I153+I159+I160+I162+I165+I172+I174+I177+I179+I180+I188+I190+I195+I196+I197+I204+I209+I211+I213+I226+I230+I233+I235+I241</f>
        <v>197.34624515121519</v>
      </c>
      <c r="P13" s="81">
        <f>I16+I17+I18+I21+I27+I34+I35+I44+I45+I47+I50+I54+I82+I89+I98+I101+I103+I107+I110+I114+I119+I120+I133+I135+I136+I137+I142+I144+I151+I156+I170+I175+I181+I185+I191+I198+I200+I205+I206+I207+I208+I210+I223+I224+I227+I229+I232+I242</f>
        <v>60.042406782024301</v>
      </c>
      <c r="Q13" s="141">
        <f>I14+I26+I53+I118+I122+I158+I187+I192+I193+I214</f>
        <v>21.263348066760553</v>
      </c>
    </row>
    <row r="14" spans="1:17" x14ac:dyDescent="0.25">
      <c r="A14" s="7">
        <v>1</v>
      </c>
      <c r="B14" s="17" t="s">
        <v>329</v>
      </c>
      <c r="C14" s="11">
        <v>94</v>
      </c>
      <c r="D14" s="16" t="s">
        <v>325</v>
      </c>
      <c r="E14" s="30">
        <v>4.5</v>
      </c>
      <c r="F14" s="30">
        <v>6.7</v>
      </c>
      <c r="G14" s="21">
        <f>F14-E14</f>
        <v>2.2000000000000002</v>
      </c>
      <c r="H14" s="29">
        <f>G8/C243*C14</f>
        <v>0.3273531421241232</v>
      </c>
      <c r="I14" s="26">
        <f>G14+H14</f>
        <v>2.5273531421241233</v>
      </c>
      <c r="J14" s="4"/>
      <c r="K14" s="6"/>
      <c r="L14" s="55"/>
      <c r="M14" s="132"/>
      <c r="N14" s="82" t="s">
        <v>315</v>
      </c>
      <c r="O14" s="225">
        <f>SUM(O13:Q13)</f>
        <v>278.65200000000004</v>
      </c>
      <c r="P14" s="226"/>
    </row>
    <row r="15" spans="1:17" x14ac:dyDescent="0.25">
      <c r="A15" s="7">
        <v>2</v>
      </c>
      <c r="B15" s="17" t="s">
        <v>330</v>
      </c>
      <c r="C15" s="13">
        <v>52.6</v>
      </c>
      <c r="D15" s="16" t="s">
        <v>325</v>
      </c>
      <c r="E15" s="30">
        <v>1.4</v>
      </c>
      <c r="F15" s="30">
        <v>3.2</v>
      </c>
      <c r="G15" s="21">
        <f>F15-E15</f>
        <v>1.8000000000000003</v>
      </c>
      <c r="H15" s="29">
        <f>G8/C243*C15</f>
        <v>0.1831784603800945</v>
      </c>
      <c r="I15" s="26">
        <f>G15+H15</f>
        <v>1.9831784603800948</v>
      </c>
      <c r="J15" s="4"/>
      <c r="K15" s="6"/>
      <c r="L15" s="55"/>
      <c r="M15" s="132"/>
      <c r="N15" s="82"/>
      <c r="O15" s="83"/>
    </row>
    <row r="16" spans="1:17" x14ac:dyDescent="0.25">
      <c r="A16" s="7">
        <v>3</v>
      </c>
      <c r="B16" s="17" t="s">
        <v>331</v>
      </c>
      <c r="C16" s="13">
        <v>64.8</v>
      </c>
      <c r="D16" s="16" t="s">
        <v>325</v>
      </c>
      <c r="E16" s="30">
        <v>3.5</v>
      </c>
      <c r="F16" s="30">
        <v>5.0999999999999996</v>
      </c>
      <c r="G16" s="21">
        <f t="shared" ref="G16:G79" si="0">F16-E16</f>
        <v>1.5999999999999996</v>
      </c>
      <c r="H16" s="29">
        <f>G8/C243*C16</f>
        <v>0.22566471925152323</v>
      </c>
      <c r="I16" s="26">
        <f t="shared" ref="I16:I79" si="1">G16+H16</f>
        <v>1.825664719251523</v>
      </c>
      <c r="J16" s="4"/>
      <c r="K16" s="6"/>
      <c r="L16" s="55"/>
      <c r="M16" s="126"/>
      <c r="N16" s="84"/>
      <c r="O16" s="142" t="s">
        <v>608</v>
      </c>
    </row>
    <row r="17" spans="1:15" x14ac:dyDescent="0.25">
      <c r="A17" s="7">
        <v>4</v>
      </c>
      <c r="B17" s="17" t="s">
        <v>332</v>
      </c>
      <c r="C17" s="13">
        <v>94.3</v>
      </c>
      <c r="D17" s="16" t="s">
        <v>325</v>
      </c>
      <c r="E17" s="30">
        <v>2.1</v>
      </c>
      <c r="F17" s="30">
        <v>4.2</v>
      </c>
      <c r="G17" s="21">
        <f t="shared" si="0"/>
        <v>2.1</v>
      </c>
      <c r="H17" s="29">
        <f>G8/C243*C17</f>
        <v>0.32839788619473209</v>
      </c>
      <c r="I17" s="26">
        <f t="shared" si="1"/>
        <v>2.4283978861947322</v>
      </c>
      <c r="J17" s="4"/>
      <c r="K17" s="6"/>
      <c r="L17" s="55"/>
      <c r="M17" s="132"/>
      <c r="N17" s="84"/>
      <c r="O17" s="85"/>
    </row>
    <row r="18" spans="1:15" x14ac:dyDescent="0.25">
      <c r="A18" s="7">
        <v>5</v>
      </c>
      <c r="B18" s="17" t="s">
        <v>333</v>
      </c>
      <c r="C18" s="11">
        <v>52.8</v>
      </c>
      <c r="D18" s="16" t="s">
        <v>325</v>
      </c>
      <c r="E18" s="30">
        <v>0</v>
      </c>
      <c r="F18" s="30">
        <v>0</v>
      </c>
      <c r="G18" s="21">
        <f t="shared" si="0"/>
        <v>0</v>
      </c>
      <c r="H18" s="29">
        <f>G8/C243*C18</f>
        <v>0.18387495642716709</v>
      </c>
      <c r="I18" s="26">
        <f t="shared" si="1"/>
        <v>0.18387495642716709</v>
      </c>
      <c r="J18" s="4"/>
      <c r="K18" s="6"/>
      <c r="L18" s="55"/>
      <c r="M18" s="125"/>
      <c r="N18" s="84"/>
      <c r="O18" s="83"/>
    </row>
    <row r="19" spans="1:15" ht="13.5" customHeight="1" x14ac:dyDescent="0.25">
      <c r="A19" s="7">
        <v>6</v>
      </c>
      <c r="B19" s="17" t="s">
        <v>334</v>
      </c>
      <c r="C19" s="11">
        <v>64.8</v>
      </c>
      <c r="D19" s="16" t="s">
        <v>325</v>
      </c>
      <c r="E19" s="30">
        <v>2.9</v>
      </c>
      <c r="F19" s="30">
        <v>4</v>
      </c>
      <c r="G19" s="21">
        <f t="shared" si="0"/>
        <v>1.1000000000000001</v>
      </c>
      <c r="H19" s="29">
        <f>G8/C243*C19</f>
        <v>0.22566471925152323</v>
      </c>
      <c r="I19" s="26">
        <f t="shared" si="1"/>
        <v>1.3256647192515234</v>
      </c>
      <c r="J19" s="4"/>
      <c r="K19" s="6"/>
      <c r="L19" s="55"/>
      <c r="M19" s="132"/>
      <c r="N19" s="84"/>
      <c r="O19" s="84"/>
    </row>
    <row r="20" spans="1:15" x14ac:dyDescent="0.25">
      <c r="A20" s="7">
        <v>7</v>
      </c>
      <c r="B20" s="17" t="s">
        <v>335</v>
      </c>
      <c r="C20" s="11">
        <v>94.1</v>
      </c>
      <c r="D20" s="16" t="s">
        <v>325</v>
      </c>
      <c r="E20" s="30">
        <v>4.3</v>
      </c>
      <c r="F20" s="30">
        <v>6.5</v>
      </c>
      <c r="G20" s="21">
        <f t="shared" si="0"/>
        <v>2.2000000000000002</v>
      </c>
      <c r="H20" s="29">
        <f>G8/C243*C20</f>
        <v>0.32770139014765948</v>
      </c>
      <c r="I20" s="26">
        <f t="shared" si="1"/>
        <v>2.5277013901476595</v>
      </c>
      <c r="J20" s="4"/>
      <c r="K20" s="6"/>
      <c r="L20" s="55"/>
      <c r="M20" s="132"/>
      <c r="N20" s="84"/>
      <c r="O20" s="84"/>
    </row>
    <row r="21" spans="1:15" x14ac:dyDescent="0.25">
      <c r="A21" s="7">
        <v>8</v>
      </c>
      <c r="B21" s="17" t="s">
        <v>336</v>
      </c>
      <c r="C21" s="11">
        <v>52.9</v>
      </c>
      <c r="D21" s="16" t="s">
        <v>325</v>
      </c>
      <c r="E21" s="30">
        <v>3.2</v>
      </c>
      <c r="F21" s="30">
        <v>4.4000000000000004</v>
      </c>
      <c r="G21" s="21">
        <f t="shared" si="0"/>
        <v>1.2000000000000002</v>
      </c>
      <c r="H21" s="29">
        <f>G8/C243*C21</f>
        <v>0.18422320445070339</v>
      </c>
      <c r="I21" s="26">
        <f t="shared" si="1"/>
        <v>1.3842232044507035</v>
      </c>
      <c r="J21" s="4"/>
      <c r="K21" s="6"/>
      <c r="L21" s="55"/>
      <c r="M21" s="132"/>
      <c r="N21" s="84"/>
      <c r="O21" s="84"/>
    </row>
    <row r="22" spans="1:15" x14ac:dyDescent="0.25">
      <c r="A22" s="7">
        <v>9</v>
      </c>
      <c r="B22" s="17" t="s">
        <v>337</v>
      </c>
      <c r="C22" s="11">
        <v>65.2</v>
      </c>
      <c r="D22" s="16" t="s">
        <v>325</v>
      </c>
      <c r="E22" s="30">
        <v>3.1</v>
      </c>
      <c r="F22" s="30">
        <v>4.4000000000000004</v>
      </c>
      <c r="G22" s="21">
        <f t="shared" si="0"/>
        <v>1.3000000000000003</v>
      </c>
      <c r="H22" s="29">
        <f>G8/C243*C22</f>
        <v>0.22705771134566846</v>
      </c>
      <c r="I22" s="26">
        <f t="shared" si="1"/>
        <v>1.5270577113456687</v>
      </c>
      <c r="J22" s="4"/>
      <c r="K22" s="6"/>
      <c r="L22" s="55"/>
      <c r="M22" s="132"/>
      <c r="N22" s="84"/>
      <c r="O22" s="84"/>
    </row>
    <row r="23" spans="1:15" x14ac:dyDescent="0.25">
      <c r="A23" s="7">
        <v>10</v>
      </c>
      <c r="B23" s="17" t="s">
        <v>338</v>
      </c>
      <c r="C23" s="11">
        <v>94</v>
      </c>
      <c r="D23" s="16" t="s">
        <v>325</v>
      </c>
      <c r="E23" s="30">
        <v>3.7</v>
      </c>
      <c r="F23" s="30">
        <v>5.3</v>
      </c>
      <c r="G23" s="21">
        <f t="shared" si="0"/>
        <v>1.5999999999999996</v>
      </c>
      <c r="H23" s="29">
        <f>G8/C243*C23</f>
        <v>0.3273531421241232</v>
      </c>
      <c r="I23" s="26">
        <f t="shared" si="1"/>
        <v>1.9273531421241228</v>
      </c>
      <c r="J23" s="4"/>
      <c r="K23" s="6"/>
      <c r="L23" s="55"/>
      <c r="M23" s="132"/>
      <c r="N23" s="84"/>
      <c r="O23" s="84"/>
    </row>
    <row r="24" spans="1:15" x14ac:dyDescent="0.25">
      <c r="A24" s="7">
        <v>11</v>
      </c>
      <c r="B24" s="17" t="s">
        <v>339</v>
      </c>
      <c r="C24" s="11">
        <v>52.8</v>
      </c>
      <c r="D24" s="16" t="s">
        <v>325</v>
      </c>
      <c r="E24" s="30">
        <v>1.6</v>
      </c>
      <c r="F24" s="30">
        <v>2</v>
      </c>
      <c r="G24" s="21">
        <f t="shared" si="0"/>
        <v>0.39999999999999991</v>
      </c>
      <c r="H24" s="29">
        <f>G8/C243*C24</f>
        <v>0.18387495642716709</v>
      </c>
      <c r="I24" s="26">
        <f t="shared" si="1"/>
        <v>0.58387495642716702</v>
      </c>
      <c r="J24" s="4"/>
      <c r="K24" s="6"/>
      <c r="L24" s="55"/>
      <c r="M24" s="132"/>
      <c r="N24" s="84"/>
      <c r="O24" s="84"/>
    </row>
    <row r="25" spans="1:15" x14ac:dyDescent="0.25">
      <c r="A25" s="7">
        <v>12</v>
      </c>
      <c r="B25" s="17" t="s">
        <v>340</v>
      </c>
      <c r="C25" s="11">
        <v>65.3</v>
      </c>
      <c r="D25" s="16" t="s">
        <v>325</v>
      </c>
      <c r="E25" s="30">
        <v>0.6</v>
      </c>
      <c r="F25" s="30">
        <v>1.1000000000000001</v>
      </c>
      <c r="G25" s="21">
        <f t="shared" si="0"/>
        <v>0.50000000000000011</v>
      </c>
      <c r="H25" s="29">
        <f>G8/C243*C25</f>
        <v>0.22740595936920474</v>
      </c>
      <c r="I25" s="26">
        <f t="shared" si="1"/>
        <v>0.72740595936920482</v>
      </c>
      <c r="J25" s="4"/>
      <c r="K25" s="6"/>
      <c r="L25" s="55"/>
      <c r="M25" s="132"/>
      <c r="N25" s="84"/>
      <c r="O25" s="84"/>
    </row>
    <row r="26" spans="1:15" x14ac:dyDescent="0.25">
      <c r="A26" s="7">
        <v>13</v>
      </c>
      <c r="B26" s="17" t="s">
        <v>341</v>
      </c>
      <c r="C26" s="11">
        <v>94.2</v>
      </c>
      <c r="D26" s="16" t="s">
        <v>325</v>
      </c>
      <c r="E26" s="30">
        <v>3.9</v>
      </c>
      <c r="F26" s="30">
        <v>5.9</v>
      </c>
      <c r="G26" s="21">
        <f t="shared" si="0"/>
        <v>2.0000000000000004</v>
      </c>
      <c r="H26" s="29">
        <f>G8/C243*C26</f>
        <v>0.32804963817119581</v>
      </c>
      <c r="I26" s="26">
        <f t="shared" si="1"/>
        <v>2.3280496381711964</v>
      </c>
      <c r="J26" s="4"/>
      <c r="K26" s="6"/>
      <c r="L26" s="55"/>
      <c r="M26" s="132"/>
    </row>
    <row r="27" spans="1:15" x14ac:dyDescent="0.25">
      <c r="A27" s="7">
        <v>14</v>
      </c>
      <c r="B27" s="17" t="s">
        <v>342</v>
      </c>
      <c r="C27" s="11">
        <v>52.9</v>
      </c>
      <c r="D27" s="16" t="s">
        <v>325</v>
      </c>
      <c r="E27" s="30">
        <v>2.4</v>
      </c>
      <c r="F27" s="30">
        <v>3.5</v>
      </c>
      <c r="G27" s="21">
        <f t="shared" si="0"/>
        <v>1.1000000000000001</v>
      </c>
      <c r="H27" s="29">
        <f>G8/C243*C27</f>
        <v>0.18422320445070339</v>
      </c>
      <c r="I27" s="26">
        <f t="shared" si="1"/>
        <v>1.2842232044507034</v>
      </c>
      <c r="J27" s="4"/>
      <c r="K27" s="6"/>
      <c r="L27" s="55"/>
      <c r="M27" s="132"/>
    </row>
    <row r="28" spans="1:15" x14ac:dyDescent="0.25">
      <c r="A28" s="7">
        <v>15</v>
      </c>
      <c r="B28" s="17" t="s">
        <v>343</v>
      </c>
      <c r="C28" s="11">
        <v>64.900000000000006</v>
      </c>
      <c r="D28" s="16" t="s">
        <v>325</v>
      </c>
      <c r="E28" s="30">
        <v>3.4</v>
      </c>
      <c r="F28" s="30">
        <v>5</v>
      </c>
      <c r="G28" s="21">
        <f t="shared" si="0"/>
        <v>1.6</v>
      </c>
      <c r="H28" s="29">
        <f>G8/C243*C28</f>
        <v>0.22601296727505957</v>
      </c>
      <c r="I28" s="26">
        <f t="shared" si="1"/>
        <v>1.8260129672750596</v>
      </c>
      <c r="J28" s="4"/>
      <c r="K28" s="6"/>
      <c r="L28" s="55"/>
      <c r="M28" s="132"/>
    </row>
    <row r="29" spans="1:15" x14ac:dyDescent="0.25">
      <c r="A29" s="7">
        <v>16</v>
      </c>
      <c r="B29" s="17" t="s">
        <v>344</v>
      </c>
      <c r="C29" s="11">
        <v>93.9</v>
      </c>
      <c r="D29" s="16" t="s">
        <v>325</v>
      </c>
      <c r="E29" s="30">
        <v>4.4000000000000004</v>
      </c>
      <c r="F29" s="30">
        <v>5.3</v>
      </c>
      <c r="G29" s="21">
        <f t="shared" si="0"/>
        <v>0.89999999999999947</v>
      </c>
      <c r="H29" s="29">
        <f>G8/C243*C29</f>
        <v>0.32700489410058692</v>
      </c>
      <c r="I29" s="26">
        <f t="shared" si="1"/>
        <v>1.2270048941005864</v>
      </c>
      <c r="J29" s="4"/>
      <c r="K29" s="6"/>
      <c r="L29" s="55"/>
      <c r="M29" s="132"/>
    </row>
    <row r="30" spans="1:15" x14ac:dyDescent="0.25">
      <c r="A30" s="7">
        <v>17</v>
      </c>
      <c r="B30" s="17" t="s">
        <v>345</v>
      </c>
      <c r="C30" s="11">
        <v>53</v>
      </c>
      <c r="D30" s="16" t="s">
        <v>325</v>
      </c>
      <c r="E30" s="30">
        <v>1.3</v>
      </c>
      <c r="F30" s="30">
        <v>1.8</v>
      </c>
      <c r="G30" s="21">
        <f t="shared" si="0"/>
        <v>0.5</v>
      </c>
      <c r="H30" s="29">
        <f>G8/C243*C30</f>
        <v>0.1845714524742397</v>
      </c>
      <c r="I30" s="26">
        <f t="shared" si="1"/>
        <v>0.68457145247423967</v>
      </c>
      <c r="J30" s="4"/>
      <c r="K30" s="6"/>
      <c r="L30" s="55"/>
      <c r="M30" s="132"/>
    </row>
    <row r="31" spans="1:15" x14ac:dyDescent="0.25">
      <c r="A31" s="7">
        <v>18</v>
      </c>
      <c r="B31" s="17" t="s">
        <v>586</v>
      </c>
      <c r="C31" s="11">
        <v>64.8</v>
      </c>
      <c r="D31" s="16" t="s">
        <v>325</v>
      </c>
      <c r="E31" s="30">
        <v>2.9</v>
      </c>
      <c r="F31" s="30">
        <v>3.9</v>
      </c>
      <c r="G31" s="21">
        <f t="shared" si="0"/>
        <v>1</v>
      </c>
      <c r="H31" s="29">
        <f>G8/C243*C31</f>
        <v>0.22566471925152323</v>
      </c>
      <c r="I31" s="26">
        <f t="shared" si="1"/>
        <v>1.2256647192515233</v>
      </c>
      <c r="J31" s="4"/>
      <c r="K31" s="6"/>
      <c r="L31" s="55"/>
      <c r="M31" s="132"/>
    </row>
    <row r="32" spans="1:15" x14ac:dyDescent="0.25">
      <c r="A32" s="7">
        <v>19</v>
      </c>
      <c r="B32" s="17" t="s">
        <v>346</v>
      </c>
      <c r="C32" s="11">
        <v>93.9</v>
      </c>
      <c r="D32" s="16" t="s">
        <v>325</v>
      </c>
      <c r="E32" s="30">
        <v>3.9</v>
      </c>
      <c r="F32" s="30">
        <v>4.4000000000000004</v>
      </c>
      <c r="G32" s="21">
        <f t="shared" si="0"/>
        <v>0.50000000000000044</v>
      </c>
      <c r="H32" s="29">
        <f>G8/C243*C32</f>
        <v>0.32700489410058692</v>
      </c>
      <c r="I32" s="26">
        <f t="shared" si="1"/>
        <v>0.82700489410058742</v>
      </c>
      <c r="J32" s="4"/>
      <c r="K32" s="6"/>
      <c r="L32" s="55"/>
      <c r="M32" s="132"/>
    </row>
    <row r="33" spans="1:13" x14ac:dyDescent="0.25">
      <c r="A33" s="7">
        <v>20</v>
      </c>
      <c r="B33" s="17" t="s">
        <v>347</v>
      </c>
      <c r="C33" s="11">
        <v>52.8</v>
      </c>
      <c r="D33" s="16" t="s">
        <v>325</v>
      </c>
      <c r="E33" s="30">
        <v>1.7</v>
      </c>
      <c r="F33" s="30">
        <v>2.4</v>
      </c>
      <c r="G33" s="21">
        <f t="shared" si="0"/>
        <v>0.7</v>
      </c>
      <c r="H33" s="29">
        <f>G8/C243*C33</f>
        <v>0.18387495642716709</v>
      </c>
      <c r="I33" s="26">
        <f t="shared" si="1"/>
        <v>0.88387495642716707</v>
      </c>
      <c r="J33" s="4"/>
      <c r="K33" s="6"/>
      <c r="L33" s="55"/>
      <c r="M33" s="132"/>
    </row>
    <row r="34" spans="1:13" x14ac:dyDescent="0.25">
      <c r="A34" s="7">
        <v>21</v>
      </c>
      <c r="B34" s="17" t="s">
        <v>348</v>
      </c>
      <c r="C34" s="11">
        <v>65</v>
      </c>
      <c r="D34" s="16" t="s">
        <v>325</v>
      </c>
      <c r="E34" s="30">
        <v>3</v>
      </c>
      <c r="F34" s="30">
        <v>4.5999999999999996</v>
      </c>
      <c r="G34" s="21">
        <f t="shared" si="0"/>
        <v>1.5999999999999996</v>
      </c>
      <c r="H34" s="29">
        <f>G8/C243*C34</f>
        <v>0.22636121529859585</v>
      </c>
      <c r="I34" s="26">
        <f t="shared" si="1"/>
        <v>1.8263612152985955</v>
      </c>
      <c r="J34" s="4"/>
      <c r="K34" s="6"/>
      <c r="L34" s="55"/>
      <c r="M34" s="132"/>
    </row>
    <row r="35" spans="1:13" x14ac:dyDescent="0.25">
      <c r="A35" s="7">
        <v>22</v>
      </c>
      <c r="B35" s="17" t="s">
        <v>349</v>
      </c>
      <c r="C35" s="11">
        <v>94.3</v>
      </c>
      <c r="D35" s="16" t="s">
        <v>325</v>
      </c>
      <c r="E35" s="30">
        <v>4.5999999999999996</v>
      </c>
      <c r="F35" s="30">
        <v>7.2</v>
      </c>
      <c r="G35" s="21">
        <f t="shared" si="0"/>
        <v>2.6000000000000005</v>
      </c>
      <c r="H35" s="29">
        <f>G8/C243*C35</f>
        <v>0.32839788619473209</v>
      </c>
      <c r="I35" s="26">
        <f t="shared" si="1"/>
        <v>2.9283978861947326</v>
      </c>
      <c r="J35" s="4"/>
      <c r="K35" s="6"/>
      <c r="L35" s="55"/>
      <c r="M35" s="132"/>
    </row>
    <row r="36" spans="1:13" x14ac:dyDescent="0.25">
      <c r="A36" s="7">
        <v>23</v>
      </c>
      <c r="B36" s="17" t="s">
        <v>350</v>
      </c>
      <c r="C36" s="11">
        <v>52.9</v>
      </c>
      <c r="D36" s="16" t="s">
        <v>325</v>
      </c>
      <c r="E36" s="30">
        <v>2.1</v>
      </c>
      <c r="F36" s="30">
        <v>3.2</v>
      </c>
      <c r="G36" s="21">
        <f t="shared" si="0"/>
        <v>1.1000000000000001</v>
      </c>
      <c r="H36" s="29">
        <f>G8/C243*C36</f>
        <v>0.18422320445070339</v>
      </c>
      <c r="I36" s="26">
        <f t="shared" si="1"/>
        <v>1.2842232044507034</v>
      </c>
      <c r="K36" s="4"/>
      <c r="L36" s="55"/>
      <c r="M36" s="132"/>
    </row>
    <row r="37" spans="1:13" x14ac:dyDescent="0.25">
      <c r="A37" s="7">
        <v>24</v>
      </c>
      <c r="B37" s="17" t="s">
        <v>351</v>
      </c>
      <c r="C37" s="11">
        <v>65.3</v>
      </c>
      <c r="D37" s="16" t="s">
        <v>325</v>
      </c>
      <c r="E37" s="30">
        <v>1.7</v>
      </c>
      <c r="F37" s="30">
        <v>1.8</v>
      </c>
      <c r="G37" s="21">
        <f t="shared" si="0"/>
        <v>0.10000000000000009</v>
      </c>
      <c r="H37" s="29">
        <f>G8/C243*C37</f>
        <v>0.22740595936920474</v>
      </c>
      <c r="I37" s="26">
        <f t="shared" si="1"/>
        <v>0.3274059593692048</v>
      </c>
      <c r="J37" s="4"/>
      <c r="K37" s="6"/>
      <c r="L37" s="55"/>
      <c r="M37" s="132"/>
    </row>
    <row r="38" spans="1:13" x14ac:dyDescent="0.25">
      <c r="A38" s="7">
        <v>25</v>
      </c>
      <c r="B38" s="17" t="s">
        <v>352</v>
      </c>
      <c r="C38" s="11">
        <v>94.1</v>
      </c>
      <c r="D38" s="16" t="s">
        <v>325</v>
      </c>
      <c r="E38" s="30">
        <v>4.5</v>
      </c>
      <c r="F38" s="30">
        <v>6.7</v>
      </c>
      <c r="G38" s="21">
        <f t="shared" si="0"/>
        <v>2.2000000000000002</v>
      </c>
      <c r="H38" s="29">
        <f>G8/C243*C38</f>
        <v>0.32770139014765948</v>
      </c>
      <c r="I38" s="26">
        <f t="shared" si="1"/>
        <v>2.5277013901476595</v>
      </c>
      <c r="J38" s="4"/>
      <c r="K38" s="6"/>
      <c r="L38" s="55"/>
      <c r="M38" s="132"/>
    </row>
    <row r="39" spans="1:13" x14ac:dyDescent="0.25">
      <c r="A39" s="7">
        <v>26</v>
      </c>
      <c r="B39" s="17" t="s">
        <v>353</v>
      </c>
      <c r="C39" s="11">
        <v>53</v>
      </c>
      <c r="D39" s="16" t="s">
        <v>325</v>
      </c>
      <c r="E39" s="30">
        <v>0.9</v>
      </c>
      <c r="F39" s="30">
        <v>0.9</v>
      </c>
      <c r="G39" s="21">
        <f t="shared" si="0"/>
        <v>0</v>
      </c>
      <c r="H39" s="29">
        <f>G8/C243*C39</f>
        <v>0.1845714524742397</v>
      </c>
      <c r="I39" s="26">
        <f t="shared" si="1"/>
        <v>0.1845714524742397</v>
      </c>
      <c r="J39" s="4"/>
      <c r="K39" s="6"/>
      <c r="L39" s="55"/>
      <c r="M39" s="132"/>
    </row>
    <row r="40" spans="1:13" x14ac:dyDescent="0.25">
      <c r="A40" s="7">
        <v>27</v>
      </c>
      <c r="B40" s="17" t="s">
        <v>354</v>
      </c>
      <c r="C40" s="11">
        <v>65.3</v>
      </c>
      <c r="D40" s="16" t="s">
        <v>325</v>
      </c>
      <c r="E40" s="30">
        <v>1.6</v>
      </c>
      <c r="F40" s="30">
        <v>2.8</v>
      </c>
      <c r="G40" s="21">
        <f t="shared" si="0"/>
        <v>1.1999999999999997</v>
      </c>
      <c r="H40" s="29">
        <f>G8/C243*C40</f>
        <v>0.22740595936920474</v>
      </c>
      <c r="I40" s="26">
        <f t="shared" si="1"/>
        <v>1.4274059593692046</v>
      </c>
      <c r="J40" s="4"/>
      <c r="K40" s="6"/>
      <c r="L40" s="55"/>
      <c r="M40" s="132"/>
    </row>
    <row r="41" spans="1:13" x14ac:dyDescent="0.25">
      <c r="A41" s="7">
        <v>28</v>
      </c>
      <c r="B41" s="17" t="s">
        <v>355</v>
      </c>
      <c r="C41" s="11">
        <v>93.5</v>
      </c>
      <c r="D41" s="16" t="s">
        <v>325</v>
      </c>
      <c r="E41" s="30">
        <v>2.2999999999999998</v>
      </c>
      <c r="F41" s="30">
        <v>2.7</v>
      </c>
      <c r="G41" s="21">
        <f t="shared" si="0"/>
        <v>0.40000000000000036</v>
      </c>
      <c r="H41" s="29">
        <f>G8/C243*C41</f>
        <v>0.32561190200644169</v>
      </c>
      <c r="I41" s="26">
        <f t="shared" si="1"/>
        <v>0.72561190200644199</v>
      </c>
      <c r="J41" s="4"/>
      <c r="K41" s="6"/>
      <c r="L41" s="55"/>
      <c r="M41" s="132"/>
    </row>
    <row r="42" spans="1:13" x14ac:dyDescent="0.25">
      <c r="A42" s="7">
        <v>29</v>
      </c>
      <c r="B42" s="17" t="s">
        <v>356</v>
      </c>
      <c r="C42" s="11">
        <v>52.8</v>
      </c>
      <c r="D42" s="16" t="s">
        <v>325</v>
      </c>
      <c r="E42" s="30">
        <v>2.2999999999999998</v>
      </c>
      <c r="F42" s="30">
        <v>3.4</v>
      </c>
      <c r="G42" s="21">
        <f t="shared" si="0"/>
        <v>1.1000000000000001</v>
      </c>
      <c r="H42" s="29">
        <f>G8/C243*C42</f>
        <v>0.18387495642716709</v>
      </c>
      <c r="I42" s="26">
        <f t="shared" si="1"/>
        <v>1.2838749564271672</v>
      </c>
      <c r="J42" s="4"/>
      <c r="K42" s="6"/>
      <c r="L42" s="55"/>
      <c r="M42" s="132"/>
    </row>
    <row r="43" spans="1:13" x14ac:dyDescent="0.25">
      <c r="A43" s="7">
        <v>30</v>
      </c>
      <c r="B43" s="17" t="s">
        <v>357</v>
      </c>
      <c r="C43" s="11">
        <v>65.400000000000006</v>
      </c>
      <c r="D43" s="16" t="s">
        <v>325</v>
      </c>
      <c r="E43" s="30">
        <v>3</v>
      </c>
      <c r="F43" s="30">
        <v>4.7</v>
      </c>
      <c r="G43" s="21">
        <f t="shared" si="0"/>
        <v>1.7000000000000002</v>
      </c>
      <c r="H43" s="29">
        <f>G8/C243*C43</f>
        <v>0.22775420739274108</v>
      </c>
      <c r="I43" s="26">
        <f t="shared" si="1"/>
        <v>1.9277542073927412</v>
      </c>
      <c r="J43" s="4"/>
      <c r="K43" s="6"/>
      <c r="L43" s="55"/>
      <c r="M43" s="132"/>
    </row>
    <row r="44" spans="1:13" x14ac:dyDescent="0.25">
      <c r="A44" s="7">
        <v>31</v>
      </c>
      <c r="B44" s="17" t="s">
        <v>358</v>
      </c>
      <c r="C44" s="11">
        <v>93.9</v>
      </c>
      <c r="D44" s="16" t="s">
        <v>325</v>
      </c>
      <c r="E44" s="30">
        <v>2.2000000000000002</v>
      </c>
      <c r="F44" s="30">
        <v>4.2</v>
      </c>
      <c r="G44" s="21">
        <f t="shared" si="0"/>
        <v>2</v>
      </c>
      <c r="H44" s="29">
        <f>G8/C243*C44</f>
        <v>0.32700489410058692</v>
      </c>
      <c r="I44" s="26">
        <f t="shared" si="1"/>
        <v>2.327004894100587</v>
      </c>
      <c r="J44" s="4"/>
      <c r="K44" s="6"/>
      <c r="L44" s="55"/>
      <c r="M44" s="132"/>
    </row>
    <row r="45" spans="1:13" x14ac:dyDescent="0.25">
      <c r="A45" s="7">
        <v>32</v>
      </c>
      <c r="B45" s="17" t="s">
        <v>360</v>
      </c>
      <c r="C45" s="11">
        <v>53</v>
      </c>
      <c r="D45" s="16" t="s">
        <v>325</v>
      </c>
      <c r="E45" s="30">
        <v>1.2</v>
      </c>
      <c r="F45" s="30">
        <v>2.2000000000000002</v>
      </c>
      <c r="G45" s="21">
        <f t="shared" si="0"/>
        <v>1.0000000000000002</v>
      </c>
      <c r="H45" s="29">
        <f>G8/C243*C45</f>
        <v>0.1845714524742397</v>
      </c>
      <c r="I45" s="26">
        <f t="shared" si="1"/>
        <v>1.1845714524742399</v>
      </c>
      <c r="J45" s="4"/>
      <c r="K45" s="6"/>
      <c r="L45" s="55"/>
      <c r="M45" s="132"/>
    </row>
    <row r="46" spans="1:13" x14ac:dyDescent="0.25">
      <c r="A46" s="7">
        <v>33</v>
      </c>
      <c r="B46" s="17" t="s">
        <v>361</v>
      </c>
      <c r="C46" s="11">
        <v>65.3</v>
      </c>
      <c r="D46" s="16" t="s">
        <v>325</v>
      </c>
      <c r="E46" s="30">
        <v>0.7</v>
      </c>
      <c r="F46" s="30">
        <v>1.4</v>
      </c>
      <c r="G46" s="21">
        <f t="shared" si="0"/>
        <v>0.7</v>
      </c>
      <c r="H46" s="29">
        <f>G8/C243*C46</f>
        <v>0.22740595936920474</v>
      </c>
      <c r="I46" s="26">
        <f t="shared" si="1"/>
        <v>0.92740595936920467</v>
      </c>
      <c r="J46" s="4"/>
      <c r="K46" s="6"/>
      <c r="L46" s="55"/>
      <c r="M46" s="132"/>
    </row>
    <row r="47" spans="1:13" x14ac:dyDescent="0.25">
      <c r="A47" s="7">
        <v>34</v>
      </c>
      <c r="B47" s="17" t="s">
        <v>359</v>
      </c>
      <c r="C47" s="11">
        <v>94</v>
      </c>
      <c r="D47" s="16" t="s">
        <v>325</v>
      </c>
      <c r="E47" s="30">
        <v>3.3</v>
      </c>
      <c r="F47" s="30">
        <v>4.2</v>
      </c>
      <c r="G47" s="21">
        <f t="shared" si="0"/>
        <v>0.90000000000000036</v>
      </c>
      <c r="H47" s="29">
        <f>G8/C243*C47</f>
        <v>0.3273531421241232</v>
      </c>
      <c r="I47" s="26">
        <f t="shared" si="1"/>
        <v>1.2273531421241235</v>
      </c>
      <c r="J47" s="4"/>
      <c r="K47" s="6"/>
      <c r="L47" s="55"/>
      <c r="M47" s="132"/>
    </row>
    <row r="48" spans="1:13" x14ac:dyDescent="0.25">
      <c r="A48" s="7">
        <v>35</v>
      </c>
      <c r="B48" s="17" t="s">
        <v>362</v>
      </c>
      <c r="C48" s="11">
        <v>52.8</v>
      </c>
      <c r="D48" s="16" t="s">
        <v>325</v>
      </c>
      <c r="E48" s="30">
        <v>2.1</v>
      </c>
      <c r="F48" s="30">
        <v>2.8</v>
      </c>
      <c r="G48" s="21">
        <f t="shared" si="0"/>
        <v>0.69999999999999973</v>
      </c>
      <c r="H48" s="29">
        <f>G8/C243*C48</f>
        <v>0.18387495642716709</v>
      </c>
      <c r="I48" s="26">
        <f t="shared" si="1"/>
        <v>0.88387495642716685</v>
      </c>
      <c r="K48" s="4"/>
      <c r="L48" s="55"/>
      <c r="M48" s="132"/>
    </row>
    <row r="49" spans="1:21" x14ac:dyDescent="0.25">
      <c r="A49" s="7">
        <v>36</v>
      </c>
      <c r="B49" s="17" t="s">
        <v>363</v>
      </c>
      <c r="C49" s="11">
        <v>64.900000000000006</v>
      </c>
      <c r="D49" s="16" t="s">
        <v>325</v>
      </c>
      <c r="E49" s="30">
        <v>1.5</v>
      </c>
      <c r="F49" s="30">
        <v>1.8</v>
      </c>
      <c r="G49" s="21">
        <f t="shared" si="0"/>
        <v>0.30000000000000004</v>
      </c>
      <c r="H49" s="29">
        <f>G8/C243*C49</f>
        <v>0.22601296727505957</v>
      </c>
      <c r="I49" s="26">
        <f t="shared" si="1"/>
        <v>0.52601296727505964</v>
      </c>
      <c r="J49" s="4"/>
      <c r="K49" s="6"/>
      <c r="L49" s="55"/>
      <c r="M49" s="132"/>
    </row>
    <row r="50" spans="1:21" x14ac:dyDescent="0.25">
      <c r="A50" s="7">
        <v>37</v>
      </c>
      <c r="B50" s="17" t="s">
        <v>364</v>
      </c>
      <c r="C50" s="11">
        <v>94.1</v>
      </c>
      <c r="D50" s="16" t="s">
        <v>325</v>
      </c>
      <c r="E50" s="30">
        <v>2.2999999999999998</v>
      </c>
      <c r="F50" s="30">
        <v>3.5</v>
      </c>
      <c r="G50" s="21">
        <f t="shared" si="0"/>
        <v>1.2000000000000002</v>
      </c>
      <c r="H50" s="29">
        <f>G8/C243*C50</f>
        <v>0.32770139014765948</v>
      </c>
      <c r="I50" s="26">
        <f t="shared" si="1"/>
        <v>1.5277013901476597</v>
      </c>
      <c r="J50" s="4"/>
      <c r="K50" s="6"/>
      <c r="L50" s="55"/>
      <c r="M50" s="132"/>
    </row>
    <row r="51" spans="1:21" x14ac:dyDescent="0.25">
      <c r="A51" s="7">
        <v>38</v>
      </c>
      <c r="B51" s="17" t="s">
        <v>365</v>
      </c>
      <c r="C51" s="11">
        <v>52.7</v>
      </c>
      <c r="D51" s="16" t="s">
        <v>325</v>
      </c>
      <c r="E51" s="30">
        <v>1</v>
      </c>
      <c r="F51" s="30">
        <v>1.7</v>
      </c>
      <c r="G51" s="21">
        <f t="shared" si="0"/>
        <v>0.7</v>
      </c>
      <c r="H51" s="29">
        <f>G8/C243*C51</f>
        <v>0.18352670840363081</v>
      </c>
      <c r="I51" s="26">
        <f t="shared" si="1"/>
        <v>0.88352670840363079</v>
      </c>
      <c r="J51" s="4"/>
      <c r="K51" s="6"/>
      <c r="L51" s="55"/>
      <c r="M51" s="132"/>
    </row>
    <row r="52" spans="1:21" x14ac:dyDescent="0.25">
      <c r="A52" s="7">
        <v>39</v>
      </c>
      <c r="B52" s="17" t="s">
        <v>366</v>
      </c>
      <c r="C52" s="11">
        <v>65.2</v>
      </c>
      <c r="D52" s="16" t="s">
        <v>325</v>
      </c>
      <c r="E52" s="30">
        <v>1.4</v>
      </c>
      <c r="F52" s="30">
        <v>2.6</v>
      </c>
      <c r="G52" s="21">
        <f t="shared" si="0"/>
        <v>1.2000000000000002</v>
      </c>
      <c r="H52" s="29">
        <f>G8/C243*C52</f>
        <v>0.22705771134566846</v>
      </c>
      <c r="I52" s="26">
        <f t="shared" si="1"/>
        <v>1.4270577113456686</v>
      </c>
      <c r="J52" s="4"/>
      <c r="K52" s="6"/>
      <c r="L52" s="55"/>
      <c r="M52" s="132"/>
    </row>
    <row r="53" spans="1:21" x14ac:dyDescent="0.25">
      <c r="A53" s="7">
        <v>40</v>
      </c>
      <c r="B53" s="17" t="s">
        <v>367</v>
      </c>
      <c r="C53" s="11">
        <v>94</v>
      </c>
      <c r="D53" s="16" t="s">
        <v>325</v>
      </c>
      <c r="E53" s="30">
        <v>3.7</v>
      </c>
      <c r="F53" s="30">
        <v>5.7</v>
      </c>
      <c r="G53" s="21">
        <f t="shared" si="0"/>
        <v>2</v>
      </c>
      <c r="H53" s="29">
        <f>G8/C243*C53</f>
        <v>0.3273531421241232</v>
      </c>
      <c r="I53" s="26">
        <f t="shared" si="1"/>
        <v>2.3273531421241231</v>
      </c>
      <c r="J53" s="4"/>
      <c r="K53" s="6"/>
      <c r="L53" s="55"/>
      <c r="M53" s="132"/>
    </row>
    <row r="54" spans="1:21" x14ac:dyDescent="0.25">
      <c r="A54" s="7">
        <v>41</v>
      </c>
      <c r="B54" s="17" t="s">
        <v>368</v>
      </c>
      <c r="C54" s="11">
        <v>52.8</v>
      </c>
      <c r="D54" s="16" t="s">
        <v>325</v>
      </c>
      <c r="E54" s="30">
        <v>1.8</v>
      </c>
      <c r="F54" s="30">
        <v>1.8</v>
      </c>
      <c r="G54" s="21">
        <f t="shared" si="0"/>
        <v>0</v>
      </c>
      <c r="H54" s="29">
        <f>G8/C243*C54</f>
        <v>0.18387495642716709</v>
      </c>
      <c r="I54" s="26">
        <f t="shared" si="1"/>
        <v>0.18387495642716709</v>
      </c>
      <c r="J54" s="4"/>
      <c r="K54" s="6"/>
      <c r="L54" s="55"/>
      <c r="M54" s="132"/>
    </row>
    <row r="55" spans="1:21" x14ac:dyDescent="0.25">
      <c r="A55" s="7">
        <v>42</v>
      </c>
      <c r="B55" s="17" t="s">
        <v>369</v>
      </c>
      <c r="C55" s="11">
        <v>65.3</v>
      </c>
      <c r="D55" s="16" t="s">
        <v>325</v>
      </c>
      <c r="E55" s="30">
        <v>2.8</v>
      </c>
      <c r="F55" s="30">
        <v>4.2</v>
      </c>
      <c r="G55" s="21">
        <f t="shared" si="0"/>
        <v>1.4000000000000004</v>
      </c>
      <c r="H55" s="29">
        <f>G8/C243*C55</f>
        <v>0.22740595936920474</v>
      </c>
      <c r="I55" s="26">
        <f t="shared" si="1"/>
        <v>1.6274059593692052</v>
      </c>
      <c r="J55" s="4"/>
      <c r="K55" s="6"/>
      <c r="L55" s="55"/>
      <c r="M55" s="132"/>
    </row>
    <row r="56" spans="1:21" x14ac:dyDescent="0.25">
      <c r="A56" s="7">
        <v>43</v>
      </c>
      <c r="B56" s="17" t="s">
        <v>452</v>
      </c>
      <c r="C56" s="11">
        <v>69.099999999999994</v>
      </c>
      <c r="D56" s="16" t="s">
        <v>325</v>
      </c>
      <c r="E56" s="30">
        <v>2.6</v>
      </c>
      <c r="F56" s="30">
        <v>4.7</v>
      </c>
      <c r="G56" s="21">
        <f t="shared" si="0"/>
        <v>2.1</v>
      </c>
      <c r="H56" s="29">
        <f>G8/C243*C56</f>
        <v>0.24063938426358417</v>
      </c>
      <c r="I56" s="26">
        <f t="shared" si="1"/>
        <v>2.3406393842635844</v>
      </c>
      <c r="J56" s="4"/>
      <c r="K56" s="6"/>
      <c r="L56" s="55"/>
      <c r="M56" s="132"/>
    </row>
    <row r="57" spans="1:21" x14ac:dyDescent="0.25">
      <c r="A57" s="7">
        <v>44</v>
      </c>
      <c r="B57" s="17" t="s">
        <v>453</v>
      </c>
      <c r="C57" s="11">
        <v>42.6</v>
      </c>
      <c r="D57" s="16" t="s">
        <v>325</v>
      </c>
      <c r="E57" s="30">
        <v>1.5</v>
      </c>
      <c r="F57" s="30">
        <v>2.7</v>
      </c>
      <c r="G57" s="21">
        <f t="shared" si="0"/>
        <v>1.2000000000000002</v>
      </c>
      <c r="H57" s="29">
        <f>G8/C243*C57</f>
        <v>0.14835365802646436</v>
      </c>
      <c r="I57" s="26">
        <f t="shared" si="1"/>
        <v>1.3483536580264646</v>
      </c>
      <c r="J57" s="4"/>
      <c r="K57" s="6"/>
      <c r="L57" s="55"/>
      <c r="M57" s="132"/>
    </row>
    <row r="58" spans="1:21" x14ac:dyDescent="0.25">
      <c r="A58" s="7">
        <v>45</v>
      </c>
      <c r="B58" s="17" t="s">
        <v>454</v>
      </c>
      <c r="C58" s="11">
        <v>55.5</v>
      </c>
      <c r="D58" s="16" t="s">
        <v>325</v>
      </c>
      <c r="E58" s="30">
        <v>2.8</v>
      </c>
      <c r="F58" s="30">
        <v>4.2</v>
      </c>
      <c r="G58" s="21">
        <f t="shared" si="0"/>
        <v>1.4000000000000004</v>
      </c>
      <c r="H58" s="29">
        <f>G8/C243*C58</f>
        <v>0.19327765306264721</v>
      </c>
      <c r="I58" s="26">
        <f t="shared" si="1"/>
        <v>1.5932776530626476</v>
      </c>
      <c r="K58" s="4"/>
      <c r="L58" s="55"/>
      <c r="M58" s="227"/>
      <c r="N58" s="228"/>
      <c r="O58" s="228"/>
      <c r="P58" s="228"/>
      <c r="Q58" s="228"/>
      <c r="R58" s="228"/>
      <c r="S58" s="228"/>
      <c r="T58" s="228"/>
      <c r="U58" s="228"/>
    </row>
    <row r="59" spans="1:21" x14ac:dyDescent="0.25">
      <c r="A59" s="7">
        <v>46</v>
      </c>
      <c r="B59" s="17" t="s">
        <v>455</v>
      </c>
      <c r="C59" s="11">
        <v>58.9</v>
      </c>
      <c r="D59" s="16" t="s">
        <v>325</v>
      </c>
      <c r="E59" s="30">
        <v>2.8</v>
      </c>
      <c r="F59" s="30">
        <v>4.5</v>
      </c>
      <c r="G59" s="21">
        <f t="shared" si="0"/>
        <v>1.7000000000000002</v>
      </c>
      <c r="H59" s="29">
        <f>G8/C243*C59</f>
        <v>0.20511808586288147</v>
      </c>
      <c r="I59" s="26">
        <f t="shared" si="1"/>
        <v>1.9051180858628816</v>
      </c>
      <c r="K59" s="4"/>
      <c r="L59" s="55"/>
      <c r="M59" s="132"/>
    </row>
    <row r="60" spans="1:21" x14ac:dyDescent="0.25">
      <c r="A60" s="7">
        <v>47</v>
      </c>
      <c r="B60" s="17" t="s">
        <v>456</v>
      </c>
      <c r="C60" s="11">
        <v>62.3</v>
      </c>
      <c r="D60" s="16" t="s">
        <v>325</v>
      </c>
      <c r="E60" s="30">
        <v>2.4</v>
      </c>
      <c r="F60" s="30">
        <v>3.8</v>
      </c>
      <c r="G60" s="21">
        <f t="shared" si="0"/>
        <v>1.4</v>
      </c>
      <c r="H60" s="29">
        <f>G8/C243*C60</f>
        <v>0.21695851866311569</v>
      </c>
      <c r="I60" s="26">
        <f t="shared" si="1"/>
        <v>1.6169585186631157</v>
      </c>
      <c r="K60" s="4"/>
      <c r="L60" s="55"/>
      <c r="M60" s="132"/>
    </row>
    <row r="61" spans="1:21" x14ac:dyDescent="0.25">
      <c r="A61" s="7">
        <v>48</v>
      </c>
      <c r="B61" s="17" t="s">
        <v>457</v>
      </c>
      <c r="C61" s="11">
        <v>68.7</v>
      </c>
      <c r="D61" s="16" t="s">
        <v>325</v>
      </c>
      <c r="E61" s="30">
        <v>2.8</v>
      </c>
      <c r="F61" s="30">
        <v>3.9</v>
      </c>
      <c r="G61" s="21">
        <f t="shared" si="0"/>
        <v>1.1000000000000001</v>
      </c>
      <c r="H61" s="29">
        <f>G8/C243*C61</f>
        <v>0.23924639216943899</v>
      </c>
      <c r="I61" s="26">
        <f t="shared" si="1"/>
        <v>1.3392463921694391</v>
      </c>
      <c r="K61" s="4"/>
      <c r="L61" s="55"/>
      <c r="M61" s="132"/>
    </row>
    <row r="62" spans="1:21" x14ac:dyDescent="0.25">
      <c r="A62" s="7">
        <v>49</v>
      </c>
      <c r="B62" s="17" t="s">
        <v>458</v>
      </c>
      <c r="C62" s="11">
        <v>42.7</v>
      </c>
      <c r="D62" s="16" t="s">
        <v>325</v>
      </c>
      <c r="E62" s="30">
        <v>1.6</v>
      </c>
      <c r="F62" s="30">
        <v>1.6</v>
      </c>
      <c r="G62" s="21">
        <f t="shared" si="0"/>
        <v>0</v>
      </c>
      <c r="H62" s="29">
        <f>G8/C243*C62</f>
        <v>0.14870190605000067</v>
      </c>
      <c r="I62" s="26">
        <f t="shared" si="1"/>
        <v>0.14870190605000067</v>
      </c>
      <c r="J62" s="4"/>
      <c r="K62" s="6"/>
      <c r="L62" s="55"/>
      <c r="M62" s="132"/>
    </row>
    <row r="63" spans="1:21" x14ac:dyDescent="0.25">
      <c r="A63" s="7">
        <v>50</v>
      </c>
      <c r="B63" s="17" t="s">
        <v>459</v>
      </c>
      <c r="C63" s="11">
        <v>55</v>
      </c>
      <c r="D63" s="16" t="s">
        <v>325</v>
      </c>
      <c r="E63" s="30">
        <v>1.8</v>
      </c>
      <c r="F63" s="30">
        <v>2.8</v>
      </c>
      <c r="G63" s="21">
        <f t="shared" si="0"/>
        <v>0.99999999999999978</v>
      </c>
      <c r="H63" s="29">
        <f>G8/C243*C63</f>
        <v>0.19153641294496571</v>
      </c>
      <c r="I63" s="26">
        <f t="shared" si="1"/>
        <v>1.1915364129449655</v>
      </c>
      <c r="J63" s="4"/>
      <c r="K63" s="6"/>
      <c r="L63" s="55"/>
      <c r="M63" s="132"/>
    </row>
    <row r="64" spans="1:21" x14ac:dyDescent="0.25">
      <c r="A64" s="7">
        <v>51</v>
      </c>
      <c r="B64" s="17" t="s">
        <v>460</v>
      </c>
      <c r="C64" s="11">
        <v>59</v>
      </c>
      <c r="D64" s="16" t="s">
        <v>325</v>
      </c>
      <c r="E64" s="30">
        <v>1.8</v>
      </c>
      <c r="F64" s="30">
        <v>2</v>
      </c>
      <c r="G64" s="21">
        <f t="shared" si="0"/>
        <v>0.19999999999999996</v>
      </c>
      <c r="H64" s="29">
        <f>G8/C243*C64</f>
        <v>0.20546633388641777</v>
      </c>
      <c r="I64" s="26">
        <f t="shared" si="1"/>
        <v>0.40546633388641773</v>
      </c>
      <c r="J64" s="4"/>
      <c r="K64" s="6"/>
      <c r="L64" s="55"/>
      <c r="M64" s="132"/>
    </row>
    <row r="65" spans="1:13" x14ac:dyDescent="0.25">
      <c r="A65" s="7">
        <v>52</v>
      </c>
      <c r="B65" s="17" t="s">
        <v>461</v>
      </c>
      <c r="C65" s="11">
        <v>62</v>
      </c>
      <c r="D65" s="16" t="s">
        <v>325</v>
      </c>
      <c r="E65" s="30">
        <v>3.2</v>
      </c>
      <c r="F65" s="30">
        <v>4.7</v>
      </c>
      <c r="G65" s="21">
        <f t="shared" si="0"/>
        <v>1.5</v>
      </c>
      <c r="H65" s="29">
        <f>G8/C243*C65</f>
        <v>0.2159137745925068</v>
      </c>
      <c r="I65" s="26">
        <f t="shared" si="1"/>
        <v>1.7159137745925068</v>
      </c>
      <c r="J65" s="4"/>
      <c r="K65" s="6"/>
      <c r="L65" s="55"/>
      <c r="M65" s="132"/>
    </row>
    <row r="66" spans="1:13" x14ac:dyDescent="0.25">
      <c r="A66" s="7">
        <v>53</v>
      </c>
      <c r="B66" s="17" t="s">
        <v>462</v>
      </c>
      <c r="C66" s="11">
        <v>68.900000000000006</v>
      </c>
      <c r="D66" s="16" t="s">
        <v>325</v>
      </c>
      <c r="E66" s="30">
        <v>1.3</v>
      </c>
      <c r="F66" s="30">
        <v>2.4</v>
      </c>
      <c r="G66" s="21">
        <f t="shared" si="0"/>
        <v>1.0999999999999999</v>
      </c>
      <c r="H66" s="29">
        <f>G8/C243*C66</f>
        <v>0.23994288821651161</v>
      </c>
      <c r="I66" s="26">
        <f t="shared" si="1"/>
        <v>1.3399428882165114</v>
      </c>
      <c r="J66" s="4"/>
      <c r="K66" s="6"/>
      <c r="L66" s="55"/>
      <c r="M66" s="132"/>
    </row>
    <row r="67" spans="1:13" x14ac:dyDescent="0.25">
      <c r="A67" s="7">
        <v>54</v>
      </c>
      <c r="B67" s="17" t="s">
        <v>463</v>
      </c>
      <c r="C67" s="11">
        <v>42.8</v>
      </c>
      <c r="D67" s="16" t="s">
        <v>325</v>
      </c>
      <c r="E67" s="30">
        <v>1.8</v>
      </c>
      <c r="F67" s="30">
        <v>2.6</v>
      </c>
      <c r="G67" s="21">
        <f t="shared" si="0"/>
        <v>0.8</v>
      </c>
      <c r="H67" s="29">
        <f>G8/C243*C67</f>
        <v>0.14905015407353694</v>
      </c>
      <c r="I67" s="26">
        <f t="shared" si="1"/>
        <v>0.94905015407353699</v>
      </c>
      <c r="J67" s="4"/>
      <c r="K67" s="6"/>
      <c r="L67" s="55"/>
      <c r="M67" s="132"/>
    </row>
    <row r="68" spans="1:13" x14ac:dyDescent="0.25">
      <c r="A68" s="7">
        <v>55</v>
      </c>
      <c r="B68" s="17" t="s">
        <v>464</v>
      </c>
      <c r="C68" s="11">
        <v>55.2</v>
      </c>
      <c r="D68" s="16" t="s">
        <v>325</v>
      </c>
      <c r="E68" s="30">
        <v>2.2999999999999998</v>
      </c>
      <c r="F68" s="30">
        <v>2.5</v>
      </c>
      <c r="G68" s="21">
        <f t="shared" si="0"/>
        <v>0.20000000000000018</v>
      </c>
      <c r="H68" s="29">
        <f>G8/C243*C68</f>
        <v>0.19223290899203832</v>
      </c>
      <c r="I68" s="26">
        <f t="shared" si="1"/>
        <v>0.3922329089920385</v>
      </c>
      <c r="J68" s="4"/>
      <c r="K68" s="6"/>
      <c r="L68" s="55"/>
      <c r="M68" s="132"/>
    </row>
    <row r="69" spans="1:13" x14ac:dyDescent="0.25">
      <c r="A69" s="7">
        <v>56</v>
      </c>
      <c r="B69" s="17" t="s">
        <v>465</v>
      </c>
      <c r="C69" s="11">
        <v>59.3</v>
      </c>
      <c r="D69" s="16" t="s">
        <v>325</v>
      </c>
      <c r="E69" s="30">
        <v>2.2999999999999998</v>
      </c>
      <c r="F69" s="30">
        <v>3.4</v>
      </c>
      <c r="G69" s="21">
        <f t="shared" si="0"/>
        <v>1.1000000000000001</v>
      </c>
      <c r="H69" s="29">
        <f>G8/C243*C69</f>
        <v>0.20651107795702667</v>
      </c>
      <c r="I69" s="26">
        <f t="shared" si="1"/>
        <v>1.3065110779570268</v>
      </c>
      <c r="J69" s="4"/>
      <c r="K69" s="6"/>
      <c r="L69" s="55"/>
      <c r="M69" s="132"/>
    </row>
    <row r="70" spans="1:13" x14ac:dyDescent="0.25">
      <c r="A70" s="7">
        <v>57</v>
      </c>
      <c r="B70" s="17" t="s">
        <v>466</v>
      </c>
      <c r="C70" s="11">
        <v>62.2</v>
      </c>
      <c r="D70" s="16" t="s">
        <v>325</v>
      </c>
      <c r="E70" s="30">
        <v>3.3</v>
      </c>
      <c r="F70" s="30">
        <v>4.9000000000000004</v>
      </c>
      <c r="G70" s="21">
        <f t="shared" si="0"/>
        <v>1.6000000000000005</v>
      </c>
      <c r="H70" s="29">
        <f>G8/C243*C70</f>
        <v>0.21661027063957941</v>
      </c>
      <c r="I70" s="26">
        <f t="shared" si="1"/>
        <v>1.8166102706395799</v>
      </c>
      <c r="J70" s="4"/>
      <c r="K70" s="6"/>
      <c r="L70" s="55"/>
      <c r="M70" s="132"/>
    </row>
    <row r="71" spans="1:13" x14ac:dyDescent="0.25">
      <c r="A71" s="7">
        <v>58</v>
      </c>
      <c r="B71" s="17" t="s">
        <v>467</v>
      </c>
      <c r="C71" s="11">
        <v>69.099999999999994</v>
      </c>
      <c r="D71" s="16" t="s">
        <v>325</v>
      </c>
      <c r="E71" s="30">
        <v>2.2000000000000002</v>
      </c>
      <c r="F71" s="30">
        <v>2.4</v>
      </c>
      <c r="G71" s="21">
        <f t="shared" si="0"/>
        <v>0.19999999999999973</v>
      </c>
      <c r="H71" s="29">
        <f>G8/C243*C71</f>
        <v>0.24063938426358417</v>
      </c>
      <c r="I71" s="26">
        <f t="shared" si="1"/>
        <v>0.4406393842635839</v>
      </c>
      <c r="J71" s="4"/>
      <c r="K71" s="6"/>
      <c r="L71" s="55"/>
      <c r="M71" s="132"/>
    </row>
    <row r="72" spans="1:13" x14ac:dyDescent="0.25">
      <c r="A72" s="7">
        <v>59</v>
      </c>
      <c r="B72" s="17" t="s">
        <v>468</v>
      </c>
      <c r="C72" s="11">
        <v>42.5</v>
      </c>
      <c r="D72" s="16" t="s">
        <v>325</v>
      </c>
      <c r="E72" s="30">
        <v>1.8</v>
      </c>
      <c r="F72" s="30">
        <v>2.8</v>
      </c>
      <c r="G72" s="21">
        <f t="shared" si="0"/>
        <v>0.99999999999999978</v>
      </c>
      <c r="H72" s="29">
        <f>G8/C243*C72</f>
        <v>0.14800541000292805</v>
      </c>
      <c r="I72" s="26">
        <f t="shared" si="1"/>
        <v>1.1480054100029278</v>
      </c>
      <c r="J72" s="4"/>
      <c r="K72" s="6"/>
      <c r="L72" s="55"/>
      <c r="M72" s="132"/>
    </row>
    <row r="73" spans="1:13" x14ac:dyDescent="0.25">
      <c r="A73" s="7">
        <v>60</v>
      </c>
      <c r="B73" s="17" t="s">
        <v>469</v>
      </c>
      <c r="C73" s="11">
        <v>55.4</v>
      </c>
      <c r="D73" s="16" t="s">
        <v>325</v>
      </c>
      <c r="E73" s="30">
        <v>2</v>
      </c>
      <c r="F73" s="30">
        <v>2</v>
      </c>
      <c r="G73" s="21">
        <f t="shared" si="0"/>
        <v>0</v>
      </c>
      <c r="H73" s="29">
        <f>G8/C243*C73</f>
        <v>0.19292940503911091</v>
      </c>
      <c r="I73" s="26">
        <f t="shared" si="1"/>
        <v>0.19292940503911091</v>
      </c>
      <c r="J73" s="4"/>
      <c r="K73" s="6"/>
      <c r="L73" s="55"/>
      <c r="M73" s="132"/>
    </row>
    <row r="74" spans="1:13" x14ac:dyDescent="0.25">
      <c r="A74" s="7">
        <v>61</v>
      </c>
      <c r="B74" s="17" t="s">
        <v>470</v>
      </c>
      <c r="C74" s="11">
        <v>58.8</v>
      </c>
      <c r="D74" s="16" t="s">
        <v>325</v>
      </c>
      <c r="E74" s="30">
        <v>2.2000000000000002</v>
      </c>
      <c r="F74" s="30">
        <v>2.6</v>
      </c>
      <c r="G74" s="21">
        <f t="shared" si="0"/>
        <v>0.39999999999999991</v>
      </c>
      <c r="H74" s="29">
        <f>G8/C243*C74</f>
        <v>0.20476983783934516</v>
      </c>
      <c r="I74" s="26">
        <f t="shared" si="1"/>
        <v>0.60476983783934513</v>
      </c>
      <c r="J74" s="4"/>
      <c r="K74" s="6"/>
      <c r="L74" s="55"/>
      <c r="M74" s="132"/>
    </row>
    <row r="75" spans="1:13" x14ac:dyDescent="0.25">
      <c r="A75" s="7">
        <v>62</v>
      </c>
      <c r="B75" s="17" t="s">
        <v>471</v>
      </c>
      <c r="C75" s="11">
        <v>62.1</v>
      </c>
      <c r="D75" s="16" t="s">
        <v>325</v>
      </c>
      <c r="E75" s="30">
        <v>2.8</v>
      </c>
      <c r="F75" s="30">
        <v>4.7</v>
      </c>
      <c r="G75" s="21">
        <f t="shared" si="0"/>
        <v>1.9000000000000004</v>
      </c>
      <c r="H75" s="29">
        <f>G8/C243*C75</f>
        <v>0.2162620226160431</v>
      </c>
      <c r="I75" s="26">
        <f t="shared" si="1"/>
        <v>2.1162620226160436</v>
      </c>
      <c r="J75" s="4"/>
      <c r="K75" s="6"/>
      <c r="L75" s="55"/>
      <c r="M75" s="132"/>
    </row>
    <row r="76" spans="1:13" x14ac:dyDescent="0.25">
      <c r="A76" s="7">
        <v>63</v>
      </c>
      <c r="B76" s="17" t="s">
        <v>472</v>
      </c>
      <c r="C76" s="11">
        <v>69</v>
      </c>
      <c r="D76" s="16" t="s">
        <v>325</v>
      </c>
      <c r="E76" s="30">
        <v>3</v>
      </c>
      <c r="F76" s="30">
        <v>4.5999999999999996</v>
      </c>
      <c r="G76" s="21">
        <f t="shared" si="0"/>
        <v>1.5999999999999996</v>
      </c>
      <c r="H76" s="29">
        <f>G8/C243*C76</f>
        <v>0.24029113624004789</v>
      </c>
      <c r="I76" s="26">
        <f t="shared" si="1"/>
        <v>1.8402911362400476</v>
      </c>
      <c r="J76" s="4"/>
      <c r="K76" s="6"/>
      <c r="L76" s="55"/>
      <c r="M76" s="132"/>
    </row>
    <row r="77" spans="1:13" x14ac:dyDescent="0.25">
      <c r="A77" s="7">
        <v>64</v>
      </c>
      <c r="B77" s="17" t="s">
        <v>473</v>
      </c>
      <c r="C77" s="11">
        <v>42.2</v>
      </c>
      <c r="D77" s="16" t="s">
        <v>325</v>
      </c>
      <c r="E77" s="30">
        <v>1.5</v>
      </c>
      <c r="F77" s="30">
        <v>2</v>
      </c>
      <c r="G77" s="21">
        <f t="shared" si="0"/>
        <v>0.5</v>
      </c>
      <c r="H77" s="29">
        <f>G8/C243*C77</f>
        <v>0.14696066593231916</v>
      </c>
      <c r="I77" s="26">
        <f t="shared" si="1"/>
        <v>0.64696066593231916</v>
      </c>
      <c r="J77" s="4"/>
      <c r="K77" s="6"/>
      <c r="L77" s="55"/>
      <c r="M77" s="132"/>
    </row>
    <row r="78" spans="1:13" x14ac:dyDescent="0.25">
      <c r="A78" s="7">
        <v>65</v>
      </c>
      <c r="B78" s="17" t="s">
        <v>474</v>
      </c>
      <c r="C78" s="11">
        <v>55.5</v>
      </c>
      <c r="D78" s="16" t="s">
        <v>325</v>
      </c>
      <c r="E78" s="30">
        <v>2.1</v>
      </c>
      <c r="F78" s="30">
        <v>2.2000000000000002</v>
      </c>
      <c r="G78" s="21">
        <f t="shared" si="0"/>
        <v>0.10000000000000009</v>
      </c>
      <c r="H78" s="29">
        <f>G8/C243*C78</f>
        <v>0.19327765306264721</v>
      </c>
      <c r="I78" s="26">
        <f t="shared" si="1"/>
        <v>0.2932776530626473</v>
      </c>
      <c r="J78" s="4"/>
      <c r="K78" s="6"/>
      <c r="L78" s="55"/>
      <c r="M78" s="132"/>
    </row>
    <row r="79" spans="1:13" x14ac:dyDescent="0.25">
      <c r="A79" s="7">
        <v>66</v>
      </c>
      <c r="B79" s="17" t="s">
        <v>475</v>
      </c>
      <c r="C79" s="11">
        <v>59.3</v>
      </c>
      <c r="D79" s="16" t="s">
        <v>325</v>
      </c>
      <c r="E79" s="30">
        <v>2.2999999999999998</v>
      </c>
      <c r="F79" s="30">
        <v>3.4</v>
      </c>
      <c r="G79" s="21">
        <f t="shared" si="0"/>
        <v>1.1000000000000001</v>
      </c>
      <c r="H79" s="29">
        <f>G8/C243*C79</f>
        <v>0.20651107795702667</v>
      </c>
      <c r="I79" s="26">
        <f t="shared" si="1"/>
        <v>1.3065110779570268</v>
      </c>
      <c r="J79" s="4"/>
      <c r="K79" s="6"/>
      <c r="L79" s="55"/>
      <c r="M79" s="132"/>
    </row>
    <row r="80" spans="1:13" x14ac:dyDescent="0.25">
      <c r="A80" s="7">
        <v>67</v>
      </c>
      <c r="B80" s="17" t="s">
        <v>476</v>
      </c>
      <c r="C80" s="11">
        <v>62.6</v>
      </c>
      <c r="D80" s="16" t="s">
        <v>325</v>
      </c>
      <c r="E80" s="30">
        <v>3.2</v>
      </c>
      <c r="F80" s="30">
        <v>4.9000000000000004</v>
      </c>
      <c r="G80" s="21">
        <f t="shared" ref="G80:G143" si="2">F80-E80</f>
        <v>1.7000000000000002</v>
      </c>
      <c r="H80" s="29">
        <f>G8/C243*C80</f>
        <v>0.21800326273372461</v>
      </c>
      <c r="I80" s="26">
        <f t="shared" ref="I80:I143" si="3">G80+H80</f>
        <v>1.9180032627337247</v>
      </c>
      <c r="J80" s="4"/>
      <c r="K80" s="6"/>
      <c r="L80" s="55"/>
      <c r="M80" s="132"/>
    </row>
    <row r="81" spans="1:21" x14ac:dyDescent="0.25">
      <c r="A81" s="7">
        <v>68</v>
      </c>
      <c r="B81" s="17" t="s">
        <v>477</v>
      </c>
      <c r="C81" s="11">
        <v>69.2</v>
      </c>
      <c r="D81" s="16" t="s">
        <v>325</v>
      </c>
      <c r="E81" s="30">
        <v>2.5</v>
      </c>
      <c r="F81" s="30">
        <v>3.6</v>
      </c>
      <c r="G81" s="21">
        <f t="shared" si="2"/>
        <v>1.1000000000000001</v>
      </c>
      <c r="H81" s="29">
        <f>G8/C243*C81</f>
        <v>0.2409876322871205</v>
      </c>
      <c r="I81" s="26">
        <f t="shared" si="3"/>
        <v>1.3409876322871206</v>
      </c>
      <c r="J81" s="4"/>
      <c r="K81" s="6"/>
      <c r="L81" s="55"/>
      <c r="M81" s="132"/>
    </row>
    <row r="82" spans="1:21" x14ac:dyDescent="0.25">
      <c r="A82" s="7">
        <v>69</v>
      </c>
      <c r="B82" s="17" t="s">
        <v>478</v>
      </c>
      <c r="C82" s="11">
        <v>42.3</v>
      </c>
      <c r="D82" s="16" t="s">
        <v>325</v>
      </c>
      <c r="E82" s="30">
        <v>1.7</v>
      </c>
      <c r="F82" s="30">
        <v>2.6</v>
      </c>
      <c r="G82" s="21">
        <f t="shared" si="2"/>
        <v>0.90000000000000013</v>
      </c>
      <c r="H82" s="29">
        <f>G8/C243*C82</f>
        <v>0.14730891395585544</v>
      </c>
      <c r="I82" s="26">
        <f t="shared" si="3"/>
        <v>1.0473089139558556</v>
      </c>
      <c r="J82" s="4"/>
      <c r="K82" s="6"/>
      <c r="L82" s="55"/>
      <c r="M82" s="132"/>
    </row>
    <row r="83" spans="1:21" x14ac:dyDescent="0.25">
      <c r="A83" s="7">
        <v>70</v>
      </c>
      <c r="B83" s="17" t="s">
        <v>479</v>
      </c>
      <c r="C83" s="11">
        <v>54.9</v>
      </c>
      <c r="D83" s="16" t="s">
        <v>325</v>
      </c>
      <c r="E83" s="30">
        <v>2.5</v>
      </c>
      <c r="F83" s="30">
        <v>3.7</v>
      </c>
      <c r="G83" s="21">
        <f t="shared" si="2"/>
        <v>1.2000000000000002</v>
      </c>
      <c r="H83" s="29">
        <f>G8/C243*C83</f>
        <v>0.1911881649214294</v>
      </c>
      <c r="I83" s="26">
        <f t="shared" si="3"/>
        <v>1.3911881649214295</v>
      </c>
      <c r="J83" s="4"/>
      <c r="K83" s="6"/>
      <c r="L83" s="55"/>
      <c r="M83" s="132"/>
    </row>
    <row r="84" spans="1:21" x14ac:dyDescent="0.25">
      <c r="A84" s="7">
        <v>71</v>
      </c>
      <c r="B84" s="17" t="s">
        <v>480</v>
      </c>
      <c r="C84" s="11">
        <v>58.9</v>
      </c>
      <c r="D84" s="16" t="s">
        <v>325</v>
      </c>
      <c r="E84" s="30">
        <v>2.5</v>
      </c>
      <c r="F84" s="30">
        <v>3.6</v>
      </c>
      <c r="G84" s="21">
        <f t="shared" si="2"/>
        <v>1.1000000000000001</v>
      </c>
      <c r="H84" s="29">
        <f>G8/C243*C84</f>
        <v>0.20511808586288147</v>
      </c>
      <c r="I84" s="26">
        <f t="shared" si="3"/>
        <v>1.3051180858628815</v>
      </c>
      <c r="J84" s="4"/>
      <c r="K84" s="6"/>
      <c r="L84" s="55"/>
      <c r="M84" s="132"/>
    </row>
    <row r="85" spans="1:21" x14ac:dyDescent="0.25">
      <c r="A85" s="7">
        <v>72</v>
      </c>
      <c r="B85" s="17" t="s">
        <v>481</v>
      </c>
      <c r="C85" s="11">
        <v>62.2</v>
      </c>
      <c r="D85" s="16" t="s">
        <v>325</v>
      </c>
      <c r="E85" s="30">
        <v>2.5</v>
      </c>
      <c r="F85" s="30">
        <v>4.2</v>
      </c>
      <c r="G85" s="21">
        <f t="shared" si="2"/>
        <v>1.7000000000000002</v>
      </c>
      <c r="H85" s="29">
        <f>G8/C243*C85</f>
        <v>0.21661027063957941</v>
      </c>
      <c r="I85" s="26">
        <f t="shared" si="3"/>
        <v>1.9166102706395796</v>
      </c>
      <c r="J85" s="4"/>
      <c r="K85" s="6"/>
      <c r="L85" s="55"/>
      <c r="M85" s="132"/>
    </row>
    <row r="86" spans="1:21" x14ac:dyDescent="0.25">
      <c r="A86" s="7">
        <v>73</v>
      </c>
      <c r="B86" s="17" t="s">
        <v>482</v>
      </c>
      <c r="C86" s="11">
        <v>68.8</v>
      </c>
      <c r="D86" s="16" t="s">
        <v>325</v>
      </c>
      <c r="E86" s="30">
        <v>2.8</v>
      </c>
      <c r="F86" s="30">
        <v>4.5</v>
      </c>
      <c r="G86" s="21">
        <f t="shared" si="2"/>
        <v>1.7000000000000002</v>
      </c>
      <c r="H86" s="29">
        <f>G8/C243*C86</f>
        <v>0.23959464019297527</v>
      </c>
      <c r="I86" s="26">
        <f t="shared" si="3"/>
        <v>1.9395946401929756</v>
      </c>
      <c r="J86" s="4"/>
      <c r="K86" s="6"/>
      <c r="L86" s="55"/>
      <c r="M86" s="132"/>
    </row>
    <row r="87" spans="1:21" x14ac:dyDescent="0.25">
      <c r="A87" s="7">
        <v>74</v>
      </c>
      <c r="B87" s="17" t="s">
        <v>483</v>
      </c>
      <c r="C87" s="11">
        <v>42.7</v>
      </c>
      <c r="D87" s="16" t="s">
        <v>325</v>
      </c>
      <c r="E87" s="30">
        <v>1.4</v>
      </c>
      <c r="F87" s="30">
        <v>2.2000000000000002</v>
      </c>
      <c r="G87" s="21">
        <f t="shared" si="2"/>
        <v>0.80000000000000027</v>
      </c>
      <c r="H87" s="29">
        <f>G8/C243*C87</f>
        <v>0.14870190605000067</v>
      </c>
      <c r="I87" s="26">
        <f t="shared" si="3"/>
        <v>0.94870190605000093</v>
      </c>
      <c r="J87" s="4"/>
      <c r="K87" s="6"/>
      <c r="L87" s="55"/>
      <c r="M87" s="132"/>
    </row>
    <row r="88" spans="1:21" x14ac:dyDescent="0.25">
      <c r="A88" s="7">
        <v>75</v>
      </c>
      <c r="B88" s="17" t="s">
        <v>484</v>
      </c>
      <c r="C88" s="11">
        <v>54.7</v>
      </c>
      <c r="D88" s="16" t="s">
        <v>325</v>
      </c>
      <c r="E88" s="30">
        <v>2</v>
      </c>
      <c r="F88" s="30">
        <v>2.8</v>
      </c>
      <c r="G88" s="21">
        <f t="shared" si="2"/>
        <v>0.79999999999999982</v>
      </c>
      <c r="H88" s="29">
        <f>G8/C243*C88</f>
        <v>0.19049166887435681</v>
      </c>
      <c r="I88" s="26">
        <f t="shared" si="3"/>
        <v>0.99049166887435658</v>
      </c>
      <c r="J88" s="4"/>
      <c r="K88" s="6"/>
      <c r="L88" s="55"/>
      <c r="M88" s="132"/>
    </row>
    <row r="89" spans="1:21" x14ac:dyDescent="0.25">
      <c r="A89" s="7">
        <v>76</v>
      </c>
      <c r="B89" s="17" t="s">
        <v>485</v>
      </c>
      <c r="C89" s="11">
        <v>59.4</v>
      </c>
      <c r="D89" s="16" t="s">
        <v>325</v>
      </c>
      <c r="E89" s="30">
        <v>0.5</v>
      </c>
      <c r="F89" s="30">
        <v>0.6</v>
      </c>
      <c r="G89" s="21">
        <f t="shared" si="2"/>
        <v>9.9999999999999978E-2</v>
      </c>
      <c r="H89" s="29">
        <f>G8/C243*C89</f>
        <v>0.20685932598056297</v>
      </c>
      <c r="I89" s="26">
        <f t="shared" si="3"/>
        <v>0.30685932598056298</v>
      </c>
      <c r="J89" s="4"/>
      <c r="K89" s="6"/>
      <c r="L89" s="55"/>
      <c r="M89" s="132"/>
    </row>
    <row r="90" spans="1:21" x14ac:dyDescent="0.25">
      <c r="A90" s="7">
        <v>77</v>
      </c>
      <c r="B90" s="17" t="s">
        <v>486</v>
      </c>
      <c r="C90" s="11">
        <v>62.1</v>
      </c>
      <c r="D90" s="16" t="s">
        <v>325</v>
      </c>
      <c r="E90" s="30">
        <v>3.3</v>
      </c>
      <c r="F90" s="30">
        <v>4.5999999999999996</v>
      </c>
      <c r="G90" s="21">
        <f t="shared" si="2"/>
        <v>1.2999999999999998</v>
      </c>
      <c r="H90" s="29">
        <f>G8/C243*C90</f>
        <v>0.2162620226160431</v>
      </c>
      <c r="I90" s="26">
        <f t="shared" si="3"/>
        <v>1.516262022616043</v>
      </c>
      <c r="J90" s="4"/>
      <c r="K90" s="6"/>
      <c r="L90" s="55"/>
      <c r="M90" s="132"/>
    </row>
    <row r="91" spans="1:21" x14ac:dyDescent="0.25">
      <c r="A91" s="7">
        <v>78</v>
      </c>
      <c r="B91" s="17" t="s">
        <v>487</v>
      </c>
      <c r="C91" s="11">
        <v>69.099999999999994</v>
      </c>
      <c r="D91" s="16" t="s">
        <v>325</v>
      </c>
      <c r="E91" s="30">
        <v>2.6</v>
      </c>
      <c r="F91" s="30">
        <v>3.9</v>
      </c>
      <c r="G91" s="21">
        <f t="shared" si="2"/>
        <v>1.2999999999999998</v>
      </c>
      <c r="H91" s="29">
        <f>G8/C243*C91</f>
        <v>0.24063938426358417</v>
      </c>
      <c r="I91" s="26">
        <f t="shared" si="3"/>
        <v>1.5406393842635839</v>
      </c>
      <c r="J91" s="4"/>
      <c r="K91" s="6"/>
      <c r="L91" s="55"/>
      <c r="M91" s="132"/>
    </row>
    <row r="92" spans="1:21" x14ac:dyDescent="0.25">
      <c r="A92" s="7">
        <v>79</v>
      </c>
      <c r="B92" s="17" t="s">
        <v>488</v>
      </c>
      <c r="C92" s="11">
        <v>42.1</v>
      </c>
      <c r="D92" s="16" t="s">
        <v>325</v>
      </c>
      <c r="E92" s="30">
        <v>1.7</v>
      </c>
      <c r="F92" s="30">
        <v>2.4</v>
      </c>
      <c r="G92" s="21">
        <f t="shared" si="2"/>
        <v>0.7</v>
      </c>
      <c r="H92" s="29">
        <f>G8/C243*C92</f>
        <v>0.14661241790878285</v>
      </c>
      <c r="I92" s="26">
        <f t="shared" si="3"/>
        <v>0.84661241790878283</v>
      </c>
      <c r="J92" s="4"/>
      <c r="K92" s="6"/>
      <c r="L92" s="55"/>
      <c r="M92" s="132"/>
    </row>
    <row r="93" spans="1:21" x14ac:dyDescent="0.25">
      <c r="A93" s="7">
        <v>80</v>
      </c>
      <c r="B93" s="17" t="s">
        <v>489</v>
      </c>
      <c r="C93" s="11">
        <v>55</v>
      </c>
      <c r="D93" s="16" t="s">
        <v>325</v>
      </c>
      <c r="E93" s="30">
        <v>1.8</v>
      </c>
      <c r="F93" s="30">
        <v>2.4</v>
      </c>
      <c r="G93" s="21">
        <f t="shared" si="2"/>
        <v>0.59999999999999987</v>
      </c>
      <c r="H93" s="29">
        <f>G8/C243*C93</f>
        <v>0.19153641294496571</v>
      </c>
      <c r="I93" s="26">
        <f t="shared" si="3"/>
        <v>0.79153641294496557</v>
      </c>
      <c r="J93" s="4"/>
      <c r="K93" s="6"/>
      <c r="L93" s="55"/>
      <c r="M93" s="132"/>
    </row>
    <row r="94" spans="1:21" x14ac:dyDescent="0.25">
      <c r="A94" s="7">
        <v>81</v>
      </c>
      <c r="B94" s="17" t="s">
        <v>490</v>
      </c>
      <c r="C94" s="11">
        <v>59.3</v>
      </c>
      <c r="D94" s="16" t="s">
        <v>325</v>
      </c>
      <c r="E94" s="30">
        <v>2.2000000000000002</v>
      </c>
      <c r="F94" s="30">
        <v>2.8</v>
      </c>
      <c r="G94" s="21">
        <f t="shared" si="2"/>
        <v>0.59999999999999964</v>
      </c>
      <c r="H94" s="29">
        <f>G8/C243*C94</f>
        <v>0.20651107795702667</v>
      </c>
      <c r="I94" s="26">
        <f t="shared" si="3"/>
        <v>0.80651107795702637</v>
      </c>
      <c r="J94" s="4"/>
      <c r="K94" s="6"/>
      <c r="L94" s="55"/>
      <c r="M94" s="132"/>
    </row>
    <row r="95" spans="1:21" x14ac:dyDescent="0.25">
      <c r="A95" s="7">
        <v>82</v>
      </c>
      <c r="B95" s="17" t="s">
        <v>491</v>
      </c>
      <c r="C95" s="11">
        <v>62.6</v>
      </c>
      <c r="D95" s="16" t="s">
        <v>325</v>
      </c>
      <c r="E95" s="30">
        <v>3.1</v>
      </c>
      <c r="F95" s="30">
        <v>4.7</v>
      </c>
      <c r="G95" s="21">
        <f t="shared" si="2"/>
        <v>1.6</v>
      </c>
      <c r="H95" s="29">
        <f>G8/C243*C95</f>
        <v>0.21800326273372461</v>
      </c>
      <c r="I95" s="26">
        <f t="shared" si="3"/>
        <v>1.8180032627337246</v>
      </c>
      <c r="J95" s="4"/>
      <c r="K95" s="6"/>
      <c r="L95" s="55"/>
      <c r="M95" s="132"/>
      <c r="U95" s="46"/>
    </row>
    <row r="96" spans="1:21" x14ac:dyDescent="0.25">
      <c r="A96" s="7">
        <v>83</v>
      </c>
      <c r="B96" s="17" t="s">
        <v>492</v>
      </c>
      <c r="C96" s="11">
        <v>68.5</v>
      </c>
      <c r="D96" s="16" t="s">
        <v>325</v>
      </c>
      <c r="E96" s="30">
        <v>2.5</v>
      </c>
      <c r="F96" s="30">
        <v>2.7</v>
      </c>
      <c r="G96" s="21">
        <f t="shared" si="2"/>
        <v>0.20000000000000018</v>
      </c>
      <c r="H96" s="29">
        <f>G8/C243*C96</f>
        <v>0.23854989612236638</v>
      </c>
      <c r="I96" s="26">
        <f t="shared" si="3"/>
        <v>0.43854989612236656</v>
      </c>
      <c r="J96" s="4"/>
      <c r="L96" s="55"/>
      <c r="M96" s="86"/>
      <c r="N96" s="6"/>
      <c r="T96" s="87"/>
    </row>
    <row r="97" spans="1:21" x14ac:dyDescent="0.25">
      <c r="A97" s="7">
        <v>84</v>
      </c>
      <c r="B97" s="17" t="s">
        <v>493</v>
      </c>
      <c r="C97" s="11">
        <v>42.2</v>
      </c>
      <c r="D97" s="16" t="s">
        <v>325</v>
      </c>
      <c r="E97" s="30">
        <v>1.6</v>
      </c>
      <c r="F97" s="30">
        <v>2.2999999999999998</v>
      </c>
      <c r="G97" s="21">
        <f t="shared" si="2"/>
        <v>0.69999999999999973</v>
      </c>
      <c r="H97" s="29">
        <f>G8/C243*C97</f>
        <v>0.14696066593231916</v>
      </c>
      <c r="I97" s="26">
        <f t="shared" si="3"/>
        <v>0.84696066593231889</v>
      </c>
      <c r="J97" s="4"/>
      <c r="K97" s="6"/>
      <c r="L97" s="55"/>
      <c r="M97" s="132"/>
      <c r="T97" s="87"/>
      <c r="U97" s="56"/>
    </row>
    <row r="98" spans="1:21" x14ac:dyDescent="0.25">
      <c r="A98" s="7">
        <v>85</v>
      </c>
      <c r="B98" s="100" t="s">
        <v>494</v>
      </c>
      <c r="C98" s="11">
        <v>54.9</v>
      </c>
      <c r="D98" s="16" t="s">
        <v>325</v>
      </c>
      <c r="E98" s="30">
        <v>2.6</v>
      </c>
      <c r="F98" s="30">
        <v>3.8</v>
      </c>
      <c r="G98" s="21">
        <f t="shared" si="2"/>
        <v>1.1999999999999997</v>
      </c>
      <c r="H98" s="29">
        <f>G8/C243*C98</f>
        <v>0.1911881649214294</v>
      </c>
      <c r="I98" s="26">
        <f t="shared" si="3"/>
        <v>1.391188164921429</v>
      </c>
      <c r="J98" s="4"/>
      <c r="K98" s="6"/>
      <c r="L98" s="55"/>
      <c r="M98" s="132"/>
      <c r="T98" s="87"/>
      <c r="U98" s="56"/>
    </row>
    <row r="99" spans="1:21" x14ac:dyDescent="0.25">
      <c r="A99" s="7">
        <v>86</v>
      </c>
      <c r="B99" s="17" t="s">
        <v>495</v>
      </c>
      <c r="C99" s="11">
        <v>59.2</v>
      </c>
      <c r="D99" s="16" t="s">
        <v>325</v>
      </c>
      <c r="E99" s="30">
        <v>0.4</v>
      </c>
      <c r="F99" s="30">
        <v>0.4</v>
      </c>
      <c r="G99" s="21">
        <f t="shared" si="2"/>
        <v>0</v>
      </c>
      <c r="H99" s="29">
        <f>G8/C243*C99</f>
        <v>0.20616282993349039</v>
      </c>
      <c r="I99" s="26">
        <f t="shared" si="3"/>
        <v>0.20616282993349039</v>
      </c>
      <c r="J99" s="4"/>
      <c r="K99" s="6"/>
      <c r="L99" s="55"/>
      <c r="M99" s="132"/>
      <c r="T99" s="87"/>
      <c r="U99" s="56"/>
    </row>
    <row r="100" spans="1:21" x14ac:dyDescent="0.25">
      <c r="A100" s="7">
        <v>87</v>
      </c>
      <c r="B100" s="17" t="s">
        <v>496</v>
      </c>
      <c r="C100" s="11">
        <v>62.9</v>
      </c>
      <c r="D100" s="16" t="s">
        <v>325</v>
      </c>
      <c r="E100" s="30">
        <v>2.6</v>
      </c>
      <c r="F100" s="30">
        <v>4.0999999999999996</v>
      </c>
      <c r="G100" s="21">
        <f t="shared" si="2"/>
        <v>1.4999999999999996</v>
      </c>
      <c r="H100" s="29">
        <f>G8/C243*C100</f>
        <v>0.21904800680433351</v>
      </c>
      <c r="I100" s="26">
        <f t="shared" si="3"/>
        <v>1.719048006804333</v>
      </c>
      <c r="J100" s="4"/>
      <c r="K100" s="6"/>
      <c r="L100" s="55"/>
      <c r="M100" s="132"/>
      <c r="T100" s="87"/>
      <c r="U100" s="88"/>
    </row>
    <row r="101" spans="1:21" x14ac:dyDescent="0.25">
      <c r="A101" s="7">
        <v>88</v>
      </c>
      <c r="B101" s="17" t="s">
        <v>497</v>
      </c>
      <c r="C101" s="11">
        <v>68.900000000000006</v>
      </c>
      <c r="D101" s="16" t="s">
        <v>325</v>
      </c>
      <c r="E101" s="30">
        <v>2.4</v>
      </c>
      <c r="F101" s="30">
        <v>3.7</v>
      </c>
      <c r="G101" s="21">
        <f t="shared" si="2"/>
        <v>1.3000000000000003</v>
      </c>
      <c r="H101" s="29">
        <f>G8/C243*C101</f>
        <v>0.23994288821651161</v>
      </c>
      <c r="I101" s="26">
        <f t="shared" si="3"/>
        <v>1.5399428882165118</v>
      </c>
      <c r="J101" s="4"/>
      <c r="K101" s="6"/>
      <c r="L101" s="55"/>
      <c r="M101" s="132"/>
      <c r="T101" s="87"/>
      <c r="U101" s="88"/>
    </row>
    <row r="102" spans="1:21" x14ac:dyDescent="0.25">
      <c r="A102" s="7">
        <v>89</v>
      </c>
      <c r="B102" s="17" t="s">
        <v>498</v>
      </c>
      <c r="C102" s="11">
        <v>42.3</v>
      </c>
      <c r="D102" s="16" t="s">
        <v>325</v>
      </c>
      <c r="E102" s="30">
        <v>1.3</v>
      </c>
      <c r="F102" s="30">
        <v>1.9</v>
      </c>
      <c r="G102" s="21">
        <f t="shared" si="2"/>
        <v>0.59999999999999987</v>
      </c>
      <c r="H102" s="29">
        <f>G8/C243*C102</f>
        <v>0.14730891395585544</v>
      </c>
      <c r="I102" s="26">
        <f t="shared" si="3"/>
        <v>0.7473089139558553</v>
      </c>
      <c r="J102" s="4"/>
      <c r="K102" s="6"/>
      <c r="L102" s="55"/>
      <c r="M102" s="132"/>
      <c r="T102" s="87"/>
      <c r="U102" s="88"/>
    </row>
    <row r="103" spans="1:21" x14ac:dyDescent="0.25">
      <c r="A103" s="7">
        <v>90</v>
      </c>
      <c r="B103" s="17" t="s">
        <v>499</v>
      </c>
      <c r="C103" s="11">
        <v>55.4</v>
      </c>
      <c r="D103" s="16" t="s">
        <v>325</v>
      </c>
      <c r="E103" s="30">
        <v>2.4</v>
      </c>
      <c r="F103" s="30">
        <v>3.5</v>
      </c>
      <c r="G103" s="21">
        <f t="shared" si="2"/>
        <v>1.1000000000000001</v>
      </c>
      <c r="H103" s="29">
        <f>G8/C243*C103</f>
        <v>0.19292940503911091</v>
      </c>
      <c r="I103" s="26">
        <f t="shared" si="3"/>
        <v>1.2929294050391109</v>
      </c>
      <c r="J103" s="4"/>
      <c r="K103" s="6"/>
      <c r="L103" s="55"/>
      <c r="M103" s="132"/>
      <c r="T103" s="87"/>
      <c r="U103" s="88"/>
    </row>
    <row r="104" spans="1:21" x14ac:dyDescent="0.25">
      <c r="A104" s="7">
        <v>91</v>
      </c>
      <c r="B104" s="17" t="s">
        <v>500</v>
      </c>
      <c r="C104" s="11">
        <v>59.2</v>
      </c>
      <c r="D104" s="16" t="s">
        <v>325</v>
      </c>
      <c r="E104" s="30">
        <v>2.4</v>
      </c>
      <c r="F104" s="30">
        <v>3.3</v>
      </c>
      <c r="G104" s="21">
        <f t="shared" si="2"/>
        <v>0.89999999999999991</v>
      </c>
      <c r="H104" s="29">
        <f>G8/C243*C104</f>
        <v>0.20616282993349039</v>
      </c>
      <c r="I104" s="26">
        <f t="shared" si="3"/>
        <v>1.1061628299334902</v>
      </c>
      <c r="J104" s="4"/>
      <c r="K104" s="6"/>
      <c r="L104" s="55"/>
      <c r="M104" s="132"/>
    </row>
    <row r="105" spans="1:21" x14ac:dyDescent="0.25">
      <c r="A105" s="7">
        <v>92</v>
      </c>
      <c r="B105" s="17" t="s">
        <v>501</v>
      </c>
      <c r="C105" s="11">
        <v>62.6</v>
      </c>
      <c r="D105" s="16" t="s">
        <v>325</v>
      </c>
      <c r="E105" s="30">
        <v>2.4</v>
      </c>
      <c r="F105" s="30">
        <v>3.7</v>
      </c>
      <c r="G105" s="21">
        <f t="shared" si="2"/>
        <v>1.3000000000000003</v>
      </c>
      <c r="H105" s="29">
        <f>G8/C243*C105</f>
        <v>0.21800326273372461</v>
      </c>
      <c r="I105" s="26">
        <f t="shared" si="3"/>
        <v>1.5180032627337248</v>
      </c>
      <c r="J105" s="4"/>
      <c r="K105" s="6"/>
      <c r="L105" s="55"/>
      <c r="M105" s="132"/>
    </row>
    <row r="106" spans="1:21" x14ac:dyDescent="0.25">
      <c r="A106" s="7">
        <v>93</v>
      </c>
      <c r="B106" s="17" t="s">
        <v>502</v>
      </c>
      <c r="C106" s="11">
        <v>69.099999999999994</v>
      </c>
      <c r="D106" s="16" t="s">
        <v>325</v>
      </c>
      <c r="E106" s="30">
        <v>2.5</v>
      </c>
      <c r="F106" s="30">
        <v>3.8</v>
      </c>
      <c r="G106" s="21">
        <f t="shared" si="2"/>
        <v>1.2999999999999998</v>
      </c>
      <c r="H106" s="29">
        <f>G8/C243*C106</f>
        <v>0.24063938426358417</v>
      </c>
      <c r="I106" s="26">
        <f t="shared" si="3"/>
        <v>1.5406393842635839</v>
      </c>
      <c r="J106" s="4"/>
      <c r="K106" s="6"/>
      <c r="L106" s="55"/>
      <c r="M106" s="132"/>
    </row>
    <row r="107" spans="1:21" x14ac:dyDescent="0.25">
      <c r="A107" s="7">
        <v>94</v>
      </c>
      <c r="B107" s="17" t="s">
        <v>503</v>
      </c>
      <c r="C107" s="11">
        <v>42.4</v>
      </c>
      <c r="D107" s="16" t="s">
        <v>325</v>
      </c>
      <c r="E107" s="30">
        <v>0.9</v>
      </c>
      <c r="F107" s="30">
        <v>1.3</v>
      </c>
      <c r="G107" s="21">
        <f t="shared" si="2"/>
        <v>0.4</v>
      </c>
      <c r="H107" s="29">
        <f>G8/C243*C107</f>
        <v>0.14765716197939174</v>
      </c>
      <c r="I107" s="26">
        <f t="shared" si="3"/>
        <v>0.54765716197939174</v>
      </c>
      <c r="J107" s="4"/>
      <c r="K107" s="6"/>
      <c r="L107" s="55"/>
      <c r="M107" s="132"/>
    </row>
    <row r="108" spans="1:21" x14ac:dyDescent="0.25">
      <c r="A108" s="7">
        <v>95</v>
      </c>
      <c r="B108" s="17" t="s">
        <v>504</v>
      </c>
      <c r="C108" s="11">
        <v>55.1</v>
      </c>
      <c r="D108" s="16" t="s">
        <v>325</v>
      </c>
      <c r="E108" s="30">
        <v>1.3</v>
      </c>
      <c r="F108" s="30">
        <v>1.3</v>
      </c>
      <c r="G108" s="21">
        <f t="shared" si="2"/>
        <v>0</v>
      </c>
      <c r="H108" s="29">
        <f>G8/C243*C108</f>
        <v>0.19188466096850201</v>
      </c>
      <c r="I108" s="26">
        <f t="shared" si="3"/>
        <v>0.19188466096850201</v>
      </c>
      <c r="J108" s="4"/>
      <c r="K108" s="6"/>
      <c r="L108" s="55"/>
      <c r="M108" s="132"/>
      <c r="R108" s="46"/>
    </row>
    <row r="109" spans="1:21" x14ac:dyDescent="0.25">
      <c r="A109" s="7">
        <v>96</v>
      </c>
      <c r="B109" s="17" t="s">
        <v>505</v>
      </c>
      <c r="C109" s="11">
        <v>59.5</v>
      </c>
      <c r="D109" s="16" t="s">
        <v>325</v>
      </c>
      <c r="E109" s="30">
        <v>1.9</v>
      </c>
      <c r="F109" s="30">
        <v>2</v>
      </c>
      <c r="G109" s="21">
        <f t="shared" si="2"/>
        <v>0.10000000000000009</v>
      </c>
      <c r="H109" s="29">
        <f>G8/C243*C109</f>
        <v>0.20720757400409928</v>
      </c>
      <c r="I109" s="26">
        <f t="shared" si="3"/>
        <v>0.30720757400409937</v>
      </c>
      <c r="J109" s="4"/>
      <c r="K109" s="6"/>
      <c r="L109" s="55"/>
      <c r="M109" s="132"/>
      <c r="Q109" s="87"/>
      <c r="R109" s="114"/>
    </row>
    <row r="110" spans="1:21" x14ac:dyDescent="0.25">
      <c r="A110" s="7">
        <v>97</v>
      </c>
      <c r="B110" s="17" t="s">
        <v>506</v>
      </c>
      <c r="C110" s="11">
        <v>62.8</v>
      </c>
      <c r="D110" s="16" t="s">
        <v>325</v>
      </c>
      <c r="E110" s="30">
        <v>2</v>
      </c>
      <c r="F110" s="30">
        <v>3.3</v>
      </c>
      <c r="G110" s="21">
        <f t="shared" si="2"/>
        <v>1.2999999999999998</v>
      </c>
      <c r="H110" s="29">
        <f>G8/C243*C110</f>
        <v>0.2186997587807972</v>
      </c>
      <c r="I110" s="26">
        <f t="shared" si="3"/>
        <v>1.5186997587807971</v>
      </c>
      <c r="J110" s="4"/>
      <c r="K110" s="6"/>
      <c r="L110" s="55"/>
      <c r="M110" s="132"/>
      <c r="Q110" s="87"/>
      <c r="R110" s="56"/>
    </row>
    <row r="111" spans="1:21" x14ac:dyDescent="0.25">
      <c r="A111" s="7">
        <v>98</v>
      </c>
      <c r="B111" s="17" t="s">
        <v>507</v>
      </c>
      <c r="C111" s="11">
        <v>68.8</v>
      </c>
      <c r="D111" s="16" t="s">
        <v>325</v>
      </c>
      <c r="E111" s="30">
        <v>2.2000000000000002</v>
      </c>
      <c r="F111" s="30">
        <v>3.5</v>
      </c>
      <c r="G111" s="21">
        <f t="shared" si="2"/>
        <v>1.2999999999999998</v>
      </c>
      <c r="H111" s="29">
        <f>G8/C243*C111</f>
        <v>0.23959464019297527</v>
      </c>
      <c r="I111" s="26">
        <f t="shared" si="3"/>
        <v>1.5395946401929752</v>
      </c>
      <c r="J111" s="4"/>
      <c r="K111" s="6"/>
      <c r="L111" s="55"/>
      <c r="M111" s="132"/>
      <c r="Q111" s="87"/>
      <c r="R111" s="56"/>
    </row>
    <row r="112" spans="1:21" x14ac:dyDescent="0.25">
      <c r="A112" s="7">
        <v>99</v>
      </c>
      <c r="B112" s="17" t="s">
        <v>508</v>
      </c>
      <c r="C112" s="11">
        <v>42.2</v>
      </c>
      <c r="D112" s="16" t="s">
        <v>325</v>
      </c>
      <c r="E112" s="30">
        <v>1.9</v>
      </c>
      <c r="F112" s="30">
        <v>2.8</v>
      </c>
      <c r="G112" s="21">
        <f t="shared" si="2"/>
        <v>0.89999999999999991</v>
      </c>
      <c r="H112" s="29">
        <f>G8/C243*C112</f>
        <v>0.14696066593231916</v>
      </c>
      <c r="I112" s="26">
        <f t="shared" si="3"/>
        <v>1.046960665932319</v>
      </c>
      <c r="J112" s="4"/>
      <c r="K112" s="6"/>
      <c r="L112" s="55"/>
      <c r="M112" s="132"/>
      <c r="Q112" s="87"/>
      <c r="R112" s="56"/>
    </row>
    <row r="113" spans="1:18" x14ac:dyDescent="0.25">
      <c r="A113" s="7">
        <v>100</v>
      </c>
      <c r="B113" s="17" t="s">
        <v>509</v>
      </c>
      <c r="C113" s="11">
        <v>55.2</v>
      </c>
      <c r="D113" s="16" t="s">
        <v>325</v>
      </c>
      <c r="E113" s="30">
        <v>2.1</v>
      </c>
      <c r="F113" s="30">
        <v>3.2</v>
      </c>
      <c r="G113" s="21">
        <f t="shared" si="2"/>
        <v>1.1000000000000001</v>
      </c>
      <c r="H113" s="29">
        <f>G8/C243*C113</f>
        <v>0.19223290899203832</v>
      </c>
      <c r="I113" s="26">
        <f t="shared" si="3"/>
        <v>1.2922329089920384</v>
      </c>
      <c r="J113" s="4"/>
      <c r="K113" s="6"/>
      <c r="L113" s="55"/>
      <c r="M113" s="132"/>
      <c r="Q113" s="87"/>
      <c r="R113" s="115"/>
    </row>
    <row r="114" spans="1:18" x14ac:dyDescent="0.25">
      <c r="A114" s="7">
        <v>101</v>
      </c>
      <c r="B114" s="17" t="s">
        <v>510</v>
      </c>
      <c r="C114" s="11">
        <v>58.1</v>
      </c>
      <c r="D114" s="16" t="s">
        <v>325</v>
      </c>
      <c r="E114" s="30">
        <v>2</v>
      </c>
      <c r="F114" s="30">
        <v>2.9</v>
      </c>
      <c r="G114" s="21">
        <f t="shared" si="2"/>
        <v>0.89999999999999991</v>
      </c>
      <c r="H114" s="29">
        <f>G8/C243*C114</f>
        <v>0.20233210167459106</v>
      </c>
      <c r="I114" s="26">
        <f t="shared" si="3"/>
        <v>1.1023321016745911</v>
      </c>
      <c r="K114" s="4"/>
      <c r="L114" s="55"/>
      <c r="M114" s="132"/>
      <c r="Q114" s="87"/>
      <c r="R114" s="115"/>
    </row>
    <row r="115" spans="1:18" x14ac:dyDescent="0.25">
      <c r="A115" s="7">
        <v>102</v>
      </c>
      <c r="B115" s="17" t="s">
        <v>511</v>
      </c>
      <c r="C115" s="11">
        <v>61.9</v>
      </c>
      <c r="D115" s="16" t="s">
        <v>325</v>
      </c>
      <c r="E115" s="30">
        <v>2.5</v>
      </c>
      <c r="F115" s="30">
        <v>4.0999999999999996</v>
      </c>
      <c r="G115" s="21">
        <f t="shared" si="2"/>
        <v>1.5999999999999996</v>
      </c>
      <c r="H115" s="29">
        <f>G8/C243*C115</f>
        <v>0.21556552656897049</v>
      </c>
      <c r="I115" s="26">
        <f t="shared" si="3"/>
        <v>1.8155655265689701</v>
      </c>
      <c r="J115" s="4"/>
      <c r="K115" s="6"/>
      <c r="L115" s="55"/>
      <c r="M115" s="132"/>
      <c r="Q115" s="87"/>
      <c r="R115" s="115"/>
    </row>
    <row r="116" spans="1:18" x14ac:dyDescent="0.25">
      <c r="A116" s="7">
        <v>103</v>
      </c>
      <c r="B116" s="17" t="s">
        <v>512</v>
      </c>
      <c r="C116" s="11">
        <v>69.3</v>
      </c>
      <c r="D116" s="16" t="s">
        <v>325</v>
      </c>
      <c r="E116" s="30">
        <v>0.8</v>
      </c>
      <c r="F116" s="30">
        <v>0.8</v>
      </c>
      <c r="G116" s="21">
        <f t="shared" si="2"/>
        <v>0</v>
      </c>
      <c r="H116" s="29">
        <f>G8/C243*C116</f>
        <v>0.24133588031065678</v>
      </c>
      <c r="I116" s="26">
        <f t="shared" si="3"/>
        <v>0.24133588031065678</v>
      </c>
      <c r="J116" s="4"/>
      <c r="K116" s="6"/>
      <c r="L116" s="55"/>
      <c r="M116" s="132"/>
      <c r="Q116" s="87"/>
      <c r="R116" s="88"/>
    </row>
    <row r="117" spans="1:18" x14ac:dyDescent="0.25">
      <c r="A117" s="7">
        <v>104</v>
      </c>
      <c r="B117" s="17" t="s">
        <v>513</v>
      </c>
      <c r="C117" s="11">
        <v>42.4</v>
      </c>
      <c r="D117" s="16" t="s">
        <v>325</v>
      </c>
      <c r="E117" s="30">
        <v>0</v>
      </c>
      <c r="F117" s="30">
        <v>0</v>
      </c>
      <c r="G117" s="21">
        <f t="shared" si="2"/>
        <v>0</v>
      </c>
      <c r="H117" s="29">
        <f>G8/C243*C117</f>
        <v>0.14765716197939174</v>
      </c>
      <c r="I117" s="26">
        <f t="shared" si="3"/>
        <v>0.14765716197939174</v>
      </c>
      <c r="J117" s="4"/>
      <c r="K117" s="6"/>
      <c r="L117" s="55"/>
      <c r="M117" s="132"/>
      <c r="Q117" s="87"/>
      <c r="R117" s="88"/>
    </row>
    <row r="118" spans="1:18" x14ac:dyDescent="0.25">
      <c r="A118" s="7">
        <v>105</v>
      </c>
      <c r="B118" s="17" t="s">
        <v>514</v>
      </c>
      <c r="C118" s="11">
        <v>55</v>
      </c>
      <c r="D118" s="16" t="s">
        <v>325</v>
      </c>
      <c r="E118" s="30">
        <v>1.9</v>
      </c>
      <c r="F118" s="30">
        <v>3</v>
      </c>
      <c r="G118" s="21">
        <f t="shared" si="2"/>
        <v>1.1000000000000001</v>
      </c>
      <c r="H118" s="29">
        <f>G8/C243*C118</f>
        <v>0.19153641294496571</v>
      </c>
      <c r="I118" s="26">
        <f t="shared" si="3"/>
        <v>1.2915364129449658</v>
      </c>
      <c r="J118" s="4"/>
      <c r="K118" s="6"/>
      <c r="L118" s="55"/>
      <c r="M118" s="132"/>
    </row>
    <row r="119" spans="1:18" x14ac:dyDescent="0.25">
      <c r="A119" s="7">
        <v>106</v>
      </c>
      <c r="B119" s="17" t="s">
        <v>515</v>
      </c>
      <c r="C119" s="11">
        <v>59.2</v>
      </c>
      <c r="D119" s="16" t="s">
        <v>325</v>
      </c>
      <c r="E119" s="30">
        <v>1.4</v>
      </c>
      <c r="F119" s="30">
        <v>3.2</v>
      </c>
      <c r="G119" s="21">
        <f t="shared" si="2"/>
        <v>1.8000000000000003</v>
      </c>
      <c r="H119" s="29">
        <f>G8/C243*C119</f>
        <v>0.20616282993349039</v>
      </c>
      <c r="I119" s="26">
        <f t="shared" si="3"/>
        <v>2.0061628299334906</v>
      </c>
      <c r="J119" s="4"/>
      <c r="K119" s="6"/>
      <c r="L119" s="55"/>
      <c r="M119" s="132"/>
    </row>
    <row r="120" spans="1:18" x14ac:dyDescent="0.25">
      <c r="A120" s="7">
        <v>107</v>
      </c>
      <c r="B120" s="17" t="s">
        <v>516</v>
      </c>
      <c r="C120" s="11">
        <v>62.8</v>
      </c>
      <c r="D120" s="16" t="s">
        <v>325</v>
      </c>
      <c r="E120" s="30">
        <v>2.1</v>
      </c>
      <c r="F120" s="30">
        <v>3.2</v>
      </c>
      <c r="G120" s="21">
        <f t="shared" si="2"/>
        <v>1.1000000000000001</v>
      </c>
      <c r="H120" s="29">
        <f>G8/C243*C120</f>
        <v>0.2186997587807972</v>
      </c>
      <c r="I120" s="26">
        <f t="shared" si="3"/>
        <v>1.3186997587807974</v>
      </c>
      <c r="J120" s="4"/>
      <c r="K120" s="6"/>
      <c r="L120" s="55"/>
      <c r="M120" s="132"/>
    </row>
    <row r="121" spans="1:18" x14ac:dyDescent="0.25">
      <c r="A121" s="7">
        <v>108</v>
      </c>
      <c r="B121" s="17" t="s">
        <v>511</v>
      </c>
      <c r="C121" s="11">
        <v>68.599999999999994</v>
      </c>
      <c r="D121" s="16" t="s">
        <v>325</v>
      </c>
      <c r="E121" s="30">
        <v>2.5</v>
      </c>
      <c r="F121" s="30">
        <v>3.4</v>
      </c>
      <c r="G121" s="21">
        <f t="shared" si="2"/>
        <v>0.89999999999999991</v>
      </c>
      <c r="H121" s="29">
        <f>G8/C243*C121</f>
        <v>0.23889814414590266</v>
      </c>
      <c r="I121" s="26">
        <f t="shared" si="3"/>
        <v>1.1388981441459025</v>
      </c>
      <c r="J121" s="4"/>
      <c r="K121" s="6"/>
      <c r="L121" s="55"/>
      <c r="M121" s="132"/>
      <c r="P121" s="44"/>
    </row>
    <row r="122" spans="1:18" x14ac:dyDescent="0.25">
      <c r="A122" s="7">
        <v>109</v>
      </c>
      <c r="B122" s="17" t="s">
        <v>517</v>
      </c>
      <c r="C122" s="11">
        <v>42.5</v>
      </c>
      <c r="D122" s="16" t="s">
        <v>325</v>
      </c>
      <c r="E122" s="30">
        <v>1.1000000000000001</v>
      </c>
      <c r="F122" s="30">
        <v>2.7</v>
      </c>
      <c r="G122" s="21">
        <f t="shared" si="2"/>
        <v>1.6</v>
      </c>
      <c r="H122" s="29">
        <f>G8/C243*C122</f>
        <v>0.14800541000292805</v>
      </c>
      <c r="I122" s="26">
        <f t="shared" si="3"/>
        <v>1.7480054100029281</v>
      </c>
      <c r="J122" s="4"/>
      <c r="K122" s="6"/>
      <c r="L122" s="55"/>
      <c r="M122" s="132"/>
      <c r="P122" s="44"/>
    </row>
    <row r="123" spans="1:18" x14ac:dyDescent="0.25">
      <c r="A123" s="7">
        <v>110</v>
      </c>
      <c r="B123" s="17" t="s">
        <v>518</v>
      </c>
      <c r="C123" s="11">
        <v>54.1</v>
      </c>
      <c r="D123" s="16" t="s">
        <v>325</v>
      </c>
      <c r="E123" s="30">
        <v>1.9</v>
      </c>
      <c r="F123" s="30">
        <v>3.5</v>
      </c>
      <c r="G123" s="21">
        <f t="shared" si="2"/>
        <v>1.6</v>
      </c>
      <c r="H123" s="29">
        <f>G8/C243*C123</f>
        <v>0.188402180733139</v>
      </c>
      <c r="I123" s="26">
        <f t="shared" si="3"/>
        <v>1.7884021807331392</v>
      </c>
      <c r="J123" s="4"/>
      <c r="K123" s="6"/>
      <c r="L123" s="55"/>
      <c r="M123" s="132"/>
      <c r="P123" s="44"/>
      <c r="R123" s="46"/>
    </row>
    <row r="124" spans="1:18" x14ac:dyDescent="0.25">
      <c r="A124" s="7">
        <v>111</v>
      </c>
      <c r="B124" s="17" t="s">
        <v>370</v>
      </c>
      <c r="C124" s="11">
        <v>54.3</v>
      </c>
      <c r="D124" s="16" t="s">
        <v>325</v>
      </c>
      <c r="E124" s="30">
        <v>2.1</v>
      </c>
      <c r="F124" s="30">
        <v>3.5</v>
      </c>
      <c r="G124" s="21">
        <f t="shared" si="2"/>
        <v>1.4</v>
      </c>
      <c r="H124" s="29">
        <f>G8/C243*C124</f>
        <v>0.18909867678021158</v>
      </c>
      <c r="I124" s="26">
        <f t="shared" si="3"/>
        <v>1.5890986767802115</v>
      </c>
      <c r="J124" s="4"/>
      <c r="K124" s="6"/>
      <c r="L124" s="55"/>
      <c r="M124" s="132"/>
      <c r="Q124" s="87"/>
    </row>
    <row r="125" spans="1:18" x14ac:dyDescent="0.25">
      <c r="A125" s="7">
        <v>112</v>
      </c>
      <c r="B125" s="17" t="s">
        <v>371</v>
      </c>
      <c r="C125" s="11">
        <v>52</v>
      </c>
      <c r="D125" s="16" t="s">
        <v>325</v>
      </c>
      <c r="E125" s="30">
        <v>1.1000000000000001</v>
      </c>
      <c r="F125" s="30">
        <v>2</v>
      </c>
      <c r="G125" s="21">
        <f t="shared" si="2"/>
        <v>0.89999999999999991</v>
      </c>
      <c r="H125" s="29">
        <f>G8/C243*C125</f>
        <v>0.18108897223887668</v>
      </c>
      <c r="I125" s="26">
        <f t="shared" si="3"/>
        <v>1.0810889722388766</v>
      </c>
      <c r="J125" s="4"/>
      <c r="K125" s="6"/>
      <c r="L125" s="55"/>
      <c r="M125" s="132"/>
      <c r="Q125" s="87"/>
      <c r="R125" s="56"/>
    </row>
    <row r="126" spans="1:18" x14ac:dyDescent="0.25">
      <c r="A126" s="7">
        <v>113</v>
      </c>
      <c r="B126" s="17" t="s">
        <v>372</v>
      </c>
      <c r="C126" s="11">
        <v>46.8</v>
      </c>
      <c r="D126" s="16" t="s">
        <v>325</v>
      </c>
      <c r="E126" s="30">
        <v>2</v>
      </c>
      <c r="F126" s="30">
        <v>2.9</v>
      </c>
      <c r="G126" s="21">
        <f t="shared" si="2"/>
        <v>0.89999999999999991</v>
      </c>
      <c r="H126" s="29">
        <f>G8/C243*C126</f>
        <v>0.16298007501498898</v>
      </c>
      <c r="I126" s="26">
        <f t="shared" si="3"/>
        <v>1.0629800750149889</v>
      </c>
      <c r="J126" s="4"/>
      <c r="K126" s="6"/>
      <c r="L126" s="55"/>
      <c r="M126" s="132"/>
      <c r="Q126" s="87"/>
      <c r="R126" s="56"/>
    </row>
    <row r="127" spans="1:18" x14ac:dyDescent="0.25">
      <c r="A127" s="7">
        <v>114</v>
      </c>
      <c r="B127" s="17" t="s">
        <v>373</v>
      </c>
      <c r="C127" s="11">
        <v>73.3</v>
      </c>
      <c r="D127" s="16" t="s">
        <v>325</v>
      </c>
      <c r="E127" s="30">
        <v>2.2000000000000002</v>
      </c>
      <c r="F127" s="30">
        <v>3.4</v>
      </c>
      <c r="G127" s="21">
        <f t="shared" si="2"/>
        <v>1.1999999999999997</v>
      </c>
      <c r="H127" s="29">
        <f>G8/C243*C127</f>
        <v>0.25526580125210885</v>
      </c>
      <c r="I127" s="26">
        <f t="shared" si="3"/>
        <v>1.4552658012521085</v>
      </c>
      <c r="J127" s="4"/>
      <c r="K127" s="6"/>
      <c r="L127" s="55"/>
      <c r="M127" s="132"/>
      <c r="O127" s="46"/>
      <c r="P127" s="44"/>
      <c r="Q127" s="87"/>
      <c r="R127" s="56"/>
    </row>
    <row r="128" spans="1:18" x14ac:dyDescent="0.25">
      <c r="A128" s="7">
        <v>115</v>
      </c>
      <c r="B128" s="17" t="s">
        <v>374</v>
      </c>
      <c r="C128" s="11">
        <v>54.3</v>
      </c>
      <c r="D128" s="16" t="s">
        <v>325</v>
      </c>
      <c r="E128" s="30">
        <v>2.2999999999999998</v>
      </c>
      <c r="F128" s="30">
        <v>3.7</v>
      </c>
      <c r="G128" s="21">
        <f t="shared" si="2"/>
        <v>1.4000000000000004</v>
      </c>
      <c r="H128" s="29">
        <f>G8/C243*C128</f>
        <v>0.18909867678021158</v>
      </c>
      <c r="I128" s="26">
        <f t="shared" si="3"/>
        <v>1.589098676780212</v>
      </c>
      <c r="J128" s="4"/>
      <c r="K128" s="6"/>
      <c r="L128" s="55"/>
      <c r="M128" s="132"/>
      <c r="N128" s="87"/>
      <c r="O128" s="45"/>
      <c r="P128" s="45"/>
      <c r="Q128" s="87"/>
      <c r="R128" s="88"/>
    </row>
    <row r="129" spans="1:22" x14ac:dyDescent="0.25">
      <c r="A129" s="7">
        <v>116</v>
      </c>
      <c r="B129" s="17" t="s">
        <v>375</v>
      </c>
      <c r="C129" s="11">
        <v>51.8</v>
      </c>
      <c r="D129" s="16" t="s">
        <v>325</v>
      </c>
      <c r="E129" s="30">
        <v>1.9</v>
      </c>
      <c r="F129" s="30">
        <v>3.1</v>
      </c>
      <c r="G129" s="21">
        <f t="shared" si="2"/>
        <v>1.2000000000000002</v>
      </c>
      <c r="H129" s="29">
        <f>G8/C243*C129</f>
        <v>0.18039247619180407</v>
      </c>
      <c r="I129" s="26">
        <f t="shared" si="3"/>
        <v>1.3803924761918043</v>
      </c>
      <c r="J129" s="4"/>
      <c r="K129" s="6"/>
      <c r="L129" s="55"/>
      <c r="M129" s="132"/>
      <c r="N129" s="87"/>
      <c r="O129" s="89"/>
      <c r="P129" s="89"/>
      <c r="Q129" s="87"/>
      <c r="R129" s="88"/>
      <c r="U129" s="131"/>
      <c r="V129" s="131"/>
    </row>
    <row r="130" spans="1:22" x14ac:dyDescent="0.25">
      <c r="A130" s="7">
        <v>117</v>
      </c>
      <c r="B130" s="17" t="s">
        <v>376</v>
      </c>
      <c r="C130" s="11">
        <v>47.2</v>
      </c>
      <c r="D130" s="16" t="s">
        <v>325</v>
      </c>
      <c r="E130" s="30">
        <v>1.8</v>
      </c>
      <c r="F130" s="30">
        <v>2.2999999999999998</v>
      </c>
      <c r="G130" s="21">
        <f t="shared" si="2"/>
        <v>0.49999999999999978</v>
      </c>
      <c r="H130" s="29">
        <f>G8/C243*C130</f>
        <v>0.16437306710913421</v>
      </c>
      <c r="I130" s="26">
        <f t="shared" si="3"/>
        <v>0.66437306710913402</v>
      </c>
      <c r="J130" s="4"/>
      <c r="K130" s="6"/>
      <c r="L130" s="55"/>
      <c r="M130" s="132"/>
      <c r="N130" s="87"/>
      <c r="O130" s="89"/>
      <c r="P130" s="89"/>
      <c r="Q130" s="87"/>
      <c r="R130" s="88"/>
      <c r="U130" s="131"/>
      <c r="V130" s="131"/>
    </row>
    <row r="131" spans="1:22" x14ac:dyDescent="0.25">
      <c r="A131" s="7">
        <v>118</v>
      </c>
      <c r="B131" s="17" t="s">
        <v>377</v>
      </c>
      <c r="C131" s="11">
        <v>72.8</v>
      </c>
      <c r="D131" s="16" t="s">
        <v>325</v>
      </c>
      <c r="E131" s="30">
        <v>2.6</v>
      </c>
      <c r="F131" s="30">
        <v>4.0999999999999996</v>
      </c>
      <c r="G131" s="21">
        <f t="shared" si="2"/>
        <v>1.4999999999999996</v>
      </c>
      <c r="H131" s="29">
        <f>G8/C243*C131</f>
        <v>0.25352456113442734</v>
      </c>
      <c r="I131" s="26">
        <f t="shared" si="3"/>
        <v>1.753524561134427</v>
      </c>
      <c r="J131" s="4"/>
      <c r="K131" s="6"/>
      <c r="L131" s="55"/>
      <c r="M131" s="132"/>
      <c r="N131" s="87"/>
      <c r="O131" s="89"/>
      <c r="P131" s="89"/>
      <c r="Q131" s="87"/>
      <c r="R131" s="88"/>
    </row>
    <row r="132" spans="1:22" x14ac:dyDescent="0.25">
      <c r="A132" s="7">
        <v>119</v>
      </c>
      <c r="B132" s="17" t="s">
        <v>378</v>
      </c>
      <c r="C132" s="11">
        <v>54.2</v>
      </c>
      <c r="D132" s="16" t="s">
        <v>325</v>
      </c>
      <c r="E132" s="30">
        <v>2.1</v>
      </c>
      <c r="F132" s="30">
        <v>2.7</v>
      </c>
      <c r="G132" s="21">
        <f t="shared" si="2"/>
        <v>0.60000000000000009</v>
      </c>
      <c r="H132" s="29">
        <f>G8/C243*C132</f>
        <v>0.1887504287566753</v>
      </c>
      <c r="I132" s="26">
        <f t="shared" si="3"/>
        <v>0.78875042875667534</v>
      </c>
      <c r="J132" s="4"/>
      <c r="K132" s="6"/>
      <c r="L132" s="55"/>
      <c r="M132" s="132"/>
      <c r="N132" s="87"/>
      <c r="O132" s="89"/>
      <c r="P132" s="89"/>
    </row>
    <row r="133" spans="1:22" x14ac:dyDescent="0.25">
      <c r="A133" s="7">
        <v>120</v>
      </c>
      <c r="B133" s="17" t="s">
        <v>379</v>
      </c>
      <c r="C133" s="11">
        <v>51.9</v>
      </c>
      <c r="D133" s="16" t="s">
        <v>325</v>
      </c>
      <c r="E133" s="30">
        <v>1.9</v>
      </c>
      <c r="F133" s="30">
        <v>3</v>
      </c>
      <c r="G133" s="21">
        <f t="shared" si="2"/>
        <v>1.1000000000000001</v>
      </c>
      <c r="H133" s="29">
        <f>G8/C243*C133</f>
        <v>0.18074072421534038</v>
      </c>
      <c r="I133" s="26">
        <f t="shared" si="3"/>
        <v>1.2807407242153404</v>
      </c>
      <c r="J133" s="4"/>
      <c r="K133" s="6"/>
      <c r="L133" s="55"/>
      <c r="M133" s="132"/>
      <c r="N133" s="87"/>
      <c r="O133" s="89"/>
      <c r="P133" s="89"/>
    </row>
    <row r="134" spans="1:22" x14ac:dyDescent="0.25">
      <c r="A134" s="7">
        <v>121</v>
      </c>
      <c r="B134" s="17" t="s">
        <v>380</v>
      </c>
      <c r="C134" s="11">
        <v>47.2</v>
      </c>
      <c r="D134" s="16" t="s">
        <v>325</v>
      </c>
      <c r="E134" s="30">
        <v>1.8</v>
      </c>
      <c r="F134" s="30">
        <v>2.7</v>
      </c>
      <c r="G134" s="21">
        <f t="shared" si="2"/>
        <v>0.90000000000000013</v>
      </c>
      <c r="H134" s="29">
        <f>G8/C243*C134</f>
        <v>0.16437306710913421</v>
      </c>
      <c r="I134" s="26">
        <f t="shared" si="3"/>
        <v>1.0643730671091343</v>
      </c>
      <c r="J134" s="4"/>
      <c r="K134" s="6"/>
      <c r="L134" s="55"/>
      <c r="M134" s="132"/>
      <c r="N134" s="87"/>
      <c r="O134" s="89"/>
      <c r="P134" s="89"/>
    </row>
    <row r="135" spans="1:22" x14ac:dyDescent="0.25">
      <c r="A135" s="7">
        <v>122</v>
      </c>
      <c r="B135" s="17" t="s">
        <v>381</v>
      </c>
      <c r="C135" s="11">
        <v>72.7</v>
      </c>
      <c r="D135" s="16" t="s">
        <v>325</v>
      </c>
      <c r="E135" s="30">
        <v>1.1000000000000001</v>
      </c>
      <c r="F135" s="30">
        <v>1.5</v>
      </c>
      <c r="G135" s="21">
        <f t="shared" si="2"/>
        <v>0.39999999999999991</v>
      </c>
      <c r="H135" s="29">
        <f>G8/C243*C135</f>
        <v>0.25317631311089106</v>
      </c>
      <c r="I135" s="26">
        <f t="shared" si="3"/>
        <v>0.65317631311089097</v>
      </c>
      <c r="J135" s="4"/>
      <c r="K135" s="6"/>
      <c r="L135" s="55"/>
      <c r="M135" s="132"/>
      <c r="N135" s="87"/>
      <c r="O135" s="90"/>
      <c r="P135" s="89"/>
    </row>
    <row r="136" spans="1:22" x14ac:dyDescent="0.25">
      <c r="A136" s="7">
        <v>123</v>
      </c>
      <c r="B136" s="17" t="s">
        <v>382</v>
      </c>
      <c r="C136" s="11">
        <v>54.3</v>
      </c>
      <c r="D136" s="16" t="s">
        <v>325</v>
      </c>
      <c r="E136" s="30">
        <v>2.2999999999999998</v>
      </c>
      <c r="F136" s="30">
        <v>3.7</v>
      </c>
      <c r="G136" s="21">
        <f t="shared" si="2"/>
        <v>1.4000000000000004</v>
      </c>
      <c r="H136" s="29">
        <f>G8/C243*C136</f>
        <v>0.18909867678021158</v>
      </c>
      <c r="I136" s="26">
        <f t="shared" si="3"/>
        <v>1.589098676780212</v>
      </c>
      <c r="J136" s="4"/>
      <c r="K136" s="6"/>
      <c r="L136" s="55"/>
      <c r="M136" s="132"/>
      <c r="N136" s="87"/>
      <c r="O136" s="89"/>
      <c r="P136" s="89"/>
    </row>
    <row r="137" spans="1:22" x14ac:dyDescent="0.25">
      <c r="A137" s="7">
        <v>124</v>
      </c>
      <c r="B137" s="17" t="s">
        <v>383</v>
      </c>
      <c r="C137" s="11">
        <v>52.1</v>
      </c>
      <c r="D137" s="16" t="s">
        <v>325</v>
      </c>
      <c r="E137" s="30">
        <v>1.1000000000000001</v>
      </c>
      <c r="F137" s="30">
        <v>2.6</v>
      </c>
      <c r="G137" s="21">
        <f t="shared" si="2"/>
        <v>1.5</v>
      </c>
      <c r="H137" s="29">
        <f>G8/C243*C137</f>
        <v>0.18143722026241299</v>
      </c>
      <c r="I137" s="26">
        <f t="shared" si="3"/>
        <v>1.681437220262413</v>
      </c>
      <c r="J137" s="4"/>
      <c r="K137" s="6"/>
      <c r="L137" s="55"/>
      <c r="M137" s="132"/>
      <c r="N137" s="87"/>
      <c r="O137" s="89"/>
      <c r="P137" s="89"/>
    </row>
    <row r="138" spans="1:22" x14ac:dyDescent="0.25">
      <c r="A138" s="7">
        <v>125</v>
      </c>
      <c r="B138" s="17" t="s">
        <v>384</v>
      </c>
      <c r="C138" s="11">
        <v>47.2</v>
      </c>
      <c r="D138" s="16" t="s">
        <v>325</v>
      </c>
      <c r="E138" s="30">
        <v>1.6</v>
      </c>
      <c r="F138" s="30">
        <v>2</v>
      </c>
      <c r="G138" s="21">
        <f t="shared" si="2"/>
        <v>0.39999999999999991</v>
      </c>
      <c r="H138" s="29">
        <f>G8/C243*C138</f>
        <v>0.16437306710913421</v>
      </c>
      <c r="I138" s="26">
        <f t="shared" si="3"/>
        <v>0.56437306710913415</v>
      </c>
      <c r="J138" s="4"/>
      <c r="K138" s="6"/>
      <c r="L138" s="55"/>
      <c r="M138" s="132"/>
    </row>
    <row r="139" spans="1:22" x14ac:dyDescent="0.25">
      <c r="A139" s="7">
        <v>126</v>
      </c>
      <c r="B139" s="17" t="s">
        <v>385</v>
      </c>
      <c r="C139" s="11">
        <v>72.400000000000006</v>
      </c>
      <c r="D139" s="16" t="s">
        <v>325</v>
      </c>
      <c r="E139" s="30">
        <v>2.2999999999999998</v>
      </c>
      <c r="F139" s="30">
        <v>3.7</v>
      </c>
      <c r="G139" s="21">
        <f t="shared" si="2"/>
        <v>1.4000000000000004</v>
      </c>
      <c r="H139" s="29">
        <f>G8/C243*C139</f>
        <v>0.25213156904028217</v>
      </c>
      <c r="I139" s="26">
        <f t="shared" si="3"/>
        <v>1.6521315690402825</v>
      </c>
      <c r="J139" s="4"/>
      <c r="K139" s="6"/>
      <c r="L139" s="55"/>
      <c r="M139" s="132"/>
    </row>
    <row r="140" spans="1:22" x14ac:dyDescent="0.25">
      <c r="A140" s="7">
        <v>127</v>
      </c>
      <c r="B140" s="17" t="s">
        <v>386</v>
      </c>
      <c r="C140" s="11">
        <v>54.3</v>
      </c>
      <c r="D140" s="16" t="s">
        <v>325</v>
      </c>
      <c r="E140" s="30">
        <v>1.9</v>
      </c>
      <c r="F140" s="30">
        <v>3.3</v>
      </c>
      <c r="G140" s="21">
        <f t="shared" si="2"/>
        <v>1.4</v>
      </c>
      <c r="H140" s="29">
        <f>G8/C243*C140</f>
        <v>0.18909867678021158</v>
      </c>
      <c r="I140" s="26">
        <f t="shared" si="3"/>
        <v>1.5890986767802115</v>
      </c>
      <c r="J140" s="4"/>
      <c r="K140" s="6"/>
      <c r="L140" s="55"/>
      <c r="M140" s="132"/>
    </row>
    <row r="141" spans="1:22" x14ac:dyDescent="0.25">
      <c r="A141" s="7">
        <v>128</v>
      </c>
      <c r="B141" s="17" t="s">
        <v>387</v>
      </c>
      <c r="C141" s="11">
        <v>51.8</v>
      </c>
      <c r="D141" s="16" t="s">
        <v>325</v>
      </c>
      <c r="E141" s="30">
        <v>1.2</v>
      </c>
      <c r="F141" s="30">
        <v>2.5</v>
      </c>
      <c r="G141" s="21">
        <f t="shared" si="2"/>
        <v>1.3</v>
      </c>
      <c r="H141" s="29">
        <f>G8/C243*C141</f>
        <v>0.18039247619180407</v>
      </c>
      <c r="I141" s="26">
        <f t="shared" si="3"/>
        <v>1.4803924761918041</v>
      </c>
      <c r="J141" s="4"/>
      <c r="K141" s="6"/>
      <c r="L141" s="55"/>
      <c r="M141" s="132"/>
    </row>
    <row r="142" spans="1:22" x14ac:dyDescent="0.25">
      <c r="A142" s="7">
        <v>129</v>
      </c>
      <c r="B142" s="17" t="s">
        <v>388</v>
      </c>
      <c r="C142" s="11">
        <v>48</v>
      </c>
      <c r="D142" s="16" t="s">
        <v>325</v>
      </c>
      <c r="E142" s="30">
        <v>1.3</v>
      </c>
      <c r="F142" s="30">
        <v>3</v>
      </c>
      <c r="G142" s="21">
        <f t="shared" si="2"/>
        <v>1.7</v>
      </c>
      <c r="H142" s="29">
        <f>G8/C243*C142</f>
        <v>0.16715905129742462</v>
      </c>
      <c r="I142" s="26">
        <f t="shared" si="3"/>
        <v>1.8671590512974245</v>
      </c>
      <c r="J142" s="4"/>
      <c r="K142" s="6"/>
      <c r="L142" s="55"/>
      <c r="M142" s="132"/>
    </row>
    <row r="143" spans="1:22" x14ac:dyDescent="0.25">
      <c r="A143" s="7">
        <v>130</v>
      </c>
      <c r="B143" s="17" t="s">
        <v>389</v>
      </c>
      <c r="C143" s="11">
        <v>73</v>
      </c>
      <c r="D143" s="16" t="s">
        <v>325</v>
      </c>
      <c r="E143" s="30">
        <v>1.5</v>
      </c>
      <c r="F143" s="30">
        <v>1.9</v>
      </c>
      <c r="G143" s="21">
        <f t="shared" si="2"/>
        <v>0.39999999999999991</v>
      </c>
      <c r="H143" s="29">
        <f>G8/C243*C143</f>
        <v>0.25422105718149995</v>
      </c>
      <c r="I143" s="26">
        <f t="shared" si="3"/>
        <v>0.65422105718149992</v>
      </c>
      <c r="J143" s="4"/>
      <c r="K143" s="6"/>
      <c r="L143" s="55"/>
      <c r="M143" s="132"/>
    </row>
    <row r="144" spans="1:22" x14ac:dyDescent="0.25">
      <c r="A144" s="7">
        <v>131</v>
      </c>
      <c r="B144" s="17" t="s">
        <v>390</v>
      </c>
      <c r="C144" s="11">
        <v>54.8</v>
      </c>
      <c r="D144" s="16" t="s">
        <v>325</v>
      </c>
      <c r="E144" s="30">
        <v>1.5</v>
      </c>
      <c r="F144" s="30">
        <v>1.9</v>
      </c>
      <c r="G144" s="21">
        <f t="shared" ref="G144:G207" si="4">F144-E144</f>
        <v>0.39999999999999991</v>
      </c>
      <c r="H144" s="29">
        <f>G8/C243*C144</f>
        <v>0.19083991689789309</v>
      </c>
      <c r="I144" s="26">
        <f t="shared" ref="I144:I207" si="5">G144+H144</f>
        <v>0.59083991689789306</v>
      </c>
      <c r="J144" s="4"/>
      <c r="K144" s="6"/>
      <c r="L144" s="55"/>
      <c r="M144" s="132"/>
    </row>
    <row r="145" spans="1:16" x14ac:dyDescent="0.25">
      <c r="A145" s="7">
        <v>132</v>
      </c>
      <c r="B145" s="17" t="s">
        <v>391</v>
      </c>
      <c r="C145" s="11">
        <v>52.6</v>
      </c>
      <c r="D145" s="16" t="s">
        <v>325</v>
      </c>
      <c r="E145" s="30">
        <v>1.6</v>
      </c>
      <c r="F145" s="30">
        <v>2</v>
      </c>
      <c r="G145" s="21">
        <f t="shared" si="4"/>
        <v>0.39999999999999991</v>
      </c>
      <c r="H145" s="29">
        <f>G8/C243*C145</f>
        <v>0.1831784603800945</v>
      </c>
      <c r="I145" s="26">
        <f t="shared" si="5"/>
        <v>0.58317846038009447</v>
      </c>
      <c r="J145" s="57"/>
      <c r="K145" s="6"/>
      <c r="L145" s="55"/>
      <c r="M145" s="132"/>
    </row>
    <row r="146" spans="1:16" x14ac:dyDescent="0.25">
      <c r="A146" s="7">
        <v>133</v>
      </c>
      <c r="B146" s="17" t="s">
        <v>392</v>
      </c>
      <c r="C146" s="11">
        <v>47.6</v>
      </c>
      <c r="D146" s="16" t="s">
        <v>325</v>
      </c>
      <c r="E146" s="30">
        <v>2</v>
      </c>
      <c r="F146" s="30">
        <v>2.2999999999999998</v>
      </c>
      <c r="G146" s="21">
        <f t="shared" si="4"/>
        <v>0.29999999999999982</v>
      </c>
      <c r="H146" s="29">
        <f>G8/C243*C146</f>
        <v>0.16576605920327941</v>
      </c>
      <c r="I146" s="26">
        <f t="shared" si="5"/>
        <v>0.46576605920327924</v>
      </c>
      <c r="J146" s="57"/>
      <c r="K146" s="6"/>
      <c r="L146" s="55"/>
      <c r="M146" s="132"/>
    </row>
    <row r="147" spans="1:16" ht="15" customHeight="1" x14ac:dyDescent="0.25">
      <c r="A147" s="7">
        <v>134</v>
      </c>
      <c r="B147" s="17" t="s">
        <v>393</v>
      </c>
      <c r="C147" s="11">
        <v>73</v>
      </c>
      <c r="D147" s="16" t="s">
        <v>325</v>
      </c>
      <c r="E147" s="30">
        <v>2.2999999999999998</v>
      </c>
      <c r="F147" s="30">
        <v>4</v>
      </c>
      <c r="G147" s="21">
        <f t="shared" si="4"/>
        <v>1.7000000000000002</v>
      </c>
      <c r="H147" s="29">
        <f>G8/C243*C147</f>
        <v>0.25422105718149995</v>
      </c>
      <c r="I147" s="26">
        <f t="shared" si="5"/>
        <v>1.9542210571815002</v>
      </c>
      <c r="J147" s="57"/>
      <c r="K147" s="6"/>
      <c r="L147" s="55"/>
      <c r="M147" s="91"/>
    </row>
    <row r="148" spans="1:16" x14ac:dyDescent="0.25">
      <c r="A148" s="7">
        <v>135</v>
      </c>
      <c r="B148" s="17" t="s">
        <v>394</v>
      </c>
      <c r="C148" s="11">
        <v>54.9</v>
      </c>
      <c r="D148" s="16" t="s">
        <v>325</v>
      </c>
      <c r="E148" s="30">
        <v>1.4</v>
      </c>
      <c r="F148" s="30">
        <v>1.7</v>
      </c>
      <c r="G148" s="21">
        <f t="shared" si="4"/>
        <v>0.30000000000000004</v>
      </c>
      <c r="H148" s="29">
        <f>G8/C243*C148</f>
        <v>0.1911881649214294</v>
      </c>
      <c r="I148" s="26">
        <f t="shared" si="5"/>
        <v>0.49118816492142947</v>
      </c>
      <c r="J148" s="57"/>
      <c r="K148" s="6"/>
      <c r="L148" s="55"/>
      <c r="M148" s="132"/>
    </row>
    <row r="149" spans="1:16" x14ac:dyDescent="0.25">
      <c r="A149" s="7">
        <v>136</v>
      </c>
      <c r="B149" s="17" t="s">
        <v>395</v>
      </c>
      <c r="C149" s="11">
        <v>52.3</v>
      </c>
      <c r="D149" s="16" t="s">
        <v>325</v>
      </c>
      <c r="E149" s="30">
        <v>1.7</v>
      </c>
      <c r="F149" s="30">
        <v>2.7</v>
      </c>
      <c r="G149" s="21">
        <f t="shared" si="4"/>
        <v>1.0000000000000002</v>
      </c>
      <c r="H149" s="29">
        <f>G8/C243*C149</f>
        <v>0.18213371630948558</v>
      </c>
      <c r="I149" s="26">
        <f t="shared" si="5"/>
        <v>1.1821337163094858</v>
      </c>
      <c r="J149" s="4"/>
      <c r="K149" s="6"/>
      <c r="L149" s="55"/>
      <c r="M149" s="132"/>
    </row>
    <row r="150" spans="1:16" x14ac:dyDescent="0.25">
      <c r="A150" s="7">
        <v>137</v>
      </c>
      <c r="B150" s="17" t="s">
        <v>396</v>
      </c>
      <c r="C150" s="11">
        <v>47.6</v>
      </c>
      <c r="D150" s="16" t="s">
        <v>325</v>
      </c>
      <c r="E150" s="30">
        <v>1.1000000000000001</v>
      </c>
      <c r="F150" s="30">
        <v>2.6</v>
      </c>
      <c r="G150" s="21">
        <f t="shared" si="4"/>
        <v>1.5</v>
      </c>
      <c r="H150" s="29">
        <f>G8/C243*C150</f>
        <v>0.16576605920327941</v>
      </c>
      <c r="I150" s="26">
        <f t="shared" si="5"/>
        <v>1.6657660592032795</v>
      </c>
      <c r="J150" s="4"/>
      <c r="K150" s="6"/>
      <c r="L150" s="55"/>
      <c r="M150" s="132"/>
    </row>
    <row r="151" spans="1:16" x14ac:dyDescent="0.25">
      <c r="A151" s="7">
        <v>138</v>
      </c>
      <c r="B151" s="17" t="s">
        <v>397</v>
      </c>
      <c r="C151" s="11">
        <v>72.8</v>
      </c>
      <c r="D151" s="16" t="s">
        <v>325</v>
      </c>
      <c r="E151" s="30">
        <v>2.2000000000000002</v>
      </c>
      <c r="F151" s="30">
        <v>2.9</v>
      </c>
      <c r="G151" s="21">
        <f t="shared" si="4"/>
        <v>0.69999999999999973</v>
      </c>
      <c r="H151" s="29">
        <f>G8/C243*C151</f>
        <v>0.25352456113442734</v>
      </c>
      <c r="I151" s="26">
        <f t="shared" si="5"/>
        <v>0.95352456113442707</v>
      </c>
      <c r="J151" s="4"/>
      <c r="K151" s="6"/>
      <c r="L151" s="55"/>
      <c r="M151" s="44"/>
      <c r="N151" s="91"/>
      <c r="O151" s="91"/>
    </row>
    <row r="152" spans="1:16" x14ac:dyDescent="0.25">
      <c r="A152" s="7">
        <v>139</v>
      </c>
      <c r="B152" s="17" t="s">
        <v>398</v>
      </c>
      <c r="C152" s="11">
        <v>54.9</v>
      </c>
      <c r="D152" s="16" t="s">
        <v>325</v>
      </c>
      <c r="E152" s="30">
        <v>1.8</v>
      </c>
      <c r="F152" s="30">
        <v>2.9</v>
      </c>
      <c r="G152" s="21">
        <f t="shared" si="4"/>
        <v>1.0999999999999999</v>
      </c>
      <c r="H152" s="29">
        <f>G8/C243*C152</f>
        <v>0.1911881649214294</v>
      </c>
      <c r="I152" s="26">
        <f t="shared" si="5"/>
        <v>1.2911881649214292</v>
      </c>
      <c r="J152" s="4"/>
      <c r="K152" s="6"/>
      <c r="L152" s="55"/>
      <c r="M152" s="44"/>
    </row>
    <row r="153" spans="1:16" x14ac:dyDescent="0.25">
      <c r="A153" s="7">
        <v>140</v>
      </c>
      <c r="B153" s="17" t="s">
        <v>399</v>
      </c>
      <c r="C153" s="11">
        <v>52.4</v>
      </c>
      <c r="D153" s="16" t="s">
        <v>325</v>
      </c>
      <c r="E153" s="30">
        <v>1.1000000000000001</v>
      </c>
      <c r="F153" s="30">
        <v>1.1000000000000001</v>
      </c>
      <c r="G153" s="21">
        <f t="shared" si="4"/>
        <v>0</v>
      </c>
      <c r="H153" s="29">
        <f>G8/C243*C153</f>
        <v>0.18248196433302188</v>
      </c>
      <c r="I153" s="26">
        <f t="shared" si="5"/>
        <v>0.18248196433302188</v>
      </c>
      <c r="J153" s="4"/>
      <c r="K153" s="6"/>
      <c r="L153" s="55"/>
      <c r="M153" s="132"/>
    </row>
    <row r="154" spans="1:16" x14ac:dyDescent="0.25">
      <c r="A154" s="7">
        <v>141</v>
      </c>
      <c r="B154" s="17" t="s">
        <v>400</v>
      </c>
      <c r="C154" s="11">
        <v>47.2</v>
      </c>
      <c r="D154" s="16" t="s">
        <v>325</v>
      </c>
      <c r="E154" s="30">
        <v>1.3</v>
      </c>
      <c r="F154" s="30">
        <v>2</v>
      </c>
      <c r="G154" s="21">
        <f t="shared" si="4"/>
        <v>0.7</v>
      </c>
      <c r="H154" s="29">
        <f>G8/C243*C154</f>
        <v>0.16437306710913421</v>
      </c>
      <c r="I154" s="26">
        <f t="shared" si="5"/>
        <v>0.8643730671091342</v>
      </c>
      <c r="J154" s="4"/>
      <c r="K154" s="6"/>
      <c r="L154" s="55"/>
      <c r="M154" s="92"/>
    </row>
    <row r="155" spans="1:16" x14ac:dyDescent="0.25">
      <c r="A155" s="7">
        <v>142</v>
      </c>
      <c r="B155" s="17" t="s">
        <v>401</v>
      </c>
      <c r="C155" s="11">
        <v>72.5</v>
      </c>
      <c r="D155" s="16" t="s">
        <v>325</v>
      </c>
      <c r="E155" s="30">
        <v>2</v>
      </c>
      <c r="F155" s="30">
        <v>3</v>
      </c>
      <c r="G155" s="21">
        <f t="shared" si="4"/>
        <v>1</v>
      </c>
      <c r="H155" s="29">
        <f>G8/C243*C155</f>
        <v>0.25247981706381845</v>
      </c>
      <c r="I155" s="26">
        <f t="shared" si="5"/>
        <v>1.2524798170638185</v>
      </c>
      <c r="J155" s="4"/>
      <c r="K155" s="6"/>
      <c r="L155" s="55"/>
      <c r="M155" s="132"/>
      <c r="P155" s="44"/>
    </row>
    <row r="156" spans="1:16" x14ac:dyDescent="0.25">
      <c r="A156" s="7">
        <v>143</v>
      </c>
      <c r="B156" s="17" t="s">
        <v>402</v>
      </c>
      <c r="C156" s="11">
        <v>54.8</v>
      </c>
      <c r="D156" s="16" t="s">
        <v>325</v>
      </c>
      <c r="E156" s="30">
        <v>2</v>
      </c>
      <c r="F156" s="30">
        <v>3.3</v>
      </c>
      <c r="G156" s="21">
        <f t="shared" si="4"/>
        <v>1.2999999999999998</v>
      </c>
      <c r="H156" s="29">
        <f>G8/C243*C156</f>
        <v>0.19083991689789309</v>
      </c>
      <c r="I156" s="26">
        <f t="shared" si="5"/>
        <v>1.490839916897893</v>
      </c>
      <c r="J156" s="4"/>
      <c r="K156" s="6"/>
      <c r="L156" s="55"/>
      <c r="M156" s="132"/>
      <c r="P156" s="44"/>
    </row>
    <row r="157" spans="1:16" x14ac:dyDescent="0.25">
      <c r="A157" s="7">
        <v>144</v>
      </c>
      <c r="B157" s="17" t="s">
        <v>403</v>
      </c>
      <c r="C157" s="11">
        <v>51.9</v>
      </c>
      <c r="D157" s="16" t="s">
        <v>325</v>
      </c>
      <c r="E157" s="30">
        <v>1.1000000000000001</v>
      </c>
      <c r="F157" s="30">
        <v>1.6</v>
      </c>
      <c r="G157" s="21">
        <f t="shared" si="4"/>
        <v>0.5</v>
      </c>
      <c r="H157" s="29">
        <f>G8/C243*C157</f>
        <v>0.18074072421534038</v>
      </c>
      <c r="I157" s="26">
        <f t="shared" si="5"/>
        <v>0.68074072421534038</v>
      </c>
      <c r="J157" s="4"/>
      <c r="K157" s="6"/>
      <c r="L157" s="55"/>
      <c r="M157" s="132"/>
    </row>
    <row r="158" spans="1:16" x14ac:dyDescent="0.25">
      <c r="A158" s="7">
        <v>145</v>
      </c>
      <c r="B158" s="17" t="s">
        <v>404</v>
      </c>
      <c r="C158" s="11">
        <v>47</v>
      </c>
      <c r="D158" s="16" t="s">
        <v>325</v>
      </c>
      <c r="E158" s="30">
        <v>1.8</v>
      </c>
      <c r="F158" s="30">
        <v>3.1</v>
      </c>
      <c r="G158" s="21">
        <f t="shared" si="4"/>
        <v>1.3</v>
      </c>
      <c r="H158" s="29">
        <f>G8/C243*C158</f>
        <v>0.1636765710620616</v>
      </c>
      <c r="I158" s="26">
        <f t="shared" si="5"/>
        <v>1.4636765710620616</v>
      </c>
      <c r="J158" s="4"/>
      <c r="K158" s="6"/>
      <c r="L158" s="55"/>
      <c r="M158" s="132"/>
      <c r="N158" s="92"/>
      <c r="O158" s="92"/>
      <c r="P158" s="92"/>
    </row>
    <row r="159" spans="1:16" x14ac:dyDescent="0.25">
      <c r="A159" s="39">
        <v>146</v>
      </c>
      <c r="B159" s="17" t="s">
        <v>405</v>
      </c>
      <c r="C159" s="11">
        <v>73.2</v>
      </c>
      <c r="D159" s="16" t="s">
        <v>325</v>
      </c>
      <c r="E159" s="30">
        <v>1.8</v>
      </c>
      <c r="F159" s="30">
        <v>2.1</v>
      </c>
      <c r="G159" s="21">
        <f t="shared" si="4"/>
        <v>0.30000000000000004</v>
      </c>
      <c r="H159" s="29">
        <f>G8/C243*C159</f>
        <v>0.25491755322857257</v>
      </c>
      <c r="I159" s="26">
        <f t="shared" si="5"/>
        <v>0.55491755322857261</v>
      </c>
      <c r="J159" s="4"/>
      <c r="K159" s="6"/>
      <c r="L159" s="55"/>
      <c r="M159" s="132"/>
    </row>
    <row r="160" spans="1:16" x14ac:dyDescent="0.25">
      <c r="A160" s="7">
        <v>147</v>
      </c>
      <c r="B160" s="17" t="s">
        <v>406</v>
      </c>
      <c r="C160" s="11">
        <v>54.7</v>
      </c>
      <c r="D160" s="16" t="s">
        <v>325</v>
      </c>
      <c r="E160" s="30">
        <v>2</v>
      </c>
      <c r="F160" s="30">
        <v>3.5</v>
      </c>
      <c r="G160" s="21">
        <f t="shared" si="4"/>
        <v>1.5</v>
      </c>
      <c r="H160" s="29">
        <f>G8/C243*C160</f>
        <v>0.19049166887435681</v>
      </c>
      <c r="I160" s="26">
        <f t="shared" si="5"/>
        <v>1.6904916688743568</v>
      </c>
      <c r="J160" s="4"/>
      <c r="K160" s="6"/>
      <c r="L160" s="55"/>
      <c r="M160" s="132"/>
    </row>
    <row r="161" spans="1:13" x14ac:dyDescent="0.25">
      <c r="A161" s="7">
        <v>148</v>
      </c>
      <c r="B161" s="17" t="s">
        <v>407</v>
      </c>
      <c r="C161" s="11">
        <v>52.4</v>
      </c>
      <c r="D161" s="16" t="s">
        <v>325</v>
      </c>
      <c r="E161" s="30">
        <v>0.9</v>
      </c>
      <c r="F161" s="30">
        <v>1.7</v>
      </c>
      <c r="G161" s="21">
        <f t="shared" si="4"/>
        <v>0.79999999999999993</v>
      </c>
      <c r="H161" s="29">
        <f>G8/C243*C161</f>
        <v>0.18248196433302188</v>
      </c>
      <c r="I161" s="26">
        <f t="shared" si="5"/>
        <v>0.98248196433302182</v>
      </c>
      <c r="J161" s="4"/>
      <c r="K161" s="6"/>
      <c r="L161" s="55"/>
      <c r="M161" s="132"/>
    </row>
    <row r="162" spans="1:13" x14ac:dyDescent="0.25">
      <c r="A162" s="7">
        <v>149</v>
      </c>
      <c r="B162" s="17" t="s">
        <v>408</v>
      </c>
      <c r="C162" s="11">
        <v>47.4</v>
      </c>
      <c r="D162" s="16" t="s">
        <v>325</v>
      </c>
      <c r="E162" s="30">
        <v>2.2000000000000002</v>
      </c>
      <c r="F162" s="30">
        <v>3.8</v>
      </c>
      <c r="G162" s="21">
        <f t="shared" si="4"/>
        <v>1.5999999999999996</v>
      </c>
      <c r="H162" s="29">
        <f>G8/C243*C162</f>
        <v>0.1650695631562068</v>
      </c>
      <c r="I162" s="26">
        <f t="shared" si="5"/>
        <v>1.7650695631562066</v>
      </c>
      <c r="J162" s="4"/>
      <c r="K162" s="6"/>
      <c r="L162" s="55"/>
      <c r="M162" s="132"/>
    </row>
    <row r="163" spans="1:13" x14ac:dyDescent="0.25">
      <c r="A163" s="7">
        <v>150</v>
      </c>
      <c r="B163" s="17" t="s">
        <v>409</v>
      </c>
      <c r="C163" s="11">
        <v>73.2</v>
      </c>
      <c r="D163" s="16" t="s">
        <v>325</v>
      </c>
      <c r="E163" s="30">
        <v>2</v>
      </c>
      <c r="F163" s="30">
        <v>3.3</v>
      </c>
      <c r="G163" s="21">
        <f t="shared" si="4"/>
        <v>1.2999999999999998</v>
      </c>
      <c r="H163" s="29">
        <f>G8/C243*C163</f>
        <v>0.25491755322857257</v>
      </c>
      <c r="I163" s="26">
        <f t="shared" si="5"/>
        <v>1.5549175532285724</v>
      </c>
      <c r="J163" s="4"/>
      <c r="K163" s="6"/>
      <c r="L163" s="6"/>
      <c r="M163" s="132"/>
    </row>
    <row r="164" spans="1:13" x14ac:dyDescent="0.25">
      <c r="A164" s="7">
        <v>151</v>
      </c>
      <c r="B164" s="17" t="s">
        <v>523</v>
      </c>
      <c r="C164" s="11">
        <v>39.299999999999997</v>
      </c>
      <c r="D164" s="16" t="s">
        <v>325</v>
      </c>
      <c r="E164" s="30">
        <v>1.6</v>
      </c>
      <c r="F164" s="30">
        <v>2.7</v>
      </c>
      <c r="G164" s="21">
        <f t="shared" si="4"/>
        <v>1.1000000000000001</v>
      </c>
      <c r="H164" s="29">
        <f>G8/C243*C164</f>
        <v>0.13686147324976641</v>
      </c>
      <c r="I164" s="26">
        <f t="shared" si="5"/>
        <v>1.2368614732497665</v>
      </c>
      <c r="J164" s="4"/>
      <c r="K164" s="6"/>
      <c r="L164" s="55"/>
      <c r="M164" s="132"/>
    </row>
    <row r="165" spans="1:13" x14ac:dyDescent="0.25">
      <c r="A165" s="7">
        <v>152</v>
      </c>
      <c r="B165" s="17" t="s">
        <v>524</v>
      </c>
      <c r="C165" s="11">
        <v>67.099999999999994</v>
      </c>
      <c r="D165" s="16" t="s">
        <v>325</v>
      </c>
      <c r="E165" s="30">
        <v>2.1</v>
      </c>
      <c r="F165" s="30">
        <v>3.4</v>
      </c>
      <c r="G165" s="21">
        <f t="shared" si="4"/>
        <v>1.2999999999999998</v>
      </c>
      <c r="H165" s="29">
        <f>G8/C243*C165</f>
        <v>0.23367442379285816</v>
      </c>
      <c r="I165" s="26">
        <f t="shared" si="5"/>
        <v>1.5336744237928579</v>
      </c>
      <c r="J165" s="4"/>
      <c r="K165" s="6"/>
      <c r="L165" s="55"/>
      <c r="M165" s="132"/>
    </row>
    <row r="166" spans="1:13" x14ac:dyDescent="0.25">
      <c r="A166" s="7">
        <v>153</v>
      </c>
      <c r="B166" s="17" t="s">
        <v>525</v>
      </c>
      <c r="C166" s="11">
        <v>99.4</v>
      </c>
      <c r="D166" s="16" t="s">
        <v>325</v>
      </c>
      <c r="E166" s="30">
        <v>4</v>
      </c>
      <c r="F166" s="30">
        <v>6.8</v>
      </c>
      <c r="G166" s="21">
        <f t="shared" si="4"/>
        <v>2.8</v>
      </c>
      <c r="H166" s="29">
        <f>G8/C243*C166</f>
        <v>0.34615853539508351</v>
      </c>
      <c r="I166" s="26">
        <f t="shared" si="5"/>
        <v>3.1461585353950832</v>
      </c>
      <c r="J166" s="4"/>
      <c r="K166" s="6"/>
      <c r="L166" s="55"/>
      <c r="M166" s="132"/>
    </row>
    <row r="167" spans="1:13" x14ac:dyDescent="0.25">
      <c r="A167" s="7">
        <v>154</v>
      </c>
      <c r="B167" s="17" t="s">
        <v>526</v>
      </c>
      <c r="C167" s="11">
        <v>39.6</v>
      </c>
      <c r="D167" s="16" t="s">
        <v>325</v>
      </c>
      <c r="E167" s="30">
        <v>1.2</v>
      </c>
      <c r="F167" s="30">
        <v>1.8</v>
      </c>
      <c r="G167" s="21">
        <f t="shared" si="4"/>
        <v>0.60000000000000009</v>
      </c>
      <c r="H167" s="29">
        <f>G8/C243*C167</f>
        <v>0.13790621732037531</v>
      </c>
      <c r="I167" s="26">
        <f t="shared" si="5"/>
        <v>0.73790621732037542</v>
      </c>
      <c r="J167" s="4"/>
      <c r="K167" s="6"/>
      <c r="L167" s="55"/>
      <c r="M167" s="132"/>
    </row>
    <row r="168" spans="1:13" x14ac:dyDescent="0.25">
      <c r="A168" s="7">
        <v>155</v>
      </c>
      <c r="B168" s="17" t="s">
        <v>527</v>
      </c>
      <c r="C168" s="11">
        <v>67</v>
      </c>
      <c r="D168" s="16" t="s">
        <v>325</v>
      </c>
      <c r="E168" s="30">
        <v>1.5</v>
      </c>
      <c r="F168" s="30">
        <v>2.8</v>
      </c>
      <c r="G168" s="21">
        <f t="shared" si="4"/>
        <v>1.2999999999999998</v>
      </c>
      <c r="H168" s="29">
        <f>G8/C243*C168</f>
        <v>0.23332617576932188</v>
      </c>
      <c r="I168" s="26">
        <f t="shared" si="5"/>
        <v>1.5333261757693217</v>
      </c>
      <c r="J168" s="4"/>
      <c r="K168" s="6"/>
      <c r="L168" s="55"/>
      <c r="M168" s="132"/>
    </row>
    <row r="169" spans="1:13" x14ac:dyDescent="0.25">
      <c r="A169" s="7">
        <v>156</v>
      </c>
      <c r="B169" s="17" t="s">
        <v>528</v>
      </c>
      <c r="C169" s="11">
        <v>98.8</v>
      </c>
      <c r="D169" s="16" t="s">
        <v>325</v>
      </c>
      <c r="E169" s="30">
        <v>3.1</v>
      </c>
      <c r="F169" s="30">
        <v>4.7</v>
      </c>
      <c r="G169" s="21">
        <f t="shared" si="4"/>
        <v>1.6</v>
      </c>
      <c r="H169" s="29">
        <f>G8/C243*C169</f>
        <v>0.34406904725386567</v>
      </c>
      <c r="I169" s="26">
        <f t="shared" si="5"/>
        <v>1.9440690472538658</v>
      </c>
      <c r="J169" s="4"/>
      <c r="K169" s="6"/>
      <c r="L169" s="55"/>
      <c r="M169" s="132"/>
    </row>
    <row r="170" spans="1:13" x14ac:dyDescent="0.25">
      <c r="A170" s="7">
        <v>157</v>
      </c>
      <c r="B170" s="17" t="s">
        <v>529</v>
      </c>
      <c r="C170" s="11">
        <v>39.4</v>
      </c>
      <c r="D170" s="16" t="s">
        <v>325</v>
      </c>
      <c r="E170" s="30">
        <v>1.4</v>
      </c>
      <c r="F170" s="30">
        <v>2.2000000000000002</v>
      </c>
      <c r="G170" s="21">
        <f t="shared" si="4"/>
        <v>0.80000000000000027</v>
      </c>
      <c r="H170" s="29">
        <f>G8/C243*C170</f>
        <v>0.13720972127330269</v>
      </c>
      <c r="I170" s="26">
        <f t="shared" si="5"/>
        <v>0.93720972127330293</v>
      </c>
      <c r="J170" s="4"/>
      <c r="K170" s="6"/>
      <c r="L170" s="55"/>
      <c r="M170" s="132"/>
    </row>
    <row r="171" spans="1:13" x14ac:dyDescent="0.25">
      <c r="A171" s="7">
        <v>158</v>
      </c>
      <c r="B171" s="17" t="s">
        <v>530</v>
      </c>
      <c r="C171" s="11">
        <v>67.5</v>
      </c>
      <c r="D171" s="16" t="s">
        <v>325</v>
      </c>
      <c r="E171" s="30">
        <v>2.1</v>
      </c>
      <c r="F171" s="30">
        <v>3.2</v>
      </c>
      <c r="G171" s="21">
        <f t="shared" si="4"/>
        <v>1.1000000000000001</v>
      </c>
      <c r="H171" s="29">
        <f>G8/C243*C171</f>
        <v>0.23506741588700339</v>
      </c>
      <c r="I171" s="26">
        <f t="shared" si="5"/>
        <v>1.3350674158870035</v>
      </c>
      <c r="J171" s="4"/>
      <c r="K171" s="6"/>
      <c r="L171" s="55"/>
      <c r="M171" s="132"/>
    </row>
    <row r="172" spans="1:13" x14ac:dyDescent="0.25">
      <c r="A172" s="7">
        <v>159</v>
      </c>
      <c r="B172" s="17" t="s">
        <v>531</v>
      </c>
      <c r="C172" s="11">
        <v>99.1</v>
      </c>
      <c r="D172" s="16" t="s">
        <v>325</v>
      </c>
      <c r="E172" s="30">
        <v>1.4</v>
      </c>
      <c r="F172" s="30">
        <v>1.4</v>
      </c>
      <c r="G172" s="21">
        <f t="shared" si="4"/>
        <v>0</v>
      </c>
      <c r="H172" s="29">
        <f>G8/C243*C172</f>
        <v>0.34511379132447456</v>
      </c>
      <c r="I172" s="26">
        <f t="shared" si="5"/>
        <v>0.34511379132447456</v>
      </c>
      <c r="J172" s="4"/>
      <c r="K172" s="6"/>
      <c r="L172" s="55"/>
      <c r="M172" s="132"/>
    </row>
    <row r="173" spans="1:13" x14ac:dyDescent="0.25">
      <c r="A173" s="7">
        <v>160</v>
      </c>
      <c r="B173" s="17" t="s">
        <v>532</v>
      </c>
      <c r="C173" s="11">
        <v>40.1</v>
      </c>
      <c r="D173" s="16" t="s">
        <v>325</v>
      </c>
      <c r="E173" s="30">
        <v>1.4</v>
      </c>
      <c r="F173" s="30">
        <v>1.4</v>
      </c>
      <c r="G173" s="21">
        <f t="shared" si="4"/>
        <v>0</v>
      </c>
      <c r="H173" s="29">
        <f>G8/C243*C173</f>
        <v>0.13964745743805682</v>
      </c>
      <c r="I173" s="26">
        <f t="shared" si="5"/>
        <v>0.13964745743805682</v>
      </c>
      <c r="J173" s="4"/>
      <c r="K173" s="6"/>
      <c r="L173" s="55"/>
      <c r="M173" s="132"/>
    </row>
    <row r="174" spans="1:13" x14ac:dyDescent="0.25">
      <c r="A174" s="7">
        <v>161</v>
      </c>
      <c r="B174" s="17" t="s">
        <v>533</v>
      </c>
      <c r="C174" s="11">
        <v>67.099999999999994</v>
      </c>
      <c r="D174" s="16" t="s">
        <v>325</v>
      </c>
      <c r="E174" s="30">
        <v>1.9</v>
      </c>
      <c r="F174" s="30">
        <v>1.9</v>
      </c>
      <c r="G174" s="21">
        <f t="shared" si="4"/>
        <v>0</v>
      </c>
      <c r="H174" s="29">
        <f>G8/C243*C174</f>
        <v>0.23367442379285816</v>
      </c>
      <c r="I174" s="26">
        <f t="shared" si="5"/>
        <v>0.23367442379285816</v>
      </c>
      <c r="J174" s="4"/>
      <c r="K174" s="6"/>
      <c r="L174" s="55"/>
      <c r="M174" s="132"/>
    </row>
    <row r="175" spans="1:13" x14ac:dyDescent="0.25">
      <c r="A175" s="7">
        <v>162</v>
      </c>
      <c r="B175" s="17" t="s">
        <v>534</v>
      </c>
      <c r="C175" s="11">
        <v>99.1</v>
      </c>
      <c r="D175" s="16" t="s">
        <v>325</v>
      </c>
      <c r="E175" s="30">
        <v>3.2</v>
      </c>
      <c r="F175" s="30">
        <v>5.3</v>
      </c>
      <c r="G175" s="21">
        <f t="shared" si="4"/>
        <v>2.0999999999999996</v>
      </c>
      <c r="H175" s="29">
        <f>G8/C243*C175</f>
        <v>0.34511379132447456</v>
      </c>
      <c r="I175" s="26">
        <f t="shared" si="5"/>
        <v>2.445113791324474</v>
      </c>
      <c r="J175" s="4"/>
      <c r="K175" s="6"/>
      <c r="L175" s="55"/>
      <c r="M175" s="132"/>
    </row>
    <row r="176" spans="1:13" x14ac:dyDescent="0.25">
      <c r="A176" s="7">
        <v>163</v>
      </c>
      <c r="B176" s="17" t="s">
        <v>535</v>
      </c>
      <c r="C176" s="11">
        <v>39.4</v>
      </c>
      <c r="D176" s="16" t="s">
        <v>325</v>
      </c>
      <c r="E176" s="30">
        <v>1.4</v>
      </c>
      <c r="F176" s="30">
        <v>2.2999999999999998</v>
      </c>
      <c r="G176" s="21">
        <f t="shared" si="4"/>
        <v>0.89999999999999991</v>
      </c>
      <c r="H176" s="29">
        <f>G8/C243*C176</f>
        <v>0.13720972127330269</v>
      </c>
      <c r="I176" s="26">
        <f t="shared" si="5"/>
        <v>1.0372097212733027</v>
      </c>
      <c r="J176" s="4"/>
      <c r="K176" s="6"/>
      <c r="L176" s="55"/>
      <c r="M176" s="132"/>
    </row>
    <row r="177" spans="1:16" x14ac:dyDescent="0.25">
      <c r="A177" s="7">
        <v>164</v>
      </c>
      <c r="B177" s="17" t="s">
        <v>536</v>
      </c>
      <c r="C177" s="11">
        <v>67.2</v>
      </c>
      <c r="D177" s="16" t="s">
        <v>325</v>
      </c>
      <c r="E177" s="30">
        <v>0.6</v>
      </c>
      <c r="F177" s="30">
        <v>0.7</v>
      </c>
      <c r="G177" s="21">
        <f t="shared" si="4"/>
        <v>9.9999999999999978E-2</v>
      </c>
      <c r="H177" s="29">
        <f>G8/C243*C177</f>
        <v>0.2340226718163945</v>
      </c>
      <c r="I177" s="26">
        <f t="shared" si="5"/>
        <v>0.33402267181639445</v>
      </c>
      <c r="J177" s="4"/>
      <c r="K177" s="6"/>
      <c r="L177" s="55"/>
      <c r="M177" s="132"/>
    </row>
    <row r="178" spans="1:16" x14ac:dyDescent="0.25">
      <c r="A178" s="7">
        <v>165</v>
      </c>
      <c r="B178" s="17" t="s">
        <v>537</v>
      </c>
      <c r="C178" s="11">
        <v>99.5</v>
      </c>
      <c r="D178" s="16" t="s">
        <v>325</v>
      </c>
      <c r="E178" s="30">
        <v>3.1</v>
      </c>
      <c r="F178" s="30">
        <v>5.0999999999999996</v>
      </c>
      <c r="G178" s="21">
        <f t="shared" si="4"/>
        <v>1.9999999999999996</v>
      </c>
      <c r="H178" s="29">
        <f>G8/C243*C178</f>
        <v>0.34650678341861979</v>
      </c>
      <c r="I178" s="26">
        <f t="shared" si="5"/>
        <v>2.3465067834186195</v>
      </c>
      <c r="J178" s="4"/>
      <c r="K178" s="6"/>
      <c r="L178" s="55"/>
      <c r="M178" s="132"/>
    </row>
    <row r="179" spans="1:16" x14ac:dyDescent="0.25">
      <c r="A179" s="7">
        <v>166</v>
      </c>
      <c r="B179" s="17" t="s">
        <v>538</v>
      </c>
      <c r="C179" s="11">
        <v>39.4</v>
      </c>
      <c r="D179" s="16" t="s">
        <v>325</v>
      </c>
      <c r="E179" s="30">
        <v>1</v>
      </c>
      <c r="F179" s="30">
        <v>1.5</v>
      </c>
      <c r="G179" s="21">
        <f t="shared" si="4"/>
        <v>0.5</v>
      </c>
      <c r="H179" s="29">
        <f>G8/C243*C179</f>
        <v>0.13720972127330269</v>
      </c>
      <c r="I179" s="26">
        <f t="shared" si="5"/>
        <v>0.63720972127330266</v>
      </c>
      <c r="J179" s="4"/>
      <c r="K179" s="6"/>
      <c r="L179" s="55"/>
      <c r="M179" s="132"/>
    </row>
    <row r="180" spans="1:16" x14ac:dyDescent="0.25">
      <c r="A180" s="7">
        <v>167</v>
      </c>
      <c r="B180" s="17" t="s">
        <v>539</v>
      </c>
      <c r="C180" s="11">
        <v>67.3</v>
      </c>
      <c r="D180" s="16" t="s">
        <v>325</v>
      </c>
      <c r="E180" s="30">
        <v>2</v>
      </c>
      <c r="F180" s="30">
        <v>3.1</v>
      </c>
      <c r="G180" s="21">
        <f t="shared" si="4"/>
        <v>1.1000000000000001</v>
      </c>
      <c r="H180" s="29">
        <f>G8/C243*C180</f>
        <v>0.23437091983993077</v>
      </c>
      <c r="I180" s="26">
        <f t="shared" si="5"/>
        <v>1.3343709198399309</v>
      </c>
      <c r="J180" s="4"/>
      <c r="K180" s="6"/>
      <c r="L180" s="55"/>
      <c r="M180" s="132"/>
    </row>
    <row r="181" spans="1:16" x14ac:dyDescent="0.25">
      <c r="A181" s="7">
        <v>168</v>
      </c>
      <c r="B181" s="17" t="s">
        <v>540</v>
      </c>
      <c r="C181" s="11">
        <v>99.4</v>
      </c>
      <c r="D181" s="16" t="s">
        <v>325</v>
      </c>
      <c r="E181" s="30">
        <v>2.8</v>
      </c>
      <c r="F181" s="30">
        <v>4</v>
      </c>
      <c r="G181" s="21">
        <f t="shared" si="4"/>
        <v>1.2000000000000002</v>
      </c>
      <c r="H181" s="29">
        <f>G8/C243*C181</f>
        <v>0.34615853539508351</v>
      </c>
      <c r="I181" s="26">
        <f t="shared" si="5"/>
        <v>1.5461585353950837</v>
      </c>
      <c r="J181" s="4"/>
      <c r="K181" s="6"/>
      <c r="L181" s="55"/>
      <c r="M181" s="132"/>
    </row>
    <row r="182" spans="1:16" x14ac:dyDescent="0.25">
      <c r="A182" s="7">
        <v>169</v>
      </c>
      <c r="B182" s="17" t="s">
        <v>541</v>
      </c>
      <c r="C182" s="11">
        <v>39.5</v>
      </c>
      <c r="D182" s="16" t="s">
        <v>325</v>
      </c>
      <c r="E182" s="30">
        <v>0.9</v>
      </c>
      <c r="F182" s="30">
        <v>0.9</v>
      </c>
      <c r="G182" s="21">
        <f t="shared" si="4"/>
        <v>0</v>
      </c>
      <c r="H182" s="29">
        <f>G8/C243*C182</f>
        <v>0.137557969296839</v>
      </c>
      <c r="I182" s="26">
        <f t="shared" si="5"/>
        <v>0.137557969296839</v>
      </c>
      <c r="J182" s="4"/>
      <c r="K182" s="6"/>
      <c r="L182" s="55"/>
      <c r="M182" s="132"/>
    </row>
    <row r="183" spans="1:16" x14ac:dyDescent="0.25">
      <c r="A183" s="7">
        <v>170</v>
      </c>
      <c r="B183" s="17" t="s">
        <v>542</v>
      </c>
      <c r="C183" s="11">
        <v>67.400000000000006</v>
      </c>
      <c r="D183" s="16" t="s">
        <v>325</v>
      </c>
      <c r="E183" s="30">
        <v>1.6</v>
      </c>
      <c r="F183" s="30">
        <v>2</v>
      </c>
      <c r="G183" s="21">
        <f t="shared" si="4"/>
        <v>0.39999999999999991</v>
      </c>
      <c r="H183" s="29">
        <f>G8/C243*C183</f>
        <v>0.23471916786346708</v>
      </c>
      <c r="I183" s="26">
        <f t="shared" si="5"/>
        <v>0.63471916786346694</v>
      </c>
      <c r="J183" s="4"/>
      <c r="K183" s="6"/>
      <c r="L183" s="55"/>
      <c r="M183" s="132"/>
    </row>
    <row r="184" spans="1:16" x14ac:dyDescent="0.25">
      <c r="A184" s="7">
        <v>171</v>
      </c>
      <c r="B184" s="17" t="s">
        <v>543</v>
      </c>
      <c r="C184" s="11">
        <v>99.5</v>
      </c>
      <c r="D184" s="16" t="s">
        <v>325</v>
      </c>
      <c r="E184" s="30">
        <v>3</v>
      </c>
      <c r="F184" s="30">
        <v>5</v>
      </c>
      <c r="G184" s="21">
        <f t="shared" si="4"/>
        <v>2</v>
      </c>
      <c r="H184" s="29">
        <f>G8/C243*C184</f>
        <v>0.34650678341861979</v>
      </c>
      <c r="I184" s="26">
        <f t="shared" si="5"/>
        <v>2.34650678341862</v>
      </c>
      <c r="J184" s="4"/>
      <c r="K184" s="6"/>
      <c r="L184" s="55"/>
      <c r="M184" s="132"/>
    </row>
    <row r="185" spans="1:16" x14ac:dyDescent="0.25">
      <c r="A185" s="7">
        <v>172</v>
      </c>
      <c r="B185" s="17" t="s">
        <v>544</v>
      </c>
      <c r="C185" s="11">
        <v>39.5</v>
      </c>
      <c r="D185" s="16" t="s">
        <v>325</v>
      </c>
      <c r="E185" s="30">
        <v>1.2</v>
      </c>
      <c r="F185" s="30">
        <v>1.7</v>
      </c>
      <c r="G185" s="21">
        <f t="shared" si="4"/>
        <v>0.5</v>
      </c>
      <c r="H185" s="29">
        <f>G8/C243*C185</f>
        <v>0.137557969296839</v>
      </c>
      <c r="I185" s="26">
        <f t="shared" si="5"/>
        <v>0.63755796929683894</v>
      </c>
      <c r="J185" s="4"/>
      <c r="K185" s="6"/>
      <c r="L185" s="55"/>
      <c r="M185" s="132"/>
    </row>
    <row r="186" spans="1:16" x14ac:dyDescent="0.25">
      <c r="A186" s="7">
        <v>173</v>
      </c>
      <c r="B186" s="17" t="s">
        <v>545</v>
      </c>
      <c r="C186" s="11">
        <v>67.8</v>
      </c>
      <c r="D186" s="16" t="s">
        <v>325</v>
      </c>
      <c r="E186" s="30">
        <v>1.1000000000000001</v>
      </c>
      <c r="F186" s="30">
        <v>1.5</v>
      </c>
      <c r="G186" s="21">
        <f t="shared" si="4"/>
        <v>0.39999999999999991</v>
      </c>
      <c r="H186" s="29">
        <f>G8/C243*C186</f>
        <v>0.23611215995761228</v>
      </c>
      <c r="I186" s="26">
        <f t="shared" si="5"/>
        <v>0.63611215995761217</v>
      </c>
      <c r="J186" s="4"/>
      <c r="K186" s="6"/>
      <c r="L186" s="55"/>
      <c r="M186" s="132"/>
    </row>
    <row r="187" spans="1:16" x14ac:dyDescent="0.25">
      <c r="A187" s="7">
        <v>174</v>
      </c>
      <c r="B187" s="17" t="s">
        <v>546</v>
      </c>
      <c r="C187" s="11">
        <v>99.3</v>
      </c>
      <c r="D187" s="16" t="s">
        <v>325</v>
      </c>
      <c r="E187" s="30">
        <v>2.9</v>
      </c>
      <c r="F187" s="30">
        <v>4.7</v>
      </c>
      <c r="G187" s="21">
        <f t="shared" si="4"/>
        <v>1.8000000000000003</v>
      </c>
      <c r="H187" s="29">
        <f>G8/C243*C187</f>
        <v>0.34581028737154718</v>
      </c>
      <c r="I187" s="26">
        <f t="shared" si="5"/>
        <v>2.1458102873715474</v>
      </c>
      <c r="J187" s="4"/>
      <c r="K187" s="6"/>
      <c r="L187" s="55"/>
      <c r="M187" s="132"/>
    </row>
    <row r="188" spans="1:16" x14ac:dyDescent="0.25">
      <c r="A188" s="7">
        <v>175</v>
      </c>
      <c r="B188" s="17" t="s">
        <v>547</v>
      </c>
      <c r="C188" s="11">
        <v>39.6</v>
      </c>
      <c r="D188" s="16" t="s">
        <v>325</v>
      </c>
      <c r="E188" s="30">
        <v>1.1000000000000001</v>
      </c>
      <c r="F188" s="30">
        <v>1.7</v>
      </c>
      <c r="G188" s="21">
        <f t="shared" si="4"/>
        <v>0.59999999999999987</v>
      </c>
      <c r="H188" s="29">
        <f>G8/C243*C188</f>
        <v>0.13790621732037531</v>
      </c>
      <c r="I188" s="26">
        <f t="shared" si="5"/>
        <v>0.7379062173203752</v>
      </c>
      <c r="J188" s="93"/>
      <c r="K188" s="94">
        <v>1</v>
      </c>
      <c r="L188" s="55"/>
      <c r="M188" s="132"/>
    </row>
    <row r="189" spans="1:16" ht="14.25" customHeight="1" x14ac:dyDescent="0.25">
      <c r="A189" s="7">
        <v>176</v>
      </c>
      <c r="B189" s="17" t="s">
        <v>603</v>
      </c>
      <c r="C189" s="11">
        <v>68.099999999999994</v>
      </c>
      <c r="D189" s="16" t="s">
        <v>325</v>
      </c>
      <c r="E189" s="30">
        <v>2.2999999999999998</v>
      </c>
      <c r="F189" s="30">
        <v>3.5</v>
      </c>
      <c r="G189" s="21">
        <f t="shared" si="4"/>
        <v>1.2000000000000002</v>
      </c>
      <c r="H189" s="29">
        <f>G8/C243*C189</f>
        <v>0.23715690402822118</v>
      </c>
      <c r="I189" s="26">
        <f t="shared" si="5"/>
        <v>1.4371569040282213</v>
      </c>
      <c r="J189" s="93"/>
      <c r="K189" s="94"/>
      <c r="L189" s="55"/>
      <c r="M189" s="227"/>
      <c r="N189" s="227"/>
      <c r="O189" s="227"/>
      <c r="P189" s="227"/>
    </row>
    <row r="190" spans="1:16" x14ac:dyDescent="0.25">
      <c r="A190" s="7">
        <v>177</v>
      </c>
      <c r="B190" s="17" t="s">
        <v>548</v>
      </c>
      <c r="C190" s="11">
        <v>99.4</v>
      </c>
      <c r="D190" s="16" t="s">
        <v>325</v>
      </c>
      <c r="E190" s="30">
        <v>3.2</v>
      </c>
      <c r="F190" s="30">
        <v>4.8</v>
      </c>
      <c r="G190" s="21">
        <f t="shared" si="4"/>
        <v>1.5999999999999996</v>
      </c>
      <c r="H190" s="29">
        <f>G8/C243*C190</f>
        <v>0.34615853539508351</v>
      </c>
      <c r="I190" s="26">
        <f t="shared" si="5"/>
        <v>1.9461585353950832</v>
      </c>
      <c r="J190" s="93"/>
      <c r="K190" s="58"/>
      <c r="L190" s="55"/>
      <c r="M190" s="132"/>
    </row>
    <row r="191" spans="1:16" x14ac:dyDescent="0.25">
      <c r="A191" s="7">
        <v>178</v>
      </c>
      <c r="B191" s="17" t="s">
        <v>410</v>
      </c>
      <c r="C191" s="11">
        <v>42.3</v>
      </c>
      <c r="D191" s="16" t="s">
        <v>325</v>
      </c>
      <c r="E191" s="30">
        <v>0.1</v>
      </c>
      <c r="F191" s="30">
        <v>0.2</v>
      </c>
      <c r="G191" s="21">
        <f t="shared" si="4"/>
        <v>0.1</v>
      </c>
      <c r="H191" s="29">
        <f>G8/C243*C191</f>
        <v>0.14730891395585544</v>
      </c>
      <c r="I191" s="26">
        <f t="shared" si="5"/>
        <v>0.24730891395585544</v>
      </c>
      <c r="J191" s="93"/>
      <c r="K191" s="94"/>
      <c r="L191" s="44"/>
      <c r="M191" s="44"/>
    </row>
    <row r="192" spans="1:16" x14ac:dyDescent="0.25">
      <c r="A192" s="7">
        <v>179</v>
      </c>
      <c r="B192" s="17" t="s">
        <v>411</v>
      </c>
      <c r="C192" s="11">
        <v>68.900000000000006</v>
      </c>
      <c r="D192" s="16" t="s">
        <v>325</v>
      </c>
      <c r="E192" s="30">
        <v>2.6</v>
      </c>
      <c r="F192" s="30">
        <v>4.4000000000000004</v>
      </c>
      <c r="G192" s="21">
        <f t="shared" si="4"/>
        <v>1.8000000000000003</v>
      </c>
      <c r="H192" s="29">
        <f>G8/C243*C192</f>
        <v>0.23994288821651161</v>
      </c>
      <c r="I192" s="26">
        <f t="shared" si="5"/>
        <v>2.0399428882165118</v>
      </c>
      <c r="J192" s="93"/>
      <c r="K192" s="94"/>
      <c r="L192" s="55"/>
      <c r="M192" s="132"/>
    </row>
    <row r="193" spans="1:19" ht="15" customHeight="1" x14ac:dyDescent="0.25">
      <c r="A193" s="7">
        <v>180</v>
      </c>
      <c r="B193" s="17" t="s">
        <v>412</v>
      </c>
      <c r="C193" s="11">
        <v>99.3</v>
      </c>
      <c r="D193" s="16" t="s">
        <v>325</v>
      </c>
      <c r="E193" s="30">
        <v>4.0999999999999996</v>
      </c>
      <c r="F193" s="30">
        <v>6.6</v>
      </c>
      <c r="G193" s="21">
        <f t="shared" si="4"/>
        <v>2.5</v>
      </c>
      <c r="H193" s="29">
        <f>G8/C243*C193</f>
        <v>0.34581028737154718</v>
      </c>
      <c r="I193" s="26">
        <f t="shared" si="5"/>
        <v>2.8458102873715472</v>
      </c>
      <c r="J193" s="93"/>
      <c r="K193" s="94"/>
      <c r="L193" s="229"/>
      <c r="M193" s="230"/>
      <c r="N193" s="230"/>
      <c r="O193" s="230"/>
    </row>
    <row r="194" spans="1:19" x14ac:dyDescent="0.25">
      <c r="A194" s="7">
        <v>181</v>
      </c>
      <c r="B194" s="17" t="s">
        <v>413</v>
      </c>
      <c r="C194" s="11">
        <v>42.4</v>
      </c>
      <c r="D194" s="16" t="s">
        <v>325</v>
      </c>
      <c r="E194" s="30">
        <v>1.7</v>
      </c>
      <c r="F194" s="30">
        <v>2.8</v>
      </c>
      <c r="G194" s="21">
        <f t="shared" si="4"/>
        <v>1.0999999999999999</v>
      </c>
      <c r="H194" s="29">
        <f>G8/C243*C194</f>
        <v>0.14765716197939174</v>
      </c>
      <c r="I194" s="26">
        <f t="shared" si="5"/>
        <v>1.2476571619793917</v>
      </c>
      <c r="J194" s="93"/>
      <c r="K194" s="94"/>
      <c r="L194" s="55"/>
      <c r="M194" s="132"/>
    </row>
    <row r="195" spans="1:19" x14ac:dyDescent="0.25">
      <c r="A195" s="7">
        <v>182</v>
      </c>
      <c r="B195" s="17" t="s">
        <v>414</v>
      </c>
      <c r="C195" s="11">
        <v>69.3</v>
      </c>
      <c r="D195" s="16" t="s">
        <v>325</v>
      </c>
      <c r="E195" s="30">
        <v>2.5</v>
      </c>
      <c r="F195" s="30">
        <v>4.2</v>
      </c>
      <c r="G195" s="21">
        <f t="shared" si="4"/>
        <v>1.7000000000000002</v>
      </c>
      <c r="H195" s="29">
        <f>G8/C243*C195</f>
        <v>0.24133588031065678</v>
      </c>
      <c r="I195" s="26">
        <f t="shared" si="5"/>
        <v>1.9413358803106568</v>
      </c>
      <c r="J195" s="93"/>
      <c r="K195" s="129"/>
      <c r="L195" s="55"/>
      <c r="M195" s="132"/>
      <c r="P195" s="87"/>
    </row>
    <row r="196" spans="1:19" x14ac:dyDescent="0.25">
      <c r="A196" s="7">
        <v>183</v>
      </c>
      <c r="B196" s="17" t="s">
        <v>415</v>
      </c>
      <c r="C196" s="11">
        <v>99.3</v>
      </c>
      <c r="D196" s="16" t="s">
        <v>325</v>
      </c>
      <c r="E196" s="30">
        <v>2.1</v>
      </c>
      <c r="F196" s="30">
        <v>2.1</v>
      </c>
      <c r="G196" s="21">
        <f t="shared" si="4"/>
        <v>0</v>
      </c>
      <c r="H196" s="29">
        <f>G8/C243*C196</f>
        <v>0.34581028737154718</v>
      </c>
      <c r="I196" s="26">
        <f t="shared" si="5"/>
        <v>0.34581028737154718</v>
      </c>
      <c r="J196" s="93"/>
      <c r="K196" s="94"/>
      <c r="L196" s="55"/>
      <c r="M196" s="132"/>
      <c r="P196" s="95"/>
      <c r="Q196" s="96"/>
      <c r="R196" s="95"/>
    </row>
    <row r="197" spans="1:19" x14ac:dyDescent="0.25">
      <c r="A197" s="7">
        <v>184</v>
      </c>
      <c r="B197" s="17" t="s">
        <v>416</v>
      </c>
      <c r="C197" s="11">
        <v>42.3</v>
      </c>
      <c r="D197" s="16" t="s">
        <v>325</v>
      </c>
      <c r="E197" s="30">
        <v>1.6</v>
      </c>
      <c r="F197" s="30">
        <v>2.2999999999999998</v>
      </c>
      <c r="G197" s="21">
        <f t="shared" si="4"/>
        <v>0.69999999999999973</v>
      </c>
      <c r="H197" s="29">
        <f>G8/C243*C197</f>
        <v>0.14730891395585544</v>
      </c>
      <c r="I197" s="26">
        <f t="shared" si="5"/>
        <v>0.84730891395585517</v>
      </c>
      <c r="J197" s="4"/>
      <c r="K197" s="6"/>
      <c r="L197" s="55"/>
      <c r="M197" s="132"/>
      <c r="P197" s="87"/>
      <c r="Q197" s="56"/>
    </row>
    <row r="198" spans="1:19" x14ac:dyDescent="0.25">
      <c r="A198" s="7">
        <v>185</v>
      </c>
      <c r="B198" s="17" t="s">
        <v>417</v>
      </c>
      <c r="C198" s="11">
        <v>68.599999999999994</v>
      </c>
      <c r="D198" s="16" t="s">
        <v>325</v>
      </c>
      <c r="E198" s="30">
        <v>1.6</v>
      </c>
      <c r="F198" s="30">
        <v>2.4</v>
      </c>
      <c r="G198" s="21">
        <f t="shared" si="4"/>
        <v>0.79999999999999982</v>
      </c>
      <c r="H198" s="29">
        <f>G8/C243*C198</f>
        <v>0.23889814414590266</v>
      </c>
      <c r="I198" s="26">
        <f t="shared" si="5"/>
        <v>1.0388981441459024</v>
      </c>
      <c r="J198" s="4"/>
      <c r="K198" s="6"/>
      <c r="L198" s="55"/>
      <c r="M198" s="132"/>
      <c r="P198" s="87"/>
      <c r="Q198" s="56"/>
    </row>
    <row r="199" spans="1:19" x14ac:dyDescent="0.25">
      <c r="A199" s="7">
        <v>186</v>
      </c>
      <c r="B199" s="17" t="s">
        <v>418</v>
      </c>
      <c r="C199" s="11">
        <v>99.4</v>
      </c>
      <c r="D199" s="16" t="s">
        <v>325</v>
      </c>
      <c r="E199" s="30">
        <v>3.9</v>
      </c>
      <c r="F199" s="30">
        <v>6.1</v>
      </c>
      <c r="G199" s="21">
        <f t="shared" si="4"/>
        <v>2.1999999999999997</v>
      </c>
      <c r="H199" s="29">
        <f>G8/C243*C199</f>
        <v>0.34615853539508351</v>
      </c>
      <c r="I199" s="26">
        <f t="shared" si="5"/>
        <v>2.5461585353950831</v>
      </c>
      <c r="J199" s="4"/>
      <c r="K199" s="6"/>
      <c r="L199" s="55"/>
      <c r="M199" s="132"/>
      <c r="P199" s="87"/>
      <c r="Q199" s="88"/>
    </row>
    <row r="200" spans="1:19" ht="15" customHeight="1" x14ac:dyDescent="0.25">
      <c r="A200" s="7">
        <v>187</v>
      </c>
      <c r="B200" s="17" t="s">
        <v>419</v>
      </c>
      <c r="C200" s="11">
        <v>42.4</v>
      </c>
      <c r="D200" s="16" t="s">
        <v>325</v>
      </c>
      <c r="E200" s="30">
        <v>0.8</v>
      </c>
      <c r="F200" s="30">
        <v>1.1000000000000001</v>
      </c>
      <c r="G200" s="21">
        <f t="shared" si="4"/>
        <v>0.30000000000000004</v>
      </c>
      <c r="H200" s="29">
        <f>G8/C243*C200</f>
        <v>0.14765716197939174</v>
      </c>
      <c r="I200" s="26">
        <f t="shared" si="5"/>
        <v>0.44765716197939176</v>
      </c>
      <c r="J200" s="4"/>
      <c r="K200" s="6"/>
      <c r="L200" s="6"/>
      <c r="M200" s="91"/>
      <c r="P200" s="87"/>
      <c r="Q200" s="88"/>
    </row>
    <row r="201" spans="1:19" x14ac:dyDescent="0.25">
      <c r="A201" s="7">
        <v>188</v>
      </c>
      <c r="B201" s="17" t="s">
        <v>420</v>
      </c>
      <c r="C201" s="11">
        <v>69.3</v>
      </c>
      <c r="D201" s="16" t="s">
        <v>325</v>
      </c>
      <c r="E201" s="30">
        <v>2.4</v>
      </c>
      <c r="F201" s="30">
        <v>3.7</v>
      </c>
      <c r="G201" s="21">
        <f t="shared" si="4"/>
        <v>1.3000000000000003</v>
      </c>
      <c r="H201" s="29">
        <f>G8/C243*C201</f>
        <v>0.24133588031065678</v>
      </c>
      <c r="I201" s="26">
        <f t="shared" si="5"/>
        <v>1.5413358803106569</v>
      </c>
      <c r="J201" s="4"/>
      <c r="K201" s="6"/>
      <c r="L201" s="6"/>
      <c r="M201" s="97"/>
      <c r="P201" s="87"/>
      <c r="Q201" s="88"/>
    </row>
    <row r="202" spans="1:19" x14ac:dyDescent="0.25">
      <c r="A202" s="7">
        <v>189</v>
      </c>
      <c r="B202" s="17" t="s">
        <v>421</v>
      </c>
      <c r="C202" s="11">
        <v>99.1</v>
      </c>
      <c r="D202" s="16" t="s">
        <v>325</v>
      </c>
      <c r="E202" s="30">
        <v>3.1</v>
      </c>
      <c r="F202" s="30">
        <v>3.4</v>
      </c>
      <c r="G202" s="21">
        <f t="shared" si="4"/>
        <v>0.29999999999999982</v>
      </c>
      <c r="H202" s="29">
        <f>G8/C243*C202</f>
        <v>0.34511379132447456</v>
      </c>
      <c r="I202" s="26">
        <f t="shared" si="5"/>
        <v>0.64511379132447444</v>
      </c>
      <c r="J202" s="57"/>
      <c r="K202" s="6"/>
      <c r="L202" s="6"/>
      <c r="M202" s="132"/>
      <c r="P202" s="87"/>
      <c r="Q202" s="88"/>
    </row>
    <row r="203" spans="1:19" x14ac:dyDescent="0.25">
      <c r="A203" s="7">
        <v>190</v>
      </c>
      <c r="B203" s="17" t="s">
        <v>422</v>
      </c>
      <c r="C203" s="11">
        <v>42.6</v>
      </c>
      <c r="D203" s="16" t="s">
        <v>325</v>
      </c>
      <c r="E203" s="30">
        <v>1.3</v>
      </c>
      <c r="F203" s="30">
        <v>2.2000000000000002</v>
      </c>
      <c r="G203" s="21">
        <f t="shared" si="4"/>
        <v>0.90000000000000013</v>
      </c>
      <c r="H203" s="29">
        <f>G8/C243*C203</f>
        <v>0.14835365802646436</v>
      </c>
      <c r="I203" s="26">
        <f t="shared" si="5"/>
        <v>1.0483536580264645</v>
      </c>
      <c r="J203" s="57"/>
      <c r="K203" s="6"/>
      <c r="L203" s="55"/>
      <c r="M203" s="132"/>
    </row>
    <row r="204" spans="1:19" ht="15" customHeight="1" x14ac:dyDescent="0.25">
      <c r="A204" s="7">
        <v>191</v>
      </c>
      <c r="B204" s="17" t="s">
        <v>423</v>
      </c>
      <c r="C204" s="11">
        <v>69.2</v>
      </c>
      <c r="D204" s="16" t="s">
        <v>325</v>
      </c>
      <c r="E204" s="30">
        <v>2.5</v>
      </c>
      <c r="F204" s="30">
        <v>4</v>
      </c>
      <c r="G204" s="21">
        <f t="shared" si="4"/>
        <v>1.5</v>
      </c>
      <c r="H204" s="29">
        <f>G8/C243*C204</f>
        <v>0.2409876322871205</v>
      </c>
      <c r="I204" s="26">
        <f t="shared" si="5"/>
        <v>1.7409876322871205</v>
      </c>
      <c r="J204" s="57"/>
      <c r="K204" s="6"/>
      <c r="L204" s="55"/>
      <c r="M204" s="132"/>
      <c r="N204" s="91"/>
      <c r="O204" s="91"/>
      <c r="Q204" s="88"/>
    </row>
    <row r="205" spans="1:19" x14ac:dyDescent="0.25">
      <c r="A205" s="7">
        <v>192</v>
      </c>
      <c r="B205" s="17" t="s">
        <v>424</v>
      </c>
      <c r="C205" s="11">
        <v>99</v>
      </c>
      <c r="D205" s="16" t="s">
        <v>325</v>
      </c>
      <c r="E205" s="30">
        <v>3.9</v>
      </c>
      <c r="F205" s="30">
        <v>6.1</v>
      </c>
      <c r="G205" s="21">
        <f t="shared" si="4"/>
        <v>2.1999999999999997</v>
      </c>
      <c r="H205" s="29">
        <f>G8/C243*C205</f>
        <v>0.34476554330093828</v>
      </c>
      <c r="I205" s="26">
        <f t="shared" si="5"/>
        <v>2.544765543300938</v>
      </c>
      <c r="J205" s="57"/>
      <c r="K205" s="6"/>
      <c r="L205" s="55"/>
      <c r="M205" s="132"/>
      <c r="P205" s="44"/>
      <c r="Q205" s="88"/>
      <c r="S205" s="88"/>
    </row>
    <row r="206" spans="1:19" x14ac:dyDescent="0.25">
      <c r="A206" s="7">
        <v>193</v>
      </c>
      <c r="B206" s="17" t="s">
        <v>583</v>
      </c>
      <c r="C206" s="11">
        <v>42.4</v>
      </c>
      <c r="D206" s="16" t="s">
        <v>325</v>
      </c>
      <c r="E206" s="30">
        <v>0.2</v>
      </c>
      <c r="F206" s="30">
        <v>0.2</v>
      </c>
      <c r="G206" s="21">
        <f t="shared" si="4"/>
        <v>0</v>
      </c>
      <c r="H206" s="29">
        <f>G8/C243*C206</f>
        <v>0.14765716197939174</v>
      </c>
      <c r="I206" s="26">
        <f t="shared" si="5"/>
        <v>0.14765716197939174</v>
      </c>
      <c r="J206" s="57"/>
      <c r="K206" s="6"/>
      <c r="L206" s="55"/>
      <c r="M206" s="132"/>
      <c r="P206" s="44"/>
      <c r="Q206" s="88"/>
      <c r="S206" s="88"/>
    </row>
    <row r="207" spans="1:19" x14ac:dyDescent="0.25">
      <c r="A207" s="7">
        <v>194</v>
      </c>
      <c r="B207" s="17" t="s">
        <v>584</v>
      </c>
      <c r="C207" s="11">
        <v>68.8</v>
      </c>
      <c r="D207" s="16" t="s">
        <v>325</v>
      </c>
      <c r="E207" s="30">
        <v>1.6</v>
      </c>
      <c r="F207" s="30">
        <v>2.1</v>
      </c>
      <c r="G207" s="21">
        <f t="shared" si="4"/>
        <v>0.5</v>
      </c>
      <c r="H207" s="29">
        <f>G8/C243*C207</f>
        <v>0.23959464019297527</v>
      </c>
      <c r="I207" s="26">
        <f t="shared" si="5"/>
        <v>0.73959464019297527</v>
      </c>
      <c r="J207" s="57"/>
      <c r="K207" s="6"/>
      <c r="L207" s="55"/>
      <c r="M207" s="132"/>
      <c r="P207" s="44"/>
      <c r="Q207" s="88"/>
      <c r="S207" s="88"/>
    </row>
    <row r="208" spans="1:19" x14ac:dyDescent="0.25">
      <c r="A208" s="7">
        <v>195</v>
      </c>
      <c r="B208" s="17" t="s">
        <v>585</v>
      </c>
      <c r="C208" s="11">
        <v>100.7</v>
      </c>
      <c r="D208" s="16" t="s">
        <v>325</v>
      </c>
      <c r="E208" s="30">
        <v>3.2</v>
      </c>
      <c r="F208" s="30">
        <v>4.2</v>
      </c>
      <c r="G208" s="21">
        <f t="shared" ref="G208:G242" si="6">F208-E208</f>
        <v>1</v>
      </c>
      <c r="H208" s="29">
        <f>G8/C243*C208</f>
        <v>0.35068575970105542</v>
      </c>
      <c r="I208" s="26">
        <f t="shared" ref="I208:I242" si="7">G208+H208</f>
        <v>1.3506857597010553</v>
      </c>
      <c r="J208" s="57"/>
      <c r="K208" s="6"/>
      <c r="L208" s="55"/>
      <c r="M208" s="132"/>
      <c r="P208" s="44"/>
      <c r="Q208" s="88"/>
      <c r="S208" s="88"/>
    </row>
    <row r="209" spans="1:19" x14ac:dyDescent="0.25">
      <c r="A209" s="7">
        <v>196</v>
      </c>
      <c r="B209" s="17" t="s">
        <v>425</v>
      </c>
      <c r="C209" s="11">
        <v>42.6</v>
      </c>
      <c r="D209" s="16" t="s">
        <v>325</v>
      </c>
      <c r="E209" s="30">
        <v>2.2000000000000002</v>
      </c>
      <c r="F209" s="30">
        <v>2.4</v>
      </c>
      <c r="G209" s="21">
        <f t="shared" si="6"/>
        <v>0.19999999999999973</v>
      </c>
      <c r="H209" s="29">
        <f>G8/C243*C209</f>
        <v>0.14835365802646436</v>
      </c>
      <c r="I209" s="26">
        <f t="shared" si="7"/>
        <v>0.34835365802646412</v>
      </c>
      <c r="J209" s="57"/>
      <c r="K209" s="6"/>
      <c r="L209" s="55"/>
      <c r="M209" s="132"/>
      <c r="P209" s="87"/>
      <c r="Q209" s="88"/>
      <c r="R209" s="88"/>
      <c r="S209" s="88"/>
    </row>
    <row r="210" spans="1:19" x14ac:dyDescent="0.25">
      <c r="A210" s="7">
        <v>197</v>
      </c>
      <c r="B210" s="17" t="s">
        <v>426</v>
      </c>
      <c r="C210" s="11">
        <v>69.2</v>
      </c>
      <c r="D210" s="16" t="s">
        <v>325</v>
      </c>
      <c r="E210" s="30">
        <v>2.5</v>
      </c>
      <c r="F210" s="30">
        <v>4</v>
      </c>
      <c r="G210" s="21">
        <f t="shared" si="6"/>
        <v>1.5</v>
      </c>
      <c r="H210" s="29">
        <f>G8/C243*C210</f>
        <v>0.2409876322871205</v>
      </c>
      <c r="I210" s="26">
        <f t="shared" si="7"/>
        <v>1.7409876322871205</v>
      </c>
      <c r="J210" s="4"/>
      <c r="K210" s="6"/>
      <c r="L210" s="55"/>
      <c r="M210" s="132"/>
      <c r="P210" s="87"/>
      <c r="Q210" s="88"/>
    </row>
    <row r="211" spans="1:19" x14ac:dyDescent="0.25">
      <c r="A211" s="7">
        <v>198</v>
      </c>
      <c r="B211" s="17" t="s">
        <v>427</v>
      </c>
      <c r="C211" s="11">
        <v>99.5</v>
      </c>
      <c r="D211" s="16" t="s">
        <v>325</v>
      </c>
      <c r="E211" s="30">
        <v>2.7</v>
      </c>
      <c r="F211" s="30">
        <v>4.9000000000000004</v>
      </c>
      <c r="G211" s="21">
        <f t="shared" si="6"/>
        <v>2.2000000000000002</v>
      </c>
      <c r="H211" s="29">
        <f>G8/C243*C211</f>
        <v>0.34650678341861979</v>
      </c>
      <c r="I211" s="26">
        <f t="shared" si="7"/>
        <v>2.5465067834186201</v>
      </c>
      <c r="J211" s="4"/>
      <c r="K211" s="6"/>
      <c r="L211" s="55"/>
      <c r="M211" s="132"/>
      <c r="N211" s="131"/>
      <c r="O211" s="131"/>
      <c r="P211" s="87"/>
      <c r="Q211" s="88"/>
    </row>
    <row r="212" spans="1:19" x14ac:dyDescent="0.25">
      <c r="A212" s="7">
        <v>199</v>
      </c>
      <c r="B212" s="17" t="s">
        <v>428</v>
      </c>
      <c r="C212" s="11">
        <v>42.6</v>
      </c>
      <c r="D212" s="16" t="s">
        <v>325</v>
      </c>
      <c r="E212" s="30">
        <v>1.3</v>
      </c>
      <c r="F212" s="30">
        <v>2</v>
      </c>
      <c r="G212" s="21">
        <f t="shared" si="6"/>
        <v>0.7</v>
      </c>
      <c r="H212" s="29">
        <f>G8/C243*C212</f>
        <v>0.14835365802646436</v>
      </c>
      <c r="I212" s="26">
        <f t="shared" si="7"/>
        <v>0.84835365802646434</v>
      </c>
      <c r="J212" s="4"/>
      <c r="K212" s="6"/>
      <c r="L212" s="55"/>
      <c r="M212" s="132"/>
      <c r="P212" s="87"/>
      <c r="Q212" s="88"/>
    </row>
    <row r="213" spans="1:19" x14ac:dyDescent="0.25">
      <c r="A213" s="7">
        <v>200</v>
      </c>
      <c r="B213" s="17" t="s">
        <v>429</v>
      </c>
      <c r="C213" s="11">
        <v>68.8</v>
      </c>
      <c r="D213" s="16" t="s">
        <v>325</v>
      </c>
      <c r="E213" s="30">
        <v>2.2000000000000002</v>
      </c>
      <c r="F213" s="30">
        <v>2.4</v>
      </c>
      <c r="G213" s="21">
        <f t="shared" si="6"/>
        <v>0.19999999999999973</v>
      </c>
      <c r="H213" s="29">
        <f>G8/C243*C213</f>
        <v>0.23959464019297527</v>
      </c>
      <c r="I213" s="26">
        <f t="shared" si="7"/>
        <v>0.43959464019297501</v>
      </c>
      <c r="J213" s="4"/>
      <c r="K213" s="6"/>
      <c r="L213" s="55"/>
      <c r="M213" s="132"/>
      <c r="N213" s="10"/>
      <c r="P213" s="87"/>
      <c r="Q213" s="88"/>
    </row>
    <row r="214" spans="1:19" x14ac:dyDescent="0.25">
      <c r="A214" s="7">
        <v>201</v>
      </c>
      <c r="B214" s="17" t="s">
        <v>430</v>
      </c>
      <c r="C214" s="11">
        <v>99.3</v>
      </c>
      <c r="D214" s="16" t="s">
        <v>325</v>
      </c>
      <c r="E214" s="30">
        <v>3.8</v>
      </c>
      <c r="F214" s="30">
        <v>6</v>
      </c>
      <c r="G214" s="21">
        <f t="shared" si="6"/>
        <v>2.2000000000000002</v>
      </c>
      <c r="H214" s="29">
        <f>G8/C243*C214</f>
        <v>0.34581028737154718</v>
      </c>
      <c r="I214" s="26">
        <f t="shared" si="7"/>
        <v>2.5458102873715474</v>
      </c>
      <c r="J214" s="4"/>
      <c r="K214" s="6"/>
      <c r="L214" s="55"/>
      <c r="M214" s="132"/>
      <c r="P214" s="87"/>
    </row>
    <row r="215" spans="1:19" x14ac:dyDescent="0.25">
      <c r="A215" s="7">
        <v>202</v>
      </c>
      <c r="B215" s="17" t="s">
        <v>555</v>
      </c>
      <c r="C215" s="11">
        <v>72.8</v>
      </c>
      <c r="D215" s="16" t="s">
        <v>325</v>
      </c>
      <c r="E215" s="30">
        <v>2.1</v>
      </c>
      <c r="F215" s="30">
        <v>3.8</v>
      </c>
      <c r="G215" s="21">
        <f t="shared" si="6"/>
        <v>1.6999999999999997</v>
      </c>
      <c r="H215" s="29">
        <f>G8/C243*C215</f>
        <v>0.25352456113442734</v>
      </c>
      <c r="I215" s="26">
        <f t="shared" si="7"/>
        <v>1.9535245611344272</v>
      </c>
      <c r="J215" s="4"/>
      <c r="K215" s="6"/>
      <c r="L215" s="55"/>
      <c r="M215" s="132"/>
      <c r="P215" s="87"/>
    </row>
    <row r="216" spans="1:19" x14ac:dyDescent="0.25">
      <c r="A216" s="7">
        <v>203</v>
      </c>
      <c r="B216" s="17" t="s">
        <v>556</v>
      </c>
      <c r="C216" s="11">
        <v>72.2</v>
      </c>
      <c r="D216" s="16" t="s">
        <v>325</v>
      </c>
      <c r="E216" s="30">
        <v>1.4</v>
      </c>
      <c r="F216" s="30">
        <v>2.5</v>
      </c>
      <c r="G216" s="21">
        <f t="shared" si="6"/>
        <v>1.1000000000000001</v>
      </c>
      <c r="H216" s="29">
        <f>G8/C243*C216</f>
        <v>0.25143507299320955</v>
      </c>
      <c r="I216" s="26">
        <f t="shared" si="7"/>
        <v>1.3514350729932096</v>
      </c>
      <c r="J216" s="4"/>
      <c r="K216" s="6"/>
      <c r="L216" s="55"/>
      <c r="M216" s="132"/>
      <c r="P216" s="87"/>
    </row>
    <row r="217" spans="1:19" x14ac:dyDescent="0.25">
      <c r="A217" s="7">
        <v>204</v>
      </c>
      <c r="B217" s="17" t="s">
        <v>557</v>
      </c>
      <c r="C217" s="11">
        <v>45.9</v>
      </c>
      <c r="D217" s="16" t="s">
        <v>325</v>
      </c>
      <c r="E217" s="30">
        <v>0.5</v>
      </c>
      <c r="F217" s="30">
        <v>1</v>
      </c>
      <c r="G217" s="21">
        <f t="shared" si="6"/>
        <v>0.5</v>
      </c>
      <c r="H217" s="29">
        <f>G8/C243*C217</f>
        <v>0.1598458428031623</v>
      </c>
      <c r="I217" s="26">
        <f t="shared" si="7"/>
        <v>0.65984584280316227</v>
      </c>
      <c r="J217" s="4"/>
      <c r="K217" s="6"/>
      <c r="L217" s="55"/>
      <c r="M217" s="132"/>
      <c r="P217" s="87"/>
    </row>
    <row r="218" spans="1:19" x14ac:dyDescent="0.25">
      <c r="A218" s="7">
        <v>205</v>
      </c>
      <c r="B218" s="17" t="s">
        <v>558</v>
      </c>
      <c r="C218" s="11">
        <v>45.2</v>
      </c>
      <c r="D218" s="16" t="s">
        <v>325</v>
      </c>
      <c r="E218" s="30">
        <v>1.6</v>
      </c>
      <c r="F218" s="30">
        <v>2.7</v>
      </c>
      <c r="G218" s="21">
        <f t="shared" si="6"/>
        <v>1.1000000000000001</v>
      </c>
      <c r="H218" s="29">
        <f>G8/C243*C218</f>
        <v>0.15740810663840821</v>
      </c>
      <c r="I218" s="26">
        <f t="shared" si="7"/>
        <v>1.2574081066384082</v>
      </c>
      <c r="J218" s="4"/>
      <c r="K218" s="6"/>
      <c r="L218" s="55"/>
      <c r="M218" s="132"/>
    </row>
    <row r="219" spans="1:19" x14ac:dyDescent="0.25">
      <c r="A219" s="7">
        <v>206</v>
      </c>
      <c r="B219" s="17" t="s">
        <v>559</v>
      </c>
      <c r="C219" s="11">
        <v>72.400000000000006</v>
      </c>
      <c r="D219" s="16" t="s">
        <v>325</v>
      </c>
      <c r="E219" s="30">
        <v>1.8</v>
      </c>
      <c r="F219" s="30">
        <v>2</v>
      </c>
      <c r="G219" s="21">
        <f t="shared" si="6"/>
        <v>0.19999999999999996</v>
      </c>
      <c r="H219" s="29">
        <f>G8/C243*C219</f>
        <v>0.25213156904028217</v>
      </c>
      <c r="I219" s="26">
        <f t="shared" si="7"/>
        <v>0.45213156904028212</v>
      </c>
      <c r="J219" s="4"/>
      <c r="K219" s="6"/>
      <c r="L219" s="55"/>
      <c r="M219" s="132"/>
    </row>
    <row r="220" spans="1:19" x14ac:dyDescent="0.25">
      <c r="A220" s="7">
        <v>207</v>
      </c>
      <c r="B220" s="17" t="s">
        <v>560</v>
      </c>
      <c r="C220" s="11">
        <v>72.3</v>
      </c>
      <c r="D220" s="16" t="s">
        <v>325</v>
      </c>
      <c r="E220" s="30">
        <v>2.2000000000000002</v>
      </c>
      <c r="F220" s="30">
        <v>3.8</v>
      </c>
      <c r="G220" s="21">
        <f t="shared" si="6"/>
        <v>1.5999999999999996</v>
      </c>
      <c r="H220" s="29">
        <f>G8/C243*C220</f>
        <v>0.25178332101674583</v>
      </c>
      <c r="I220" s="26">
        <f t="shared" si="7"/>
        <v>1.8517833210167454</v>
      </c>
      <c r="J220" s="4"/>
      <c r="K220" s="6"/>
      <c r="L220" s="55"/>
      <c r="M220" s="132"/>
    </row>
    <row r="221" spans="1:19" x14ac:dyDescent="0.25">
      <c r="A221" s="7">
        <v>208</v>
      </c>
      <c r="B221" s="17" t="s">
        <v>561</v>
      </c>
      <c r="C221" s="11">
        <v>45.5</v>
      </c>
      <c r="D221" s="16" t="s">
        <v>325</v>
      </c>
      <c r="E221" s="30">
        <v>1.6</v>
      </c>
      <c r="F221" s="30">
        <v>2</v>
      </c>
      <c r="G221" s="21">
        <f t="shared" si="6"/>
        <v>0.39999999999999991</v>
      </c>
      <c r="H221" s="29">
        <f>G8/C243*C221</f>
        <v>0.1584528507090171</v>
      </c>
      <c r="I221" s="26">
        <f t="shared" si="7"/>
        <v>0.55845285070901696</v>
      </c>
      <c r="J221" s="4"/>
      <c r="K221" s="6"/>
      <c r="L221" s="55"/>
      <c r="M221" s="132"/>
    </row>
    <row r="222" spans="1:19" x14ac:dyDescent="0.25">
      <c r="A222" s="7">
        <v>209</v>
      </c>
      <c r="B222" s="17" t="s">
        <v>562</v>
      </c>
      <c r="C222" s="11">
        <v>45.2</v>
      </c>
      <c r="D222" s="16" t="s">
        <v>325</v>
      </c>
      <c r="E222" s="30">
        <v>1.4</v>
      </c>
      <c r="F222" s="30">
        <v>1.7</v>
      </c>
      <c r="G222" s="21">
        <f t="shared" si="6"/>
        <v>0.30000000000000004</v>
      </c>
      <c r="H222" s="29">
        <f>G8/C243*C222</f>
        <v>0.15740810663840821</v>
      </c>
      <c r="I222" s="26">
        <f t="shared" si="7"/>
        <v>0.45740810663840825</v>
      </c>
      <c r="J222" s="4"/>
      <c r="K222" s="6"/>
      <c r="L222" s="55"/>
      <c r="M222" s="132"/>
    </row>
    <row r="223" spans="1:19" x14ac:dyDescent="0.25">
      <c r="A223" s="7">
        <v>210</v>
      </c>
      <c r="B223" s="17" t="s">
        <v>563</v>
      </c>
      <c r="C223" s="11">
        <v>72.5</v>
      </c>
      <c r="D223" s="16" t="s">
        <v>325</v>
      </c>
      <c r="E223" s="30">
        <v>2.1</v>
      </c>
      <c r="F223" s="30">
        <v>2.1</v>
      </c>
      <c r="G223" s="21">
        <f t="shared" si="6"/>
        <v>0</v>
      </c>
      <c r="H223" s="29">
        <f>G8/C243*C223</f>
        <v>0.25247981706381845</v>
      </c>
      <c r="I223" s="26">
        <f t="shared" si="7"/>
        <v>0.25247981706381845</v>
      </c>
      <c r="J223" s="143"/>
      <c r="K223" s="6"/>
      <c r="L223" s="55"/>
      <c r="M223" s="132"/>
    </row>
    <row r="224" spans="1:19" x14ac:dyDescent="0.25">
      <c r="A224" s="7">
        <v>211</v>
      </c>
      <c r="B224" s="17" t="s">
        <v>564</v>
      </c>
      <c r="C224" s="11">
        <v>72.2</v>
      </c>
      <c r="D224" s="16" t="s">
        <v>325</v>
      </c>
      <c r="E224" s="30">
        <v>2.2000000000000002</v>
      </c>
      <c r="F224" s="30">
        <v>3</v>
      </c>
      <c r="G224" s="21">
        <f t="shared" si="6"/>
        <v>0.79999999999999982</v>
      </c>
      <c r="H224" s="29">
        <f>G8/C243*C224</f>
        <v>0.25143507299320955</v>
      </c>
      <c r="I224" s="26">
        <f t="shared" si="7"/>
        <v>1.0514350729932094</v>
      </c>
      <c r="J224" s="4"/>
      <c r="K224" s="6"/>
      <c r="L224" s="55"/>
      <c r="M224" s="132"/>
    </row>
    <row r="225" spans="1:14" x14ac:dyDescent="0.25">
      <c r="A225" s="7">
        <v>212</v>
      </c>
      <c r="B225" s="17" t="s">
        <v>565</v>
      </c>
      <c r="C225" s="11">
        <v>46</v>
      </c>
      <c r="D225" s="16" t="s">
        <v>325</v>
      </c>
      <c r="E225" s="30">
        <v>1.1000000000000001</v>
      </c>
      <c r="F225" s="30">
        <v>1.4</v>
      </c>
      <c r="G225" s="21">
        <f t="shared" si="6"/>
        <v>0.29999999999999982</v>
      </c>
      <c r="H225" s="29">
        <f>G8/C243*C225</f>
        <v>0.16019409082669861</v>
      </c>
      <c r="I225" s="26">
        <f t="shared" si="7"/>
        <v>0.46019409082669843</v>
      </c>
      <c r="J225" s="4"/>
      <c r="K225" s="6"/>
      <c r="L225" s="55"/>
      <c r="M225" s="132"/>
    </row>
    <row r="226" spans="1:14" x14ac:dyDescent="0.25">
      <c r="A226" s="7">
        <v>213</v>
      </c>
      <c r="B226" s="17" t="s">
        <v>566</v>
      </c>
      <c r="C226" s="11">
        <v>44.8</v>
      </c>
      <c r="D226" s="16" t="s">
        <v>325</v>
      </c>
      <c r="E226" s="30">
        <v>1.4</v>
      </c>
      <c r="F226" s="30">
        <v>2</v>
      </c>
      <c r="G226" s="21">
        <f t="shared" si="6"/>
        <v>0.60000000000000009</v>
      </c>
      <c r="H226" s="29">
        <f>G8/C243*C226</f>
        <v>0.15601511454426298</v>
      </c>
      <c r="I226" s="26">
        <f t="shared" si="7"/>
        <v>0.75601511454426307</v>
      </c>
      <c r="J226" s="4"/>
      <c r="K226" s="6"/>
      <c r="L226" s="55"/>
      <c r="M226" s="132"/>
    </row>
    <row r="227" spans="1:14" x14ac:dyDescent="0.25">
      <c r="A227" s="7">
        <v>214</v>
      </c>
      <c r="B227" s="17" t="s">
        <v>567</v>
      </c>
      <c r="C227" s="11">
        <v>73.099999999999994</v>
      </c>
      <c r="D227" s="16" t="s">
        <v>325</v>
      </c>
      <c r="E227" s="30">
        <v>2.2999999999999998</v>
      </c>
      <c r="F227" s="30">
        <v>3.7</v>
      </c>
      <c r="G227" s="21">
        <f t="shared" si="6"/>
        <v>1.4000000000000004</v>
      </c>
      <c r="H227" s="29">
        <f>G8/C243*C227</f>
        <v>0.25456930520503623</v>
      </c>
      <c r="I227" s="26">
        <f t="shared" si="7"/>
        <v>1.6545693052050365</v>
      </c>
      <c r="J227" s="4"/>
      <c r="K227" s="6"/>
      <c r="L227" s="55"/>
      <c r="M227" s="132"/>
    </row>
    <row r="228" spans="1:14" x14ac:dyDescent="0.25">
      <c r="A228" s="7">
        <v>215</v>
      </c>
      <c r="B228" s="17" t="s">
        <v>568</v>
      </c>
      <c r="C228" s="11">
        <v>72.400000000000006</v>
      </c>
      <c r="D228" s="16" t="s">
        <v>325</v>
      </c>
      <c r="E228" s="30">
        <v>1.1000000000000001</v>
      </c>
      <c r="F228" s="30">
        <v>1.2</v>
      </c>
      <c r="G228" s="21">
        <f t="shared" si="6"/>
        <v>9.9999999999999867E-2</v>
      </c>
      <c r="H228" s="29">
        <f>G8/C243*C228</f>
        <v>0.25213156904028217</v>
      </c>
      <c r="I228" s="26">
        <f t="shared" si="7"/>
        <v>0.35213156904028203</v>
      </c>
      <c r="K228" s="6"/>
      <c r="L228" s="55"/>
      <c r="M228" s="132"/>
    </row>
    <row r="229" spans="1:14" x14ac:dyDescent="0.25">
      <c r="A229" s="7">
        <v>216</v>
      </c>
      <c r="B229" s="17" t="s">
        <v>569</v>
      </c>
      <c r="C229" s="11">
        <v>46</v>
      </c>
      <c r="D229" s="16" t="s">
        <v>325</v>
      </c>
      <c r="E229" s="30">
        <v>1.4</v>
      </c>
      <c r="F229" s="30">
        <v>1.5</v>
      </c>
      <c r="G229" s="21">
        <f t="shared" si="6"/>
        <v>0.10000000000000009</v>
      </c>
      <c r="H229" s="29">
        <f>G8/C243*C229</f>
        <v>0.16019409082669861</v>
      </c>
      <c r="I229" s="26">
        <f t="shared" si="7"/>
        <v>0.2601940908266987</v>
      </c>
      <c r="J229" s="4"/>
      <c r="K229" s="6"/>
      <c r="L229" s="55"/>
      <c r="M229" s="132"/>
    </row>
    <row r="230" spans="1:14" x14ac:dyDescent="0.25">
      <c r="A230" s="7">
        <v>217</v>
      </c>
      <c r="B230" s="17" t="s">
        <v>570</v>
      </c>
      <c r="C230" s="11">
        <v>45.4</v>
      </c>
      <c r="D230" s="16" t="s">
        <v>325</v>
      </c>
      <c r="E230" s="30">
        <v>1.5</v>
      </c>
      <c r="F230" s="30">
        <v>1.8</v>
      </c>
      <c r="G230" s="21">
        <f t="shared" si="6"/>
        <v>0.30000000000000004</v>
      </c>
      <c r="H230" s="29">
        <f>G8/C243*C230</f>
        <v>0.15810460268548079</v>
      </c>
      <c r="I230" s="26">
        <f t="shared" si="7"/>
        <v>0.45810460268548081</v>
      </c>
      <c r="J230" s="4"/>
      <c r="K230" s="6"/>
      <c r="L230" s="55"/>
      <c r="M230" s="132"/>
    </row>
    <row r="231" spans="1:14" x14ac:dyDescent="0.25">
      <c r="A231" s="7">
        <v>218</v>
      </c>
      <c r="B231" s="17" t="s">
        <v>571</v>
      </c>
      <c r="C231" s="11">
        <v>73</v>
      </c>
      <c r="D231" s="16" t="s">
        <v>325</v>
      </c>
      <c r="E231" s="30">
        <v>0.9</v>
      </c>
      <c r="F231" s="30">
        <v>1</v>
      </c>
      <c r="G231" s="21">
        <f t="shared" si="6"/>
        <v>9.9999999999999978E-2</v>
      </c>
      <c r="H231" s="29">
        <f>G8/C243*C231</f>
        <v>0.25422105718149995</v>
      </c>
      <c r="I231" s="26">
        <f t="shared" si="7"/>
        <v>0.35422105718149993</v>
      </c>
      <c r="J231" s="4"/>
      <c r="K231" s="6"/>
      <c r="L231" s="55"/>
      <c r="M231" s="132"/>
    </row>
    <row r="232" spans="1:14" x14ac:dyDescent="0.25">
      <c r="A232" s="7">
        <v>219</v>
      </c>
      <c r="B232" s="17" t="s">
        <v>572</v>
      </c>
      <c r="C232" s="11">
        <v>72.2</v>
      </c>
      <c r="D232" s="16" t="s">
        <v>325</v>
      </c>
      <c r="E232" s="30">
        <v>1.9</v>
      </c>
      <c r="F232" s="30">
        <v>2.6</v>
      </c>
      <c r="G232" s="21">
        <f t="shared" si="6"/>
        <v>0.70000000000000018</v>
      </c>
      <c r="H232" s="29">
        <f>G8/C243*C232</f>
        <v>0.25143507299320955</v>
      </c>
      <c r="I232" s="26">
        <f t="shared" si="7"/>
        <v>0.95143507299320973</v>
      </c>
      <c r="J232" s="4"/>
      <c r="K232" s="6"/>
      <c r="L232" s="55"/>
      <c r="M232" s="132"/>
    </row>
    <row r="233" spans="1:14" x14ac:dyDescent="0.25">
      <c r="A233" s="7">
        <v>220</v>
      </c>
      <c r="B233" s="17" t="s">
        <v>573</v>
      </c>
      <c r="C233" s="11">
        <v>46.2</v>
      </c>
      <c r="D233" s="16" t="s">
        <v>325</v>
      </c>
      <c r="E233" s="30">
        <v>1</v>
      </c>
      <c r="F233" s="30">
        <v>1.4</v>
      </c>
      <c r="G233" s="21">
        <f t="shared" si="6"/>
        <v>0.39999999999999991</v>
      </c>
      <c r="H233" s="29">
        <f>G8/C243*C233</f>
        <v>0.1608905868737712</v>
      </c>
      <c r="I233" s="26">
        <f t="shared" si="7"/>
        <v>0.56089058687377114</v>
      </c>
      <c r="J233" s="4"/>
      <c r="K233" s="6"/>
      <c r="L233" s="55"/>
      <c r="M233" s="132"/>
    </row>
    <row r="234" spans="1:14" x14ac:dyDescent="0.25">
      <c r="A234" s="7">
        <v>221</v>
      </c>
      <c r="B234" s="17" t="s">
        <v>574</v>
      </c>
      <c r="C234" s="11">
        <v>45.4</v>
      </c>
      <c r="D234" s="16" t="s">
        <v>325</v>
      </c>
      <c r="E234" s="30">
        <v>1.1000000000000001</v>
      </c>
      <c r="F234" s="30">
        <v>2.2000000000000002</v>
      </c>
      <c r="G234" s="21">
        <f t="shared" si="6"/>
        <v>1.1000000000000001</v>
      </c>
      <c r="H234" s="29">
        <f>G8/C243*C234</f>
        <v>0.15810460268548079</v>
      </c>
      <c r="I234" s="26">
        <f t="shared" si="7"/>
        <v>1.258104602685481</v>
      </c>
      <c r="J234" s="4"/>
      <c r="K234" s="6"/>
      <c r="L234" s="55"/>
      <c r="M234" s="132"/>
    </row>
    <row r="235" spans="1:14" x14ac:dyDescent="0.25">
      <c r="A235" s="7">
        <v>222</v>
      </c>
      <c r="B235" s="17" t="s">
        <v>575</v>
      </c>
      <c r="C235" s="11">
        <v>72.900000000000006</v>
      </c>
      <c r="D235" s="16" t="s">
        <v>325</v>
      </c>
      <c r="E235" s="30">
        <v>2.4</v>
      </c>
      <c r="F235" s="30">
        <v>3.4</v>
      </c>
      <c r="G235" s="21">
        <f t="shared" si="6"/>
        <v>1</v>
      </c>
      <c r="H235" s="29">
        <f>G8/C243*C235</f>
        <v>0.25387280915796367</v>
      </c>
      <c r="I235" s="26">
        <f t="shared" si="7"/>
        <v>1.2538728091579636</v>
      </c>
      <c r="J235" s="57"/>
      <c r="K235" s="6"/>
      <c r="L235" s="55"/>
      <c r="M235" s="132"/>
    </row>
    <row r="236" spans="1:14" x14ac:dyDescent="0.25">
      <c r="A236" s="7">
        <v>223</v>
      </c>
      <c r="B236" s="17" t="s">
        <v>576</v>
      </c>
      <c r="C236" s="11">
        <v>72.400000000000006</v>
      </c>
      <c r="D236" s="16" t="s">
        <v>325</v>
      </c>
      <c r="E236" s="30">
        <v>2.2999999999999998</v>
      </c>
      <c r="F236" s="30">
        <v>3.5</v>
      </c>
      <c r="G236" s="21">
        <f t="shared" si="6"/>
        <v>1.2000000000000002</v>
      </c>
      <c r="H236" s="29">
        <f>G8/C243*C236</f>
        <v>0.25213156904028217</v>
      </c>
      <c r="I236" s="26">
        <f t="shared" si="7"/>
        <v>1.4521315690402823</v>
      </c>
      <c r="J236" s="57"/>
      <c r="K236" s="58"/>
      <c r="L236" s="55"/>
      <c r="M236" s="132"/>
    </row>
    <row r="237" spans="1:14" x14ac:dyDescent="0.25">
      <c r="A237" s="7">
        <v>224</v>
      </c>
      <c r="B237" s="17" t="s">
        <v>577</v>
      </c>
      <c r="C237" s="11">
        <v>46.1</v>
      </c>
      <c r="D237" s="16" t="s">
        <v>325</v>
      </c>
      <c r="E237" s="30">
        <v>1.5</v>
      </c>
      <c r="F237" s="30">
        <v>2.4</v>
      </c>
      <c r="G237" s="21">
        <f t="shared" si="6"/>
        <v>0.89999999999999991</v>
      </c>
      <c r="H237" s="29">
        <f>G8/C243*C237</f>
        <v>0.16054233885023489</v>
      </c>
      <c r="I237" s="26">
        <f t="shared" si="7"/>
        <v>1.0605423388502349</v>
      </c>
      <c r="J237" s="57"/>
      <c r="K237" s="58"/>
      <c r="L237" s="55"/>
      <c r="M237" s="57"/>
      <c r="N237" s="6"/>
    </row>
    <row r="238" spans="1:14" x14ac:dyDescent="0.25">
      <c r="A238" s="7">
        <v>225</v>
      </c>
      <c r="B238" s="17" t="s">
        <v>578</v>
      </c>
      <c r="C238" s="11">
        <v>45.6</v>
      </c>
      <c r="D238" s="16" t="s">
        <v>325</v>
      </c>
      <c r="E238" s="30">
        <v>1.6</v>
      </c>
      <c r="F238" s="30">
        <v>2.6</v>
      </c>
      <c r="G238" s="21">
        <f t="shared" si="6"/>
        <v>1</v>
      </c>
      <c r="H238" s="29">
        <f>G8/C243*C238</f>
        <v>0.15880109873255341</v>
      </c>
      <c r="I238" s="26">
        <f t="shared" si="7"/>
        <v>1.1588010987325534</v>
      </c>
      <c r="J238" s="57"/>
      <c r="K238" s="58"/>
      <c r="L238" s="55"/>
      <c r="M238" s="132"/>
    </row>
    <row r="239" spans="1:14" x14ac:dyDescent="0.25">
      <c r="A239" s="7">
        <v>226</v>
      </c>
      <c r="B239" s="17" t="s">
        <v>579</v>
      </c>
      <c r="C239" s="11">
        <v>73.2</v>
      </c>
      <c r="D239" s="16" t="s">
        <v>325</v>
      </c>
      <c r="E239" s="30">
        <v>3</v>
      </c>
      <c r="F239" s="30">
        <v>4.4000000000000004</v>
      </c>
      <c r="G239" s="21">
        <f t="shared" si="6"/>
        <v>1.4000000000000004</v>
      </c>
      <c r="H239" s="29">
        <f>G8/C243*C239</f>
        <v>0.25491755322857257</v>
      </c>
      <c r="I239" s="26">
        <f t="shared" si="7"/>
        <v>1.6549175532285729</v>
      </c>
      <c r="J239" s="57"/>
      <c r="K239" s="6"/>
      <c r="L239" s="55"/>
      <c r="M239" s="132"/>
    </row>
    <row r="240" spans="1:14" x14ac:dyDescent="0.25">
      <c r="A240" s="7">
        <v>227</v>
      </c>
      <c r="B240" s="17" t="s">
        <v>580</v>
      </c>
      <c r="C240" s="11">
        <v>72.400000000000006</v>
      </c>
      <c r="D240" s="16" t="s">
        <v>325</v>
      </c>
      <c r="E240" s="30">
        <v>2.8</v>
      </c>
      <c r="F240" s="30">
        <v>4.7</v>
      </c>
      <c r="G240" s="21">
        <f t="shared" si="6"/>
        <v>1.9000000000000004</v>
      </c>
      <c r="H240" s="29">
        <f>G8/C243*C240</f>
        <v>0.25213156904028217</v>
      </c>
      <c r="I240" s="26">
        <f t="shared" si="7"/>
        <v>2.1521315690402827</v>
      </c>
      <c r="J240" s="57"/>
      <c r="K240" s="6"/>
      <c r="L240" s="55"/>
      <c r="M240" s="132"/>
    </row>
    <row r="241" spans="1:16" x14ac:dyDescent="0.25">
      <c r="A241" s="7">
        <v>228</v>
      </c>
      <c r="B241" s="17" t="s">
        <v>581</v>
      </c>
      <c r="C241" s="11">
        <v>46.4</v>
      </c>
      <c r="D241" s="16" t="s">
        <v>325</v>
      </c>
      <c r="E241" s="30">
        <v>1.1000000000000001</v>
      </c>
      <c r="F241" s="30">
        <v>1.5</v>
      </c>
      <c r="G241" s="21">
        <f t="shared" si="6"/>
        <v>0.39999999999999991</v>
      </c>
      <c r="H241" s="29">
        <f>G8/C243*C241</f>
        <v>0.16158708292084378</v>
      </c>
      <c r="I241" s="26">
        <f t="shared" si="7"/>
        <v>0.56158708292084369</v>
      </c>
      <c r="J241" s="57"/>
      <c r="K241" s="6"/>
      <c r="L241" s="55"/>
      <c r="M241" s="132"/>
    </row>
    <row r="242" spans="1:16" x14ac:dyDescent="0.25">
      <c r="A242" s="7">
        <v>229</v>
      </c>
      <c r="B242" s="17" t="s">
        <v>582</v>
      </c>
      <c r="C242" s="11">
        <v>45.5</v>
      </c>
      <c r="D242" s="16" t="s">
        <v>325</v>
      </c>
      <c r="E242" s="30">
        <v>2</v>
      </c>
      <c r="F242" s="30">
        <v>3.4</v>
      </c>
      <c r="G242" s="21">
        <f t="shared" si="6"/>
        <v>1.4</v>
      </c>
      <c r="H242" s="29">
        <f>G8/C243*C242</f>
        <v>0.1584528507090171</v>
      </c>
      <c r="I242" s="26">
        <f t="shared" si="7"/>
        <v>1.558452850709017</v>
      </c>
      <c r="J242" s="57"/>
      <c r="K242" s="6"/>
      <c r="L242" s="55"/>
      <c r="M242" s="132"/>
    </row>
    <row r="243" spans="1:16" x14ac:dyDescent="0.25">
      <c r="A243" s="220" t="s">
        <v>3</v>
      </c>
      <c r="B243" s="221"/>
      <c r="C243" s="144">
        <f>SUM(C14:C242)</f>
        <v>14343.799999999996</v>
      </c>
      <c r="D243" s="145"/>
      <c r="E243" s="146">
        <f>SUM(E14:E242)</f>
        <v>471.10000000000036</v>
      </c>
      <c r="F243" s="146">
        <f>SUM(F14:F242)</f>
        <v>699.80000000000018</v>
      </c>
      <c r="G243" s="146">
        <f>SUM(G14:G242)</f>
        <v>228.70000000000002</v>
      </c>
      <c r="H243" s="146">
        <f>SUM(H14:H242)</f>
        <v>49.951999999999977</v>
      </c>
      <c r="I243" s="146">
        <f>SUM(I14:I242)</f>
        <v>278.65200000000004</v>
      </c>
      <c r="J243" s="4"/>
      <c r="K243" s="6"/>
      <c r="M243" s="6"/>
    </row>
    <row r="244" spans="1:16" x14ac:dyDescent="0.25">
      <c r="A244" s="102"/>
      <c r="B244" s="102"/>
      <c r="C244" s="102"/>
      <c r="D244" s="102"/>
      <c r="E244" s="103"/>
      <c r="F244" s="103"/>
      <c r="G244" s="104"/>
      <c r="H244" s="105"/>
      <c r="I244" s="105"/>
      <c r="J244" s="101"/>
      <c r="K244" s="106"/>
      <c r="M244" s="6"/>
      <c r="P244" s="98"/>
    </row>
    <row r="245" spans="1:16" ht="36.75" x14ac:dyDescent="0.25">
      <c r="A245" s="147" t="s">
        <v>15</v>
      </c>
      <c r="B245" s="99" t="s">
        <v>328</v>
      </c>
      <c r="C245" s="117" t="str">
        <f>C13</f>
        <v>Общая площадь, м2</v>
      </c>
      <c r="D245" s="38" t="s">
        <v>308</v>
      </c>
      <c r="E245" s="116" t="s">
        <v>598</v>
      </c>
      <c r="F245" s="3" t="str">
        <f>F13</f>
        <v>Показания  на 23.01.19</v>
      </c>
      <c r="G245" s="3" t="str">
        <f>G13</f>
        <v>Разница, Гкал</v>
      </c>
      <c r="H245" s="3" t="str">
        <f>H13</f>
        <v>Отопление МОП, Гкал</v>
      </c>
      <c r="I245" s="3" t="str">
        <f>I13</f>
        <v>Всего, Гкал</v>
      </c>
      <c r="J245" s="130" t="s">
        <v>607</v>
      </c>
      <c r="K245" s="106"/>
      <c r="M245" s="6"/>
      <c r="O245" s="45"/>
    </row>
    <row r="246" spans="1:16" x14ac:dyDescent="0.25">
      <c r="A246" s="39" t="s">
        <v>13</v>
      </c>
      <c r="B246" s="148" t="s">
        <v>431</v>
      </c>
      <c r="C246" s="118">
        <v>95.8</v>
      </c>
      <c r="D246" s="149" t="s">
        <v>325</v>
      </c>
      <c r="E246" s="150">
        <v>6.6</v>
      </c>
      <c r="F246" s="150">
        <v>6.6</v>
      </c>
      <c r="G246" s="150">
        <f t="shared" ref="G246:G266" si="8">F246-E246</f>
        <v>0</v>
      </c>
      <c r="H246" s="22">
        <f>G11/C267*C246</f>
        <v>2.180378956754347</v>
      </c>
      <c r="I246" s="150">
        <f t="shared" ref="I246:I260" si="9">G246+H246</f>
        <v>2.180378956754347</v>
      </c>
      <c r="J246" s="107">
        <f>((C246*0.015)*12)/7</f>
        <v>2.4634285714285715</v>
      </c>
      <c r="K246" s="106"/>
      <c r="M246" s="6"/>
      <c r="O246" s="45"/>
    </row>
    <row r="247" spans="1:16" x14ac:dyDescent="0.25">
      <c r="A247" s="39" t="s">
        <v>14</v>
      </c>
      <c r="B247" s="148" t="s">
        <v>432</v>
      </c>
      <c r="C247" s="118">
        <v>81.400000000000006</v>
      </c>
      <c r="D247" s="149" t="s">
        <v>325</v>
      </c>
      <c r="E247" s="150">
        <v>5.0999999999999996</v>
      </c>
      <c r="F247" s="150">
        <v>5.0999999999999996</v>
      </c>
      <c r="G247" s="150">
        <f t="shared" si="8"/>
        <v>0</v>
      </c>
      <c r="H247" s="22">
        <f>G11/C267*C247</f>
        <v>1.852639322336157</v>
      </c>
      <c r="I247" s="150">
        <f t="shared" si="9"/>
        <v>1.852639322336157</v>
      </c>
      <c r="J247" s="107">
        <f t="shared" ref="J247:J260" si="10">((C247*0.015)*12)/7</f>
        <v>2.0931428571428574</v>
      </c>
      <c r="K247" s="106"/>
      <c r="M247" s="6"/>
      <c r="O247" s="45"/>
    </row>
    <row r="248" spans="1:16" x14ac:dyDescent="0.25">
      <c r="A248" s="39" t="s">
        <v>444</v>
      </c>
      <c r="B248" s="148" t="s">
        <v>447</v>
      </c>
      <c r="C248" s="118">
        <v>150.5</v>
      </c>
      <c r="D248" s="149" t="s">
        <v>325</v>
      </c>
      <c r="E248" s="150">
        <v>4.3</v>
      </c>
      <c r="F248" s="150">
        <v>10.8</v>
      </c>
      <c r="G248" s="150">
        <f t="shared" si="8"/>
        <v>6.5000000000000009</v>
      </c>
      <c r="H248" s="22">
        <f>G11/C267*C248</f>
        <v>3.4253343736067769</v>
      </c>
      <c r="I248" s="150">
        <f t="shared" si="9"/>
        <v>9.9253343736067769</v>
      </c>
      <c r="J248" s="107">
        <f t="shared" si="10"/>
        <v>3.8699999999999997</v>
      </c>
      <c r="K248" s="106"/>
      <c r="M248" s="6"/>
      <c r="O248" s="45"/>
    </row>
    <row r="249" spans="1:16" x14ac:dyDescent="0.25">
      <c r="A249" s="39" t="s">
        <v>445</v>
      </c>
      <c r="B249" s="148" t="s">
        <v>448</v>
      </c>
      <c r="C249" s="118">
        <v>95.2</v>
      </c>
      <c r="D249" s="149" t="s">
        <v>325</v>
      </c>
      <c r="E249" s="150">
        <v>5</v>
      </c>
      <c r="F249" s="150">
        <v>5</v>
      </c>
      <c r="G249" s="150">
        <f t="shared" si="8"/>
        <v>0</v>
      </c>
      <c r="H249" s="22">
        <f>G11/C267*C249</f>
        <v>2.1667231386535892</v>
      </c>
      <c r="I249" s="150">
        <f t="shared" si="9"/>
        <v>2.1667231386535892</v>
      </c>
      <c r="J249" s="107">
        <f t="shared" si="10"/>
        <v>2.448</v>
      </c>
      <c r="K249" s="106"/>
      <c r="M249" s="6"/>
      <c r="O249" s="45"/>
    </row>
    <row r="250" spans="1:16" x14ac:dyDescent="0.25">
      <c r="A250" s="39" t="s">
        <v>446</v>
      </c>
      <c r="B250" s="148" t="s">
        <v>449</v>
      </c>
      <c r="C250" s="118">
        <v>70.7</v>
      </c>
      <c r="D250" s="149" t="s">
        <v>325</v>
      </c>
      <c r="E250" s="150">
        <v>4.5999999999999996</v>
      </c>
      <c r="F250" s="150">
        <v>4.5999999999999996</v>
      </c>
      <c r="G250" s="150">
        <f t="shared" si="8"/>
        <v>0</v>
      </c>
      <c r="H250" s="22">
        <f>G11/C267*C250</f>
        <v>1.6091105662059741</v>
      </c>
      <c r="I250" s="150">
        <f t="shared" si="9"/>
        <v>1.6091105662059741</v>
      </c>
      <c r="J250" s="107">
        <f t="shared" si="10"/>
        <v>1.8179999999999998</v>
      </c>
      <c r="K250" s="106"/>
      <c r="M250" s="6"/>
      <c r="O250" s="45"/>
    </row>
    <row r="251" spans="1:16" x14ac:dyDescent="0.25">
      <c r="A251" s="39" t="s">
        <v>588</v>
      </c>
      <c r="B251" s="148"/>
      <c r="C251" s="119">
        <v>20</v>
      </c>
      <c r="D251" s="149"/>
      <c r="E251" s="150"/>
      <c r="F251" s="150"/>
      <c r="G251" s="150">
        <f t="shared" si="8"/>
        <v>0</v>
      </c>
      <c r="H251" s="22">
        <f>G11/C267*C251</f>
        <v>0.45519393669193048</v>
      </c>
      <c r="I251" s="150">
        <f t="shared" si="9"/>
        <v>0.45519393669193048</v>
      </c>
      <c r="J251" s="107">
        <f t="shared" si="10"/>
        <v>0.51428571428571423</v>
      </c>
      <c r="K251" s="106"/>
      <c r="M251" s="6"/>
      <c r="O251" s="45"/>
    </row>
    <row r="252" spans="1:16" x14ac:dyDescent="0.25">
      <c r="A252" s="39" t="s">
        <v>307</v>
      </c>
      <c r="B252" s="148" t="s">
        <v>433</v>
      </c>
      <c r="C252" s="118">
        <v>87.1</v>
      </c>
      <c r="D252" s="149" t="s">
        <v>325</v>
      </c>
      <c r="E252" s="150">
        <v>6</v>
      </c>
      <c r="F252" s="150">
        <v>10.199999999999999</v>
      </c>
      <c r="G252" s="150">
        <f t="shared" si="8"/>
        <v>4.1999999999999993</v>
      </c>
      <c r="H252" s="22">
        <f>G11/C267*C252</f>
        <v>1.982369594293357</v>
      </c>
      <c r="I252" s="150">
        <f t="shared" si="9"/>
        <v>6.1823695942933563</v>
      </c>
      <c r="J252" s="107">
        <f t="shared" si="10"/>
        <v>2.2397142857142853</v>
      </c>
      <c r="K252" s="106"/>
      <c r="M252" s="6"/>
      <c r="O252" s="45"/>
    </row>
    <row r="253" spans="1:16" x14ac:dyDescent="0.25">
      <c r="A253" s="39" t="s">
        <v>18</v>
      </c>
      <c r="B253" s="148" t="s">
        <v>434</v>
      </c>
      <c r="C253" s="118">
        <v>89.3</v>
      </c>
      <c r="D253" s="149" t="s">
        <v>325</v>
      </c>
      <c r="E253" s="150">
        <v>6.6</v>
      </c>
      <c r="F253" s="150">
        <v>11.2</v>
      </c>
      <c r="G253" s="150">
        <f t="shared" si="8"/>
        <v>4.5999999999999996</v>
      </c>
      <c r="H253" s="22">
        <f>G11/C267*C253</f>
        <v>2.0324409273294695</v>
      </c>
      <c r="I253" s="150">
        <f t="shared" si="9"/>
        <v>6.6324409273294691</v>
      </c>
      <c r="J253" s="107">
        <f t="shared" si="10"/>
        <v>2.2962857142857138</v>
      </c>
      <c r="K253" s="109"/>
      <c r="O253" s="45"/>
    </row>
    <row r="254" spans="1:16" x14ac:dyDescent="0.25">
      <c r="A254" s="39" t="s">
        <v>19</v>
      </c>
      <c r="B254" s="148" t="s">
        <v>435</v>
      </c>
      <c r="C254" s="118">
        <v>88.5</v>
      </c>
      <c r="D254" s="149" t="s">
        <v>325</v>
      </c>
      <c r="E254" s="150">
        <v>4.8</v>
      </c>
      <c r="F254" s="150">
        <v>10.3</v>
      </c>
      <c r="G254" s="150">
        <f t="shared" si="8"/>
        <v>5.5000000000000009</v>
      </c>
      <c r="H254" s="22">
        <f>G11/C267*C254</f>
        <v>2.0142331698617921</v>
      </c>
      <c r="I254" s="150">
        <f t="shared" si="9"/>
        <v>7.514233169861793</v>
      </c>
      <c r="J254" s="107">
        <f t="shared" si="10"/>
        <v>2.2757142857142858</v>
      </c>
      <c r="K254" s="109"/>
      <c r="O254" s="45"/>
    </row>
    <row r="255" spans="1:16" x14ac:dyDescent="0.25">
      <c r="A255" s="39" t="s">
        <v>519</v>
      </c>
      <c r="B255" s="148" t="s">
        <v>520</v>
      </c>
      <c r="C255" s="118">
        <v>91.6</v>
      </c>
      <c r="D255" s="149" t="s">
        <v>325</v>
      </c>
      <c r="E255" s="150"/>
      <c r="F255" s="150"/>
      <c r="G255" s="150">
        <f t="shared" si="8"/>
        <v>0</v>
      </c>
      <c r="H255" s="22">
        <f>G11/C267*C255</f>
        <v>2.0847882300490412</v>
      </c>
      <c r="I255" s="150">
        <f t="shared" si="9"/>
        <v>2.0847882300490412</v>
      </c>
      <c r="J255" s="107">
        <f t="shared" si="10"/>
        <v>2.3554285714285714</v>
      </c>
      <c r="K255" s="109"/>
      <c r="O255" s="45"/>
    </row>
    <row r="256" spans="1:16" x14ac:dyDescent="0.25">
      <c r="A256" s="39" t="s">
        <v>587</v>
      </c>
      <c r="B256" s="148"/>
      <c r="C256" s="118">
        <v>16.8</v>
      </c>
      <c r="D256" s="149"/>
      <c r="E256" s="150"/>
      <c r="F256" s="150"/>
      <c r="G256" s="150">
        <f t="shared" si="8"/>
        <v>0</v>
      </c>
      <c r="H256" s="22">
        <f>G11/C267*C256</f>
        <v>0.38236290682122159</v>
      </c>
      <c r="I256" s="150">
        <f t="shared" si="9"/>
        <v>0.38236290682122159</v>
      </c>
      <c r="J256" s="107">
        <f t="shared" si="10"/>
        <v>0.432</v>
      </c>
      <c r="K256" s="109"/>
      <c r="O256" s="45"/>
    </row>
    <row r="257" spans="1:16" ht="15.75" customHeight="1" x14ac:dyDescent="0.25">
      <c r="A257" s="39" t="s">
        <v>20</v>
      </c>
      <c r="B257" s="148" t="s">
        <v>436</v>
      </c>
      <c r="C257" s="118">
        <v>102.2</v>
      </c>
      <c r="D257" s="149" t="s">
        <v>325</v>
      </c>
      <c r="E257" s="150"/>
      <c r="F257" s="150"/>
      <c r="G257" s="150">
        <f t="shared" si="8"/>
        <v>0</v>
      </c>
      <c r="H257" s="22">
        <f>G11/C267*C257</f>
        <v>2.3260410164957648</v>
      </c>
      <c r="I257" s="150">
        <f t="shared" si="9"/>
        <v>2.3260410164957648</v>
      </c>
      <c r="J257" s="107">
        <f t="shared" si="10"/>
        <v>2.6280000000000001</v>
      </c>
      <c r="K257" s="109"/>
    </row>
    <row r="258" spans="1:16" x14ac:dyDescent="0.25">
      <c r="A258" s="39" t="s">
        <v>21</v>
      </c>
      <c r="B258" s="148" t="s">
        <v>437</v>
      </c>
      <c r="C258" s="118">
        <v>92.2</v>
      </c>
      <c r="D258" s="149" t="s">
        <v>325</v>
      </c>
      <c r="E258" s="150">
        <v>3.1</v>
      </c>
      <c r="F258" s="150">
        <v>8.1</v>
      </c>
      <c r="G258" s="150">
        <f t="shared" si="8"/>
        <v>5</v>
      </c>
      <c r="H258" s="22">
        <f>G11/C267*C258</f>
        <v>2.0984440481497995</v>
      </c>
      <c r="I258" s="150">
        <f t="shared" si="9"/>
        <v>7.0984440481497995</v>
      </c>
      <c r="J258" s="107">
        <f t="shared" si="10"/>
        <v>2.370857142857143</v>
      </c>
      <c r="K258" s="109"/>
    </row>
    <row r="259" spans="1:16" x14ac:dyDescent="0.25">
      <c r="A259" s="39" t="s">
        <v>551</v>
      </c>
      <c r="B259" s="148" t="s">
        <v>553</v>
      </c>
      <c r="C259" s="118">
        <v>135.30000000000001</v>
      </c>
      <c r="D259" s="149" t="s">
        <v>325</v>
      </c>
      <c r="E259" s="150">
        <v>7.4</v>
      </c>
      <c r="F259" s="150">
        <v>7.4</v>
      </c>
      <c r="G259" s="150">
        <f t="shared" si="8"/>
        <v>0</v>
      </c>
      <c r="H259" s="22">
        <f>G11/C267*C259</f>
        <v>3.0793869817209099</v>
      </c>
      <c r="I259" s="150">
        <f t="shared" si="9"/>
        <v>3.0793869817209099</v>
      </c>
      <c r="J259" s="107">
        <f t="shared" si="10"/>
        <v>3.4791428571428571</v>
      </c>
      <c r="K259" s="109"/>
    </row>
    <row r="260" spans="1:16" x14ac:dyDescent="0.25">
      <c r="A260" s="39" t="s">
        <v>552</v>
      </c>
      <c r="B260" s="148" t="s">
        <v>554</v>
      </c>
      <c r="C260" s="118">
        <v>129.19999999999999</v>
      </c>
      <c r="D260" s="149" t="s">
        <v>325</v>
      </c>
      <c r="E260" s="150">
        <v>7.1</v>
      </c>
      <c r="F260" s="150">
        <v>7.1</v>
      </c>
      <c r="G260" s="150">
        <f t="shared" si="8"/>
        <v>0</v>
      </c>
      <c r="H260" s="22">
        <f>G11/C267*C260</f>
        <v>2.9405528310298705</v>
      </c>
      <c r="I260" s="150">
        <f t="shared" si="9"/>
        <v>2.9405528310298705</v>
      </c>
      <c r="J260" s="107">
        <f t="shared" si="10"/>
        <v>3.3222857142857136</v>
      </c>
      <c r="K260" s="109"/>
    </row>
    <row r="261" spans="1:16" ht="45" x14ac:dyDescent="0.25">
      <c r="A261" s="151" t="s">
        <v>438</v>
      </c>
      <c r="B261" s="148" t="s">
        <v>440</v>
      </c>
      <c r="C261" s="118"/>
      <c r="D261" s="149" t="s">
        <v>325</v>
      </c>
      <c r="E261" s="150">
        <v>8.1999999999999993</v>
      </c>
      <c r="F261" s="150">
        <v>79.7</v>
      </c>
      <c r="G261" s="150">
        <f t="shared" si="8"/>
        <v>71.5</v>
      </c>
      <c r="H261" s="150"/>
      <c r="I261" s="150"/>
      <c r="J261" s="111"/>
      <c r="K261" s="112"/>
      <c r="M261" s="6"/>
    </row>
    <row r="262" spans="1:16" ht="45" x14ac:dyDescent="0.25">
      <c r="A262" s="151" t="s">
        <v>450</v>
      </c>
      <c r="B262" s="148" t="s">
        <v>451</v>
      </c>
      <c r="C262" s="118"/>
      <c r="D262" s="149" t="s">
        <v>325</v>
      </c>
      <c r="E262" s="150">
        <v>9.9</v>
      </c>
      <c r="F262" s="150">
        <v>23.6</v>
      </c>
      <c r="G262" s="150">
        <f t="shared" si="8"/>
        <v>13.700000000000001</v>
      </c>
      <c r="H262" s="150"/>
      <c r="I262" s="150"/>
      <c r="J262" s="111"/>
      <c r="K262" s="112"/>
      <c r="M262" s="6"/>
    </row>
    <row r="263" spans="1:16" ht="40.5" customHeight="1" x14ac:dyDescent="0.25">
      <c r="A263" s="151" t="s">
        <v>439</v>
      </c>
      <c r="B263" s="148" t="s">
        <v>441</v>
      </c>
      <c r="C263" s="118"/>
      <c r="D263" s="149" t="s">
        <v>325</v>
      </c>
      <c r="E263" s="150">
        <v>5.5</v>
      </c>
      <c r="F263" s="150">
        <v>15.7</v>
      </c>
      <c r="G263" s="150">
        <f t="shared" si="8"/>
        <v>10.199999999999999</v>
      </c>
      <c r="H263" s="150"/>
      <c r="I263" s="150"/>
      <c r="J263" s="113"/>
      <c r="K263" s="113"/>
      <c r="L263" s="15"/>
      <c r="M263" s="28"/>
    </row>
    <row r="264" spans="1:16" ht="40.5" customHeight="1" x14ac:dyDescent="0.25">
      <c r="A264" s="151" t="s">
        <v>521</v>
      </c>
      <c r="B264" s="148" t="s">
        <v>522</v>
      </c>
      <c r="C264" s="118"/>
      <c r="D264" s="149" t="s">
        <v>325</v>
      </c>
      <c r="E264" s="150">
        <v>3.5</v>
      </c>
      <c r="F264" s="150">
        <v>10</v>
      </c>
      <c r="G264" s="150">
        <f t="shared" si="8"/>
        <v>6.5</v>
      </c>
      <c r="H264" s="150"/>
      <c r="I264" s="150"/>
      <c r="J264" s="113"/>
      <c r="K264" s="113"/>
      <c r="L264" s="15"/>
      <c r="M264" s="28"/>
    </row>
    <row r="265" spans="1:16" ht="46.5" customHeight="1" x14ac:dyDescent="0.25">
      <c r="A265" s="151" t="s">
        <v>443</v>
      </c>
      <c r="B265" s="148" t="s">
        <v>442</v>
      </c>
      <c r="C265" s="118"/>
      <c r="D265" s="149" t="s">
        <v>325</v>
      </c>
      <c r="E265" s="150">
        <v>5.2</v>
      </c>
      <c r="F265" s="150">
        <v>5.2</v>
      </c>
      <c r="G265" s="150">
        <f t="shared" si="8"/>
        <v>0</v>
      </c>
      <c r="H265" s="150"/>
      <c r="I265" s="150"/>
      <c r="J265" s="113"/>
      <c r="K265" s="113"/>
      <c r="L265" s="15"/>
      <c r="M265" s="28"/>
      <c r="P265" s="44"/>
    </row>
    <row r="266" spans="1:16" ht="45" x14ac:dyDescent="0.25">
      <c r="A266" s="151" t="s">
        <v>549</v>
      </c>
      <c r="B266" s="124" t="s">
        <v>550</v>
      </c>
      <c r="C266" s="120"/>
      <c r="D266" s="149" t="s">
        <v>325</v>
      </c>
      <c r="E266" s="127"/>
      <c r="F266" s="122">
        <v>12.5</v>
      </c>
      <c r="G266" s="150">
        <f t="shared" si="8"/>
        <v>12.5</v>
      </c>
      <c r="H266" s="123"/>
      <c r="I266" s="123"/>
      <c r="J266" s="113"/>
      <c r="K266" s="113"/>
      <c r="L266" s="15"/>
      <c r="M266" s="28"/>
      <c r="P266" s="15"/>
    </row>
    <row r="267" spans="1:16" x14ac:dyDescent="0.25">
      <c r="A267" s="152"/>
      <c r="B267" s="153" t="s">
        <v>592</v>
      </c>
      <c r="C267" s="120">
        <f>SUM(C246:C266)</f>
        <v>1345.8</v>
      </c>
      <c r="D267" s="121"/>
      <c r="E267" s="121"/>
      <c r="F267" s="122"/>
      <c r="G267" s="154">
        <f>SUM(G246:G260)</f>
        <v>25.8</v>
      </c>
      <c r="H267" s="154">
        <f t="shared" ref="H267:I267" si="11">SUM(H246:H266)</f>
        <v>30.629999999999995</v>
      </c>
      <c r="I267" s="154">
        <f t="shared" si="11"/>
        <v>56.43</v>
      </c>
      <c r="J267" s="113"/>
      <c r="K267" s="113"/>
      <c r="L267" s="15"/>
      <c r="M267" s="28"/>
      <c r="N267" s="15"/>
      <c r="O267" s="15"/>
      <c r="P267" s="15"/>
    </row>
    <row r="268" spans="1:16" x14ac:dyDescent="0.25">
      <c r="A268" s="108"/>
      <c r="B268" s="109"/>
      <c r="C268" s="109"/>
      <c r="D268" s="109"/>
      <c r="E268" s="109"/>
      <c r="F268" s="101"/>
      <c r="G268" s="23"/>
      <c r="H268" s="110"/>
      <c r="I268" s="101"/>
      <c r="J268" s="106"/>
      <c r="K268" s="109"/>
      <c r="N268" s="15"/>
      <c r="O268" s="15"/>
      <c r="P268" s="15"/>
    </row>
    <row r="269" spans="1:16" x14ac:dyDescent="0.25">
      <c r="A269" s="7"/>
      <c r="B269" s="144" t="s">
        <v>593</v>
      </c>
      <c r="C269" s="144">
        <f>C267+C243</f>
        <v>15689.599999999995</v>
      </c>
      <c r="D269" s="144"/>
      <c r="E269" s="144"/>
      <c r="F269" s="59"/>
      <c r="G269" s="155">
        <f>G267+G243</f>
        <v>254.50000000000003</v>
      </c>
      <c r="H269" s="155">
        <f>H267+H243</f>
        <v>80.581999999999965</v>
      </c>
      <c r="I269" s="155">
        <f>I267+I243</f>
        <v>335.08200000000005</v>
      </c>
      <c r="J269" s="106"/>
      <c r="K269" s="109"/>
      <c r="N269" s="15"/>
      <c r="O269" s="15"/>
      <c r="P269" s="15"/>
    </row>
    <row r="270" spans="1:16" x14ac:dyDescent="0.25">
      <c r="A270" s="108"/>
      <c r="B270" s="109"/>
      <c r="C270" s="109"/>
      <c r="D270" s="109"/>
      <c r="E270" s="109"/>
      <c r="F270" s="101"/>
      <c r="G270" s="23"/>
      <c r="H270" s="110"/>
      <c r="I270" s="101"/>
      <c r="J270" s="106"/>
      <c r="K270" s="109"/>
      <c r="N270" s="15"/>
      <c r="O270" s="15"/>
    </row>
    <row r="271" spans="1:16" hidden="1" x14ac:dyDescent="0.25">
      <c r="B271" s="10" t="s">
        <v>594</v>
      </c>
      <c r="G271" s="24" t="s">
        <v>595</v>
      </c>
    </row>
    <row r="272" spans="1:16" hidden="1" x14ac:dyDescent="0.25"/>
    <row r="273" spans="2:7" hidden="1" x14ac:dyDescent="0.25"/>
    <row r="274" spans="2:7" hidden="1" x14ac:dyDescent="0.25">
      <c r="B274" s="10" t="s">
        <v>596</v>
      </c>
      <c r="G274" s="24" t="s">
        <v>597</v>
      </c>
    </row>
    <row r="275" spans="2:7" hidden="1" x14ac:dyDescent="0.25"/>
    <row r="276" spans="2:7" hidden="1" x14ac:dyDescent="0.25"/>
    <row r="277" spans="2:7" hidden="1" x14ac:dyDescent="0.25"/>
    <row r="278" spans="2:7" hidden="1" x14ac:dyDescent="0.25"/>
    <row r="279" spans="2:7" hidden="1" x14ac:dyDescent="0.25"/>
  </sheetData>
  <mergeCells count="23"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  <mergeCell ref="A7:D8"/>
    <mergeCell ref="E7:F7"/>
    <mergeCell ref="E8:F8"/>
    <mergeCell ref="E9:F9"/>
    <mergeCell ref="A10:D10"/>
    <mergeCell ref="E10:F10"/>
    <mergeCell ref="A243:B243"/>
    <mergeCell ref="A11:D11"/>
    <mergeCell ref="E11:F11"/>
    <mergeCell ref="O14:P14"/>
    <mergeCell ref="M58:U58"/>
    <mergeCell ref="M189:P189"/>
    <mergeCell ref="L193:O193"/>
  </mergeCells>
  <pageMargins left="0.23622047244094491" right="0.23622047244094491" top="0" bottom="0" header="0.31496062992125984" footer="0.31496062992125984"/>
  <pageSetup paperSize="9" scale="4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3"/>
  <sheetViews>
    <sheetView workbookViewId="0">
      <selection activeCell="J223" sqref="J223"/>
    </sheetView>
  </sheetViews>
  <sheetFormatPr defaultRowHeight="15" x14ac:dyDescent="0.25"/>
  <cols>
    <col min="1" max="1" width="7.140625" style="44" customWidth="1"/>
    <col min="2" max="2" width="11.7109375" style="44" customWidth="1"/>
    <col min="3" max="4" width="9.140625" style="44"/>
    <col min="5" max="5" width="10.85546875" style="44" customWidth="1"/>
    <col min="6" max="6" width="10" style="44" bestFit="1" customWidth="1"/>
    <col min="7" max="7" width="10.140625" style="44" customWidth="1"/>
    <col min="8" max="8" width="11" style="44" customWidth="1"/>
    <col min="9" max="9" width="10.42578125" style="44" customWidth="1"/>
    <col min="10" max="16384" width="9.140625" style="44"/>
  </cols>
  <sheetData>
    <row r="1" spans="1:10" ht="20.25" x14ac:dyDescent="0.3">
      <c r="A1" s="241" t="s">
        <v>9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49.5" customHeight="1" x14ac:dyDescent="0.25">
      <c r="A2" s="242" t="s">
        <v>610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 x14ac:dyDescent="0.25">
      <c r="A3" s="238" t="s">
        <v>10</v>
      </c>
      <c r="B3" s="243"/>
      <c r="C3" s="243"/>
      <c r="D3" s="243"/>
      <c r="E3" s="243"/>
      <c r="F3" s="243"/>
      <c r="G3" s="239"/>
      <c r="H3" s="136"/>
      <c r="I3" s="244" t="s">
        <v>12</v>
      </c>
      <c r="J3" s="245"/>
    </row>
    <row r="4" spans="1:10" ht="60" x14ac:dyDescent="0.25">
      <c r="A4" s="237" t="s">
        <v>4</v>
      </c>
      <c r="B4" s="237"/>
      <c r="C4" s="237"/>
      <c r="D4" s="237"/>
      <c r="E4" s="237" t="s">
        <v>5</v>
      </c>
      <c r="F4" s="237"/>
      <c r="G4" s="63" t="s">
        <v>611</v>
      </c>
      <c r="H4" s="64"/>
      <c r="I4" s="246"/>
      <c r="J4" s="247"/>
    </row>
    <row r="5" spans="1:10" x14ac:dyDescent="0.25">
      <c r="A5" s="240"/>
      <c r="B5" s="240"/>
      <c r="C5" s="240"/>
      <c r="D5" s="240"/>
      <c r="E5" s="237" t="s">
        <v>6</v>
      </c>
      <c r="F5" s="237"/>
      <c r="G5" s="8">
        <f>G6+G9</f>
        <v>287.69299999999998</v>
      </c>
      <c r="H5" s="65"/>
      <c r="I5" s="246"/>
      <c r="J5" s="247"/>
    </row>
    <row r="6" spans="1:10" x14ac:dyDescent="0.25">
      <c r="A6" s="259" t="s">
        <v>612</v>
      </c>
      <c r="B6" s="260"/>
      <c r="C6" s="260"/>
      <c r="D6" s="261"/>
      <c r="E6" s="237" t="s">
        <v>599</v>
      </c>
      <c r="F6" s="237"/>
      <c r="G6" s="8">
        <f>103.871+116.134</f>
        <v>220.005</v>
      </c>
      <c r="H6" s="65"/>
      <c r="I6" s="248"/>
      <c r="J6" s="249"/>
    </row>
    <row r="7" spans="1:10" x14ac:dyDescent="0.25">
      <c r="A7" s="253" t="s">
        <v>613</v>
      </c>
      <c r="B7" s="254"/>
      <c r="C7" s="254"/>
      <c r="D7" s="255"/>
      <c r="E7" s="237" t="s">
        <v>11</v>
      </c>
      <c r="F7" s="237"/>
      <c r="G7" s="27">
        <f>G243</f>
        <v>177.59999999999991</v>
      </c>
      <c r="H7" s="65"/>
      <c r="I7" s="66"/>
      <c r="J7" s="67"/>
    </row>
    <row r="8" spans="1:10" x14ac:dyDescent="0.25">
      <c r="A8" s="256"/>
      <c r="B8" s="257"/>
      <c r="C8" s="257"/>
      <c r="D8" s="258"/>
      <c r="E8" s="238" t="s">
        <v>600</v>
      </c>
      <c r="F8" s="239"/>
      <c r="G8" s="69">
        <f>G6-G7</f>
        <v>42.405000000000086</v>
      </c>
      <c r="H8" s="65"/>
      <c r="I8" s="68" t="s">
        <v>589</v>
      </c>
      <c r="J8" s="67"/>
    </row>
    <row r="9" spans="1:10" x14ac:dyDescent="0.25">
      <c r="A9" s="137"/>
      <c r="B9" s="138"/>
      <c r="C9" s="138"/>
      <c r="D9" s="139"/>
      <c r="E9" s="238" t="s">
        <v>602</v>
      </c>
      <c r="F9" s="239"/>
      <c r="G9" s="69">
        <v>67.688000000000002</v>
      </c>
      <c r="H9" s="65"/>
      <c r="I9" s="68"/>
      <c r="J9" s="67"/>
    </row>
    <row r="10" spans="1:10" x14ac:dyDescent="0.25">
      <c r="A10" s="240" t="s">
        <v>614</v>
      </c>
      <c r="B10" s="240"/>
      <c r="C10" s="240"/>
      <c r="D10" s="240"/>
      <c r="E10" s="238" t="s">
        <v>591</v>
      </c>
      <c r="F10" s="239"/>
      <c r="G10" s="27">
        <f>G267</f>
        <v>0</v>
      </c>
      <c r="H10" s="65"/>
      <c r="I10" s="68" t="s">
        <v>590</v>
      </c>
      <c r="J10" s="67"/>
    </row>
    <row r="11" spans="1:10" x14ac:dyDescent="0.25">
      <c r="A11" s="222"/>
      <c r="B11" s="222"/>
      <c r="C11" s="222"/>
      <c r="D11" s="222"/>
      <c r="E11" s="223" t="s">
        <v>601</v>
      </c>
      <c r="F11" s="224"/>
      <c r="G11" s="128">
        <f>G9-G10</f>
        <v>67.688000000000002</v>
      </c>
      <c r="H11" s="65"/>
      <c r="I11" s="68" t="s">
        <v>615</v>
      </c>
      <c r="J11" s="68"/>
    </row>
    <row r="12" spans="1:10" x14ac:dyDescent="0.25">
      <c r="A12" s="71"/>
      <c r="B12" s="10"/>
      <c r="C12" s="10"/>
      <c r="D12" s="10"/>
      <c r="E12" s="10"/>
      <c r="F12" s="4"/>
      <c r="G12" s="72"/>
      <c r="H12" s="4"/>
      <c r="I12" s="4"/>
      <c r="J12" s="6"/>
    </row>
    <row r="13" spans="1:10" ht="42" x14ac:dyDescent="0.25">
      <c r="A13" s="1" t="s">
        <v>0</v>
      </c>
      <c r="B13" s="75" t="s">
        <v>1</v>
      </c>
      <c r="C13" s="1" t="s">
        <v>2</v>
      </c>
      <c r="D13" s="1" t="s">
        <v>308</v>
      </c>
      <c r="E13" s="3" t="s">
        <v>606</v>
      </c>
      <c r="F13" s="3" t="s">
        <v>616</v>
      </c>
      <c r="G13" s="20" t="s">
        <v>16</v>
      </c>
      <c r="H13" s="76" t="s">
        <v>8</v>
      </c>
      <c r="I13" s="77" t="s">
        <v>17</v>
      </c>
      <c r="J13" s="4"/>
    </row>
    <row r="14" spans="1:10" x14ac:dyDescent="0.25">
      <c r="A14" s="7">
        <v>1</v>
      </c>
      <c r="B14" s="17" t="s">
        <v>329</v>
      </c>
      <c r="C14" s="11">
        <v>94</v>
      </c>
      <c r="D14" s="16" t="s">
        <v>325</v>
      </c>
      <c r="E14" s="30">
        <v>6.7</v>
      </c>
      <c r="F14" s="30">
        <v>8.8000000000000007</v>
      </c>
      <c r="G14" s="21">
        <f>F14-E14</f>
        <v>2.1000000000000005</v>
      </c>
      <c r="H14" s="29">
        <f>G8/C243*C14</f>
        <v>0.27789497901532434</v>
      </c>
      <c r="I14" s="26">
        <f>G14+H14</f>
        <v>2.3778949790153248</v>
      </c>
      <c r="J14" s="4"/>
    </row>
    <row r="15" spans="1:10" x14ac:dyDescent="0.25">
      <c r="A15" s="7">
        <v>2</v>
      </c>
      <c r="B15" s="17" t="s">
        <v>330</v>
      </c>
      <c r="C15" s="13">
        <v>52.6</v>
      </c>
      <c r="D15" s="16" t="s">
        <v>325</v>
      </c>
      <c r="E15" s="30">
        <v>3.2</v>
      </c>
      <c r="F15" s="30">
        <v>3.9</v>
      </c>
      <c r="G15" s="21">
        <f>F15-E15</f>
        <v>0.69999999999999973</v>
      </c>
      <c r="H15" s="29">
        <f>G8/C243*C15</f>
        <v>0.15550293506602192</v>
      </c>
      <c r="I15" s="26">
        <f>G15+H15</f>
        <v>0.85550293506602171</v>
      </c>
      <c r="J15" s="4"/>
    </row>
    <row r="16" spans="1:10" x14ac:dyDescent="0.25">
      <c r="A16" s="7">
        <v>3</v>
      </c>
      <c r="B16" s="17" t="s">
        <v>331</v>
      </c>
      <c r="C16" s="13">
        <v>64.8</v>
      </c>
      <c r="D16" s="16" t="s">
        <v>325</v>
      </c>
      <c r="E16" s="30">
        <v>5.0999999999999996</v>
      </c>
      <c r="F16" s="30">
        <v>6.5</v>
      </c>
      <c r="G16" s="21">
        <f t="shared" ref="G16:G79" si="0">F16-E16</f>
        <v>1.4000000000000004</v>
      </c>
      <c r="H16" s="29">
        <f>G8/C243*C16</f>
        <v>0.19157015574673422</v>
      </c>
      <c r="I16" s="26">
        <f t="shared" ref="I16:I79" si="1">G16+H16</f>
        <v>1.5915701557467345</v>
      </c>
      <c r="J16" s="4"/>
    </row>
    <row r="17" spans="1:10" x14ac:dyDescent="0.25">
      <c r="A17" s="7">
        <v>4</v>
      </c>
      <c r="B17" s="17" t="s">
        <v>332</v>
      </c>
      <c r="C17" s="13">
        <v>94.3</v>
      </c>
      <c r="D17" s="16" t="s">
        <v>325</v>
      </c>
      <c r="E17" s="30">
        <v>4.2</v>
      </c>
      <c r="F17" s="30">
        <v>5</v>
      </c>
      <c r="G17" s="21">
        <f t="shared" si="0"/>
        <v>0.79999999999999982</v>
      </c>
      <c r="H17" s="29">
        <f>G8/C243*C17</f>
        <v>0.27878187788452219</v>
      </c>
      <c r="I17" s="26">
        <f t="shared" si="1"/>
        <v>1.078781877884522</v>
      </c>
      <c r="J17" s="4"/>
    </row>
    <row r="18" spans="1:10" x14ac:dyDescent="0.25">
      <c r="A18" s="7">
        <v>5</v>
      </c>
      <c r="B18" s="17" t="s">
        <v>333</v>
      </c>
      <c r="C18" s="11">
        <v>52.8</v>
      </c>
      <c r="D18" s="16" t="s">
        <v>325</v>
      </c>
      <c r="E18" s="30">
        <v>0</v>
      </c>
      <c r="F18" s="30">
        <v>0</v>
      </c>
      <c r="G18" s="21">
        <f t="shared" si="0"/>
        <v>0</v>
      </c>
      <c r="H18" s="29">
        <f>G8/C243*C18</f>
        <v>0.15609420097882049</v>
      </c>
      <c r="I18" s="26">
        <f t="shared" si="1"/>
        <v>0.15609420097882049</v>
      </c>
      <c r="J18" s="4"/>
    </row>
    <row r="19" spans="1:10" x14ac:dyDescent="0.25">
      <c r="A19" s="7">
        <v>6</v>
      </c>
      <c r="B19" s="17" t="s">
        <v>334</v>
      </c>
      <c r="C19" s="11">
        <v>64.8</v>
      </c>
      <c r="D19" s="16" t="s">
        <v>325</v>
      </c>
      <c r="E19" s="30">
        <v>4</v>
      </c>
      <c r="F19" s="30">
        <v>4.5</v>
      </c>
      <c r="G19" s="21">
        <f t="shared" si="0"/>
        <v>0.5</v>
      </c>
      <c r="H19" s="29">
        <f>G8/C243*C19</f>
        <v>0.19157015574673422</v>
      </c>
      <c r="I19" s="26">
        <f t="shared" si="1"/>
        <v>0.69157015574673419</v>
      </c>
      <c r="J19" s="4"/>
    </row>
    <row r="20" spans="1:10" x14ac:dyDescent="0.25">
      <c r="A20" s="7">
        <v>7</v>
      </c>
      <c r="B20" s="17" t="s">
        <v>335</v>
      </c>
      <c r="C20" s="11">
        <v>94.1</v>
      </c>
      <c r="D20" s="16" t="s">
        <v>325</v>
      </c>
      <c r="E20" s="30">
        <v>6.5</v>
      </c>
      <c r="F20" s="30">
        <v>6.5</v>
      </c>
      <c r="G20" s="21">
        <f t="shared" si="0"/>
        <v>0</v>
      </c>
      <c r="H20" s="29">
        <f>G8/C243*C20</f>
        <v>0.27819061197172362</v>
      </c>
      <c r="I20" s="26">
        <f t="shared" si="1"/>
        <v>0.27819061197172362</v>
      </c>
      <c r="J20" s="4"/>
    </row>
    <row r="21" spans="1:10" x14ac:dyDescent="0.25">
      <c r="A21" s="7">
        <v>8</v>
      </c>
      <c r="B21" s="17" t="s">
        <v>336</v>
      </c>
      <c r="C21" s="11">
        <v>52.9</v>
      </c>
      <c r="D21" s="16" t="s">
        <v>325</v>
      </c>
      <c r="E21" s="30">
        <v>4.4000000000000004</v>
      </c>
      <c r="F21" s="30">
        <v>5.3</v>
      </c>
      <c r="G21" s="21">
        <f t="shared" si="0"/>
        <v>0.89999999999999947</v>
      </c>
      <c r="H21" s="29">
        <f>G8/C243*C21</f>
        <v>0.15638983393521977</v>
      </c>
      <c r="I21" s="26">
        <f t="shared" si="1"/>
        <v>1.0563898339352193</v>
      </c>
      <c r="J21" s="4"/>
    </row>
    <row r="22" spans="1:10" x14ac:dyDescent="0.25">
      <c r="A22" s="7">
        <v>9</v>
      </c>
      <c r="B22" s="17" t="s">
        <v>337</v>
      </c>
      <c r="C22" s="11">
        <v>65.2</v>
      </c>
      <c r="D22" s="16" t="s">
        <v>325</v>
      </c>
      <c r="E22" s="30">
        <v>4.4000000000000004</v>
      </c>
      <c r="F22" s="30">
        <v>5.4</v>
      </c>
      <c r="G22" s="21">
        <f t="shared" si="0"/>
        <v>1</v>
      </c>
      <c r="H22" s="29">
        <f>G8/C243*C22</f>
        <v>0.19275268757233135</v>
      </c>
      <c r="I22" s="26">
        <f t="shared" si="1"/>
        <v>1.1927526875723313</v>
      </c>
      <c r="J22" s="4"/>
    </row>
    <row r="23" spans="1:10" x14ac:dyDescent="0.25">
      <c r="A23" s="7">
        <v>10</v>
      </c>
      <c r="B23" s="17" t="s">
        <v>338</v>
      </c>
      <c r="C23" s="11">
        <v>94</v>
      </c>
      <c r="D23" s="16" t="s">
        <v>325</v>
      </c>
      <c r="E23" s="30">
        <v>5.3</v>
      </c>
      <c r="F23" s="30">
        <v>7.1</v>
      </c>
      <c r="G23" s="21">
        <f t="shared" si="0"/>
        <v>1.7999999999999998</v>
      </c>
      <c r="H23" s="29">
        <f>G8/C243*C23</f>
        <v>0.27789497901532434</v>
      </c>
      <c r="I23" s="26">
        <f t="shared" si="1"/>
        <v>2.0778949790153241</v>
      </c>
      <c r="J23" s="4"/>
    </row>
    <row r="24" spans="1:10" x14ac:dyDescent="0.25">
      <c r="A24" s="7">
        <v>11</v>
      </c>
      <c r="B24" s="17" t="s">
        <v>339</v>
      </c>
      <c r="C24" s="11">
        <v>52.8</v>
      </c>
      <c r="D24" s="16" t="s">
        <v>325</v>
      </c>
      <c r="E24" s="30">
        <v>2</v>
      </c>
      <c r="F24" s="30">
        <v>2</v>
      </c>
      <c r="G24" s="21">
        <f t="shared" si="0"/>
        <v>0</v>
      </c>
      <c r="H24" s="29">
        <f>G8/C243*C24</f>
        <v>0.15609420097882049</v>
      </c>
      <c r="I24" s="26">
        <f t="shared" si="1"/>
        <v>0.15609420097882049</v>
      </c>
      <c r="J24" s="4"/>
    </row>
    <row r="25" spans="1:10" x14ac:dyDescent="0.25">
      <c r="A25" s="7">
        <v>12</v>
      </c>
      <c r="B25" s="17" t="s">
        <v>340</v>
      </c>
      <c r="C25" s="11">
        <v>65.3</v>
      </c>
      <c r="D25" s="16" t="s">
        <v>325</v>
      </c>
      <c r="E25" s="30">
        <v>1.1000000000000001</v>
      </c>
      <c r="F25" s="30">
        <v>2</v>
      </c>
      <c r="G25" s="21">
        <f t="shared" si="0"/>
        <v>0.89999999999999991</v>
      </c>
      <c r="H25" s="29">
        <f>G8/C243*C25</f>
        <v>0.19304832052873064</v>
      </c>
      <c r="I25" s="26">
        <f t="shared" si="1"/>
        <v>1.0930483205287305</v>
      </c>
      <c r="J25" s="4"/>
    </row>
    <row r="26" spans="1:10" x14ac:dyDescent="0.25">
      <c r="A26" s="7">
        <v>13</v>
      </c>
      <c r="B26" s="17" t="s">
        <v>341</v>
      </c>
      <c r="C26" s="11">
        <v>94.2</v>
      </c>
      <c r="D26" s="16" t="s">
        <v>325</v>
      </c>
      <c r="E26" s="30">
        <v>5.9</v>
      </c>
      <c r="F26" s="30">
        <v>7.7</v>
      </c>
      <c r="G26" s="21">
        <f t="shared" si="0"/>
        <v>1.7999999999999998</v>
      </c>
      <c r="H26" s="29">
        <f>G8/C243*C26</f>
        <v>0.27848624492812291</v>
      </c>
      <c r="I26" s="26">
        <f t="shared" si="1"/>
        <v>2.078486244928123</v>
      </c>
      <c r="J26" s="4"/>
    </row>
    <row r="27" spans="1:10" x14ac:dyDescent="0.25">
      <c r="A27" s="7">
        <v>14</v>
      </c>
      <c r="B27" s="17" t="s">
        <v>342</v>
      </c>
      <c r="C27" s="11">
        <v>52.9</v>
      </c>
      <c r="D27" s="16" t="s">
        <v>325</v>
      </c>
      <c r="E27" s="30">
        <v>3.5</v>
      </c>
      <c r="F27" s="30">
        <v>4</v>
      </c>
      <c r="G27" s="21">
        <f t="shared" si="0"/>
        <v>0.5</v>
      </c>
      <c r="H27" s="29">
        <f>G8/C243*C27</f>
        <v>0.15638983393521977</v>
      </c>
      <c r="I27" s="26">
        <f t="shared" si="1"/>
        <v>0.65638983393521977</v>
      </c>
      <c r="J27" s="4"/>
    </row>
    <row r="28" spans="1:10" x14ac:dyDescent="0.25">
      <c r="A28" s="7">
        <v>15</v>
      </c>
      <c r="B28" s="17" t="s">
        <v>343</v>
      </c>
      <c r="C28" s="11">
        <v>64.900000000000006</v>
      </c>
      <c r="D28" s="16" t="s">
        <v>325</v>
      </c>
      <c r="E28" s="30">
        <v>5</v>
      </c>
      <c r="F28" s="30">
        <v>6.4</v>
      </c>
      <c r="G28" s="21">
        <f t="shared" si="0"/>
        <v>1.4000000000000004</v>
      </c>
      <c r="H28" s="29">
        <f>G8/C243*C28</f>
        <v>0.19186578870313353</v>
      </c>
      <c r="I28" s="26">
        <f t="shared" si="1"/>
        <v>1.5918657887031338</v>
      </c>
      <c r="J28" s="4"/>
    </row>
    <row r="29" spans="1:10" x14ac:dyDescent="0.25">
      <c r="A29" s="7">
        <v>16</v>
      </c>
      <c r="B29" s="17" t="s">
        <v>344</v>
      </c>
      <c r="C29" s="11">
        <v>93.9</v>
      </c>
      <c r="D29" s="16" t="s">
        <v>325</v>
      </c>
      <c r="E29" s="30">
        <v>5.3</v>
      </c>
      <c r="F29" s="30">
        <v>5.3</v>
      </c>
      <c r="G29" s="21">
        <f t="shared" si="0"/>
        <v>0</v>
      </c>
      <c r="H29" s="29">
        <f>G8/C243*C29</f>
        <v>0.27759934605892511</v>
      </c>
      <c r="I29" s="26">
        <f t="shared" si="1"/>
        <v>0.27759934605892511</v>
      </c>
      <c r="J29" s="4"/>
    </row>
    <row r="30" spans="1:10" x14ac:dyDescent="0.25">
      <c r="A30" s="7">
        <v>17</v>
      </c>
      <c r="B30" s="17" t="s">
        <v>345</v>
      </c>
      <c r="C30" s="11">
        <v>53</v>
      </c>
      <c r="D30" s="16" t="s">
        <v>325</v>
      </c>
      <c r="E30" s="30">
        <v>1.8</v>
      </c>
      <c r="F30" s="30">
        <v>2.5</v>
      </c>
      <c r="G30" s="21">
        <f t="shared" si="0"/>
        <v>0.7</v>
      </c>
      <c r="H30" s="29">
        <f>G8/C243*C30</f>
        <v>0.15668546689161905</v>
      </c>
      <c r="I30" s="26">
        <f t="shared" si="1"/>
        <v>0.85668546689161906</v>
      </c>
      <c r="J30" s="4"/>
    </row>
    <row r="31" spans="1:10" x14ac:dyDescent="0.25">
      <c r="A31" s="7">
        <v>18</v>
      </c>
      <c r="B31" s="17" t="s">
        <v>586</v>
      </c>
      <c r="C31" s="11">
        <v>64.8</v>
      </c>
      <c r="D31" s="16" t="s">
        <v>325</v>
      </c>
      <c r="E31" s="30">
        <v>3.9</v>
      </c>
      <c r="F31" s="30">
        <v>4.8</v>
      </c>
      <c r="G31" s="21">
        <f t="shared" si="0"/>
        <v>0.89999999999999991</v>
      </c>
      <c r="H31" s="29">
        <f>G8/C243*C31</f>
        <v>0.19157015574673422</v>
      </c>
      <c r="I31" s="26">
        <f t="shared" si="1"/>
        <v>1.0915701557467341</v>
      </c>
      <c r="J31" s="4"/>
    </row>
    <row r="32" spans="1:10" x14ac:dyDescent="0.25">
      <c r="A32" s="7">
        <v>19</v>
      </c>
      <c r="B32" s="17" t="s">
        <v>346</v>
      </c>
      <c r="C32" s="11">
        <v>93.9</v>
      </c>
      <c r="D32" s="16" t="s">
        <v>325</v>
      </c>
      <c r="E32" s="30">
        <v>4.4000000000000004</v>
      </c>
      <c r="F32" s="30">
        <v>5</v>
      </c>
      <c r="G32" s="21">
        <f t="shared" si="0"/>
        <v>0.59999999999999964</v>
      </c>
      <c r="H32" s="29">
        <f>G8/C243*C32</f>
        <v>0.27759934605892511</v>
      </c>
      <c r="I32" s="26">
        <f t="shared" si="1"/>
        <v>0.87759934605892476</v>
      </c>
      <c r="J32" s="4"/>
    </row>
    <row r="33" spans="1:10" x14ac:dyDescent="0.25">
      <c r="A33" s="7">
        <v>20</v>
      </c>
      <c r="B33" s="17" t="s">
        <v>347</v>
      </c>
      <c r="C33" s="11">
        <v>52.8</v>
      </c>
      <c r="D33" s="16" t="s">
        <v>325</v>
      </c>
      <c r="E33" s="30">
        <v>2.4</v>
      </c>
      <c r="F33" s="30">
        <v>3</v>
      </c>
      <c r="G33" s="21">
        <f t="shared" si="0"/>
        <v>0.60000000000000009</v>
      </c>
      <c r="H33" s="29">
        <f>G8/C243*C33</f>
        <v>0.15609420097882049</v>
      </c>
      <c r="I33" s="26">
        <f t="shared" si="1"/>
        <v>0.75609420097882052</v>
      </c>
      <c r="J33" s="4"/>
    </row>
    <row r="34" spans="1:10" x14ac:dyDescent="0.25">
      <c r="A34" s="7">
        <v>21</v>
      </c>
      <c r="B34" s="17" t="s">
        <v>348</v>
      </c>
      <c r="C34" s="11">
        <v>65</v>
      </c>
      <c r="D34" s="16" t="s">
        <v>325</v>
      </c>
      <c r="E34" s="30">
        <v>4.5999999999999996</v>
      </c>
      <c r="F34" s="30">
        <v>6</v>
      </c>
      <c r="G34" s="21">
        <f t="shared" si="0"/>
        <v>1.4000000000000004</v>
      </c>
      <c r="H34" s="29">
        <f>G8/C243*C34</f>
        <v>0.19216142165953279</v>
      </c>
      <c r="I34" s="26">
        <f t="shared" si="1"/>
        <v>1.5921614216595332</v>
      </c>
      <c r="J34" s="4"/>
    </row>
    <row r="35" spans="1:10" x14ac:dyDescent="0.25">
      <c r="A35" s="7">
        <v>22</v>
      </c>
      <c r="B35" s="17" t="s">
        <v>349</v>
      </c>
      <c r="C35" s="11">
        <v>94.3</v>
      </c>
      <c r="D35" s="16" t="s">
        <v>325</v>
      </c>
      <c r="E35" s="30">
        <v>7.2</v>
      </c>
      <c r="F35" s="30">
        <v>9.5</v>
      </c>
      <c r="G35" s="21">
        <f t="shared" si="0"/>
        <v>2.2999999999999998</v>
      </c>
      <c r="H35" s="29">
        <f>G8/C243*C35</f>
        <v>0.27878187788452219</v>
      </c>
      <c r="I35" s="26">
        <f t="shared" si="1"/>
        <v>2.5787818778845222</v>
      </c>
      <c r="J35" s="4"/>
    </row>
    <row r="36" spans="1:10" x14ac:dyDescent="0.25">
      <c r="A36" s="7">
        <v>23</v>
      </c>
      <c r="B36" s="17" t="s">
        <v>350</v>
      </c>
      <c r="C36" s="11">
        <v>52.9</v>
      </c>
      <c r="D36" s="16" t="s">
        <v>325</v>
      </c>
      <c r="E36" s="30">
        <v>3.2</v>
      </c>
      <c r="F36" s="30">
        <v>3.8</v>
      </c>
      <c r="G36" s="21">
        <f t="shared" si="0"/>
        <v>0.59999999999999964</v>
      </c>
      <c r="H36" s="29">
        <f>G8/C243*C36</f>
        <v>0.15638983393521977</v>
      </c>
      <c r="I36" s="26">
        <f t="shared" si="1"/>
        <v>0.75638983393521941</v>
      </c>
      <c r="J36" s="6"/>
    </row>
    <row r="37" spans="1:10" x14ac:dyDescent="0.25">
      <c r="A37" s="7">
        <v>24</v>
      </c>
      <c r="B37" s="17" t="s">
        <v>351</v>
      </c>
      <c r="C37" s="11">
        <v>65.3</v>
      </c>
      <c r="D37" s="16" t="s">
        <v>325</v>
      </c>
      <c r="E37" s="30">
        <v>1.8</v>
      </c>
      <c r="F37" s="30">
        <v>1.8</v>
      </c>
      <c r="G37" s="21">
        <f t="shared" si="0"/>
        <v>0</v>
      </c>
      <c r="H37" s="29">
        <f>G8/C243*C37</f>
        <v>0.19304832052873064</v>
      </c>
      <c r="I37" s="26">
        <f t="shared" si="1"/>
        <v>0.19304832052873064</v>
      </c>
      <c r="J37" s="4"/>
    </row>
    <row r="38" spans="1:10" x14ac:dyDescent="0.25">
      <c r="A38" s="7">
        <v>25</v>
      </c>
      <c r="B38" s="17" t="s">
        <v>352</v>
      </c>
      <c r="C38" s="11">
        <v>94.1</v>
      </c>
      <c r="D38" s="16" t="s">
        <v>325</v>
      </c>
      <c r="E38" s="30">
        <v>6.7</v>
      </c>
      <c r="F38" s="30">
        <v>6.8</v>
      </c>
      <c r="G38" s="21">
        <f t="shared" si="0"/>
        <v>9.9999999999999645E-2</v>
      </c>
      <c r="H38" s="29">
        <f>G8/C243*C38</f>
        <v>0.27819061197172362</v>
      </c>
      <c r="I38" s="26">
        <f t="shared" si="1"/>
        <v>0.37819061197172327</v>
      </c>
      <c r="J38" s="4"/>
    </row>
    <row r="39" spans="1:10" x14ac:dyDescent="0.25">
      <c r="A39" s="7">
        <v>26</v>
      </c>
      <c r="B39" s="17" t="s">
        <v>353</v>
      </c>
      <c r="C39" s="11">
        <v>53</v>
      </c>
      <c r="D39" s="16" t="s">
        <v>325</v>
      </c>
      <c r="E39" s="30">
        <v>0.9</v>
      </c>
      <c r="F39" s="30">
        <v>0.9</v>
      </c>
      <c r="G39" s="21">
        <f t="shared" si="0"/>
        <v>0</v>
      </c>
      <c r="H39" s="29">
        <f>G8/C243*C39</f>
        <v>0.15668546689161905</v>
      </c>
      <c r="I39" s="26">
        <f t="shared" si="1"/>
        <v>0.15668546689161905</v>
      </c>
      <c r="J39" s="4"/>
    </row>
    <row r="40" spans="1:10" x14ac:dyDescent="0.25">
      <c r="A40" s="7">
        <v>27</v>
      </c>
      <c r="B40" s="17" t="s">
        <v>354</v>
      </c>
      <c r="C40" s="11">
        <v>65.3</v>
      </c>
      <c r="D40" s="16" t="s">
        <v>325</v>
      </c>
      <c r="E40" s="30">
        <v>2.8</v>
      </c>
      <c r="F40" s="30">
        <v>3.8</v>
      </c>
      <c r="G40" s="21">
        <f t="shared" si="0"/>
        <v>1</v>
      </c>
      <c r="H40" s="29">
        <f>G8/C243*C40</f>
        <v>0.19304832052873064</v>
      </c>
      <c r="I40" s="26">
        <f t="shared" si="1"/>
        <v>1.1930483205287306</v>
      </c>
      <c r="J40" s="4"/>
    </row>
    <row r="41" spans="1:10" x14ac:dyDescent="0.25">
      <c r="A41" s="7">
        <v>28</v>
      </c>
      <c r="B41" s="17" t="s">
        <v>355</v>
      </c>
      <c r="C41" s="11">
        <v>93.5</v>
      </c>
      <c r="D41" s="16" t="s">
        <v>325</v>
      </c>
      <c r="E41" s="30">
        <v>2.7</v>
      </c>
      <c r="F41" s="30">
        <v>3.1</v>
      </c>
      <c r="G41" s="21">
        <f t="shared" si="0"/>
        <v>0.39999999999999991</v>
      </c>
      <c r="H41" s="29">
        <f>G8/C243*C41</f>
        <v>0.27641681423332792</v>
      </c>
      <c r="I41" s="26">
        <f t="shared" si="1"/>
        <v>0.67641681423332778</v>
      </c>
      <c r="J41" s="4"/>
    </row>
    <row r="42" spans="1:10" x14ac:dyDescent="0.25">
      <c r="A42" s="7">
        <v>29</v>
      </c>
      <c r="B42" s="17" t="s">
        <v>356</v>
      </c>
      <c r="C42" s="11">
        <v>52.8</v>
      </c>
      <c r="D42" s="16" t="s">
        <v>325</v>
      </c>
      <c r="E42" s="30">
        <v>3.4</v>
      </c>
      <c r="F42" s="30">
        <v>4.4000000000000004</v>
      </c>
      <c r="G42" s="21">
        <f t="shared" si="0"/>
        <v>1.0000000000000004</v>
      </c>
      <c r="H42" s="29">
        <f>G8/C243*C42</f>
        <v>0.15609420097882049</v>
      </c>
      <c r="I42" s="26">
        <f t="shared" si="1"/>
        <v>1.1560942009788209</v>
      </c>
      <c r="J42" s="4"/>
    </row>
    <row r="43" spans="1:10" x14ac:dyDescent="0.25">
      <c r="A43" s="7">
        <v>30</v>
      </c>
      <c r="B43" s="17" t="s">
        <v>357</v>
      </c>
      <c r="C43" s="11">
        <v>65.400000000000006</v>
      </c>
      <c r="D43" s="16" t="s">
        <v>325</v>
      </c>
      <c r="E43" s="30">
        <v>4.7</v>
      </c>
      <c r="F43" s="30">
        <v>5</v>
      </c>
      <c r="G43" s="21">
        <f t="shared" si="0"/>
        <v>0.29999999999999982</v>
      </c>
      <c r="H43" s="29">
        <f>G8/C243*C43</f>
        <v>0.19334395348512995</v>
      </c>
      <c r="I43" s="26">
        <f t="shared" si="1"/>
        <v>0.49334395348512977</v>
      </c>
      <c r="J43" s="4"/>
    </row>
    <row r="44" spans="1:10" x14ac:dyDescent="0.25">
      <c r="A44" s="7">
        <v>31</v>
      </c>
      <c r="B44" s="17" t="s">
        <v>358</v>
      </c>
      <c r="C44" s="11">
        <v>93.9</v>
      </c>
      <c r="D44" s="16" t="s">
        <v>325</v>
      </c>
      <c r="E44" s="30">
        <v>4.2</v>
      </c>
      <c r="F44" s="30">
        <v>6.2</v>
      </c>
      <c r="G44" s="21">
        <f t="shared" si="0"/>
        <v>2</v>
      </c>
      <c r="H44" s="29">
        <f>G8/C243*C44</f>
        <v>0.27759934605892511</v>
      </c>
      <c r="I44" s="26">
        <f t="shared" si="1"/>
        <v>2.277599346058925</v>
      </c>
      <c r="J44" s="4"/>
    </row>
    <row r="45" spans="1:10" x14ac:dyDescent="0.25">
      <c r="A45" s="7">
        <v>32</v>
      </c>
      <c r="B45" s="17" t="s">
        <v>360</v>
      </c>
      <c r="C45" s="11">
        <v>53</v>
      </c>
      <c r="D45" s="16" t="s">
        <v>325</v>
      </c>
      <c r="E45" s="30">
        <v>2.2000000000000002</v>
      </c>
      <c r="F45" s="30">
        <v>3.2</v>
      </c>
      <c r="G45" s="21">
        <f t="shared" si="0"/>
        <v>1</v>
      </c>
      <c r="H45" s="29">
        <f>G8/C243*C45</f>
        <v>0.15668546689161905</v>
      </c>
      <c r="I45" s="26">
        <f t="shared" si="1"/>
        <v>1.1566854668916191</v>
      </c>
      <c r="J45" s="4"/>
    </row>
    <row r="46" spans="1:10" x14ac:dyDescent="0.25">
      <c r="A46" s="7">
        <v>33</v>
      </c>
      <c r="B46" s="17" t="s">
        <v>361</v>
      </c>
      <c r="C46" s="11">
        <v>65.3</v>
      </c>
      <c r="D46" s="16" t="s">
        <v>325</v>
      </c>
      <c r="E46" s="30">
        <v>1.4</v>
      </c>
      <c r="F46" s="30">
        <v>1.7</v>
      </c>
      <c r="G46" s="21">
        <f t="shared" si="0"/>
        <v>0.30000000000000004</v>
      </c>
      <c r="H46" s="29">
        <f>G8/C243*C46</f>
        <v>0.19304832052873064</v>
      </c>
      <c r="I46" s="26">
        <f t="shared" si="1"/>
        <v>0.49304832052873071</v>
      </c>
      <c r="J46" s="4"/>
    </row>
    <row r="47" spans="1:10" x14ac:dyDescent="0.25">
      <c r="A47" s="7">
        <v>34</v>
      </c>
      <c r="B47" s="17" t="s">
        <v>359</v>
      </c>
      <c r="C47" s="11">
        <v>94</v>
      </c>
      <c r="D47" s="16" t="s">
        <v>325</v>
      </c>
      <c r="E47" s="30">
        <v>4.2</v>
      </c>
      <c r="F47" s="30">
        <v>5.5</v>
      </c>
      <c r="G47" s="21">
        <f t="shared" si="0"/>
        <v>1.2999999999999998</v>
      </c>
      <c r="H47" s="29">
        <f>G8/C243*C47</f>
        <v>0.27789497901532434</v>
      </c>
      <c r="I47" s="26">
        <f t="shared" si="1"/>
        <v>1.5778949790153241</v>
      </c>
      <c r="J47" s="4"/>
    </row>
    <row r="48" spans="1:10" x14ac:dyDescent="0.25">
      <c r="A48" s="7">
        <v>35</v>
      </c>
      <c r="B48" s="17" t="s">
        <v>362</v>
      </c>
      <c r="C48" s="11">
        <v>52.8</v>
      </c>
      <c r="D48" s="16" t="s">
        <v>325</v>
      </c>
      <c r="E48" s="30">
        <v>2.8</v>
      </c>
      <c r="F48" s="30">
        <v>3.3</v>
      </c>
      <c r="G48" s="21">
        <f t="shared" si="0"/>
        <v>0.5</v>
      </c>
      <c r="H48" s="29">
        <f>G8/C243*C48</f>
        <v>0.15609420097882049</v>
      </c>
      <c r="I48" s="26">
        <f t="shared" si="1"/>
        <v>0.65609420097882043</v>
      </c>
      <c r="J48" s="6"/>
    </row>
    <row r="49" spans="1:10" x14ac:dyDescent="0.25">
      <c r="A49" s="7">
        <v>36</v>
      </c>
      <c r="B49" s="17" t="s">
        <v>363</v>
      </c>
      <c r="C49" s="11">
        <v>64.900000000000006</v>
      </c>
      <c r="D49" s="16" t="s">
        <v>325</v>
      </c>
      <c r="E49" s="30">
        <v>1.8</v>
      </c>
      <c r="F49" s="30">
        <v>1.8</v>
      </c>
      <c r="G49" s="21">
        <f t="shared" si="0"/>
        <v>0</v>
      </c>
      <c r="H49" s="29">
        <f>G8/C243*C49</f>
        <v>0.19186578870313353</v>
      </c>
      <c r="I49" s="26">
        <f t="shared" si="1"/>
        <v>0.19186578870313353</v>
      </c>
      <c r="J49" s="4"/>
    </row>
    <row r="50" spans="1:10" x14ac:dyDescent="0.25">
      <c r="A50" s="7">
        <v>37</v>
      </c>
      <c r="B50" s="17" t="s">
        <v>364</v>
      </c>
      <c r="C50" s="11">
        <v>94.1</v>
      </c>
      <c r="D50" s="16" t="s">
        <v>325</v>
      </c>
      <c r="E50" s="30">
        <v>3.5</v>
      </c>
      <c r="F50" s="30">
        <v>4.0999999999999996</v>
      </c>
      <c r="G50" s="21">
        <f t="shared" si="0"/>
        <v>0.59999999999999964</v>
      </c>
      <c r="H50" s="29">
        <f>G8/C243*C50</f>
        <v>0.27819061197172362</v>
      </c>
      <c r="I50" s="26">
        <f t="shared" si="1"/>
        <v>0.87819061197172332</v>
      </c>
      <c r="J50" s="4"/>
    </row>
    <row r="51" spans="1:10" x14ac:dyDescent="0.25">
      <c r="A51" s="7">
        <v>38</v>
      </c>
      <c r="B51" s="17" t="s">
        <v>365</v>
      </c>
      <c r="C51" s="11">
        <v>52.7</v>
      </c>
      <c r="D51" s="16" t="s">
        <v>325</v>
      </c>
      <c r="E51" s="30">
        <v>1.7</v>
      </c>
      <c r="F51" s="30">
        <v>2.2000000000000002</v>
      </c>
      <c r="G51" s="21">
        <f t="shared" si="0"/>
        <v>0.50000000000000022</v>
      </c>
      <c r="H51" s="29">
        <f>G8/C243*C51</f>
        <v>0.1557985680224212</v>
      </c>
      <c r="I51" s="26">
        <f t="shared" si="1"/>
        <v>0.65579856802242142</v>
      </c>
      <c r="J51" s="4"/>
    </row>
    <row r="52" spans="1:10" x14ac:dyDescent="0.25">
      <c r="A52" s="7">
        <v>39</v>
      </c>
      <c r="B52" s="17" t="s">
        <v>366</v>
      </c>
      <c r="C52" s="11">
        <v>65.2</v>
      </c>
      <c r="D52" s="16" t="s">
        <v>325</v>
      </c>
      <c r="E52" s="30">
        <v>2.6</v>
      </c>
      <c r="F52" s="30">
        <v>4.2</v>
      </c>
      <c r="G52" s="21">
        <f t="shared" si="0"/>
        <v>1.6</v>
      </c>
      <c r="H52" s="29">
        <f>G8/C243*C52</f>
        <v>0.19275268757233135</v>
      </c>
      <c r="I52" s="26">
        <f t="shared" si="1"/>
        <v>1.7927526875723314</v>
      </c>
      <c r="J52" s="4"/>
    </row>
    <row r="53" spans="1:10" x14ac:dyDescent="0.25">
      <c r="A53" s="7">
        <v>40</v>
      </c>
      <c r="B53" s="17" t="s">
        <v>367</v>
      </c>
      <c r="C53" s="11">
        <v>94</v>
      </c>
      <c r="D53" s="16" t="s">
        <v>325</v>
      </c>
      <c r="E53" s="30">
        <v>5.7</v>
      </c>
      <c r="F53" s="30">
        <v>7.5</v>
      </c>
      <c r="G53" s="21">
        <f t="shared" si="0"/>
        <v>1.7999999999999998</v>
      </c>
      <c r="H53" s="29">
        <f>G8/C243*C53</f>
        <v>0.27789497901532434</v>
      </c>
      <c r="I53" s="26">
        <f t="shared" si="1"/>
        <v>2.0778949790153241</v>
      </c>
      <c r="J53" s="4"/>
    </row>
    <row r="54" spans="1:10" x14ac:dyDescent="0.25">
      <c r="A54" s="7">
        <v>41</v>
      </c>
      <c r="B54" s="17" t="s">
        <v>368</v>
      </c>
      <c r="C54" s="11">
        <v>52.8</v>
      </c>
      <c r="D54" s="16" t="s">
        <v>325</v>
      </c>
      <c r="E54" s="30">
        <v>1.8</v>
      </c>
      <c r="F54" s="30">
        <v>1.8</v>
      </c>
      <c r="G54" s="21">
        <f t="shared" si="0"/>
        <v>0</v>
      </c>
      <c r="H54" s="29">
        <f>G8/C243*C54</f>
        <v>0.15609420097882049</v>
      </c>
      <c r="I54" s="26">
        <f t="shared" si="1"/>
        <v>0.15609420097882049</v>
      </c>
      <c r="J54" s="4"/>
    </row>
    <row r="55" spans="1:10" x14ac:dyDescent="0.25">
      <c r="A55" s="7">
        <v>42</v>
      </c>
      <c r="B55" s="17" t="s">
        <v>369</v>
      </c>
      <c r="C55" s="11">
        <v>65.3</v>
      </c>
      <c r="D55" s="16" t="s">
        <v>325</v>
      </c>
      <c r="E55" s="30">
        <v>4.2</v>
      </c>
      <c r="F55" s="30">
        <v>5.6</v>
      </c>
      <c r="G55" s="21">
        <f t="shared" si="0"/>
        <v>1.3999999999999995</v>
      </c>
      <c r="H55" s="29">
        <f>G8/C243*C55</f>
        <v>0.19304832052873064</v>
      </c>
      <c r="I55" s="26">
        <f t="shared" si="1"/>
        <v>1.59304832052873</v>
      </c>
      <c r="J55" s="4"/>
    </row>
    <row r="56" spans="1:10" x14ac:dyDescent="0.25">
      <c r="A56" s="7">
        <v>43</v>
      </c>
      <c r="B56" s="17" t="s">
        <v>452</v>
      </c>
      <c r="C56" s="11">
        <v>69.099999999999994</v>
      </c>
      <c r="D56" s="16" t="s">
        <v>325</v>
      </c>
      <c r="E56" s="30">
        <v>4.7</v>
      </c>
      <c r="F56" s="30">
        <v>5.2</v>
      </c>
      <c r="G56" s="21">
        <f t="shared" si="0"/>
        <v>0.5</v>
      </c>
      <c r="H56" s="29">
        <f>G8/C243*C56</f>
        <v>0.20428237287190332</v>
      </c>
      <c r="I56" s="26">
        <f t="shared" si="1"/>
        <v>0.70428237287190332</v>
      </c>
      <c r="J56" s="4"/>
    </row>
    <row r="57" spans="1:10" x14ac:dyDescent="0.25">
      <c r="A57" s="7">
        <v>44</v>
      </c>
      <c r="B57" s="17" t="s">
        <v>453</v>
      </c>
      <c r="C57" s="11">
        <v>42.6</v>
      </c>
      <c r="D57" s="16" t="s">
        <v>325</v>
      </c>
      <c r="E57" s="30">
        <v>2.7</v>
      </c>
      <c r="F57" s="30">
        <v>3.8</v>
      </c>
      <c r="G57" s="21">
        <f t="shared" si="0"/>
        <v>1.0999999999999996</v>
      </c>
      <c r="H57" s="29">
        <f>G8/C243*C57</f>
        <v>0.12593963942609382</v>
      </c>
      <c r="I57" s="26">
        <f t="shared" si="1"/>
        <v>1.2259396394260935</v>
      </c>
      <c r="J57" s="4"/>
    </row>
    <row r="58" spans="1:10" x14ac:dyDescent="0.25">
      <c r="A58" s="7">
        <v>45</v>
      </c>
      <c r="B58" s="17" t="s">
        <v>454</v>
      </c>
      <c r="C58" s="11">
        <v>55.5</v>
      </c>
      <c r="D58" s="16" t="s">
        <v>325</v>
      </c>
      <c r="E58" s="30">
        <v>4.2</v>
      </c>
      <c r="F58" s="30">
        <v>5.4</v>
      </c>
      <c r="G58" s="21">
        <f t="shared" si="0"/>
        <v>1.2000000000000002</v>
      </c>
      <c r="H58" s="29">
        <f>G8/C243*C58</f>
        <v>0.16407629080160108</v>
      </c>
      <c r="I58" s="26">
        <f t="shared" si="1"/>
        <v>1.3640762908016013</v>
      </c>
      <c r="J58" s="6"/>
    </row>
    <row r="59" spans="1:10" x14ac:dyDescent="0.25">
      <c r="A59" s="7">
        <v>46</v>
      </c>
      <c r="B59" s="17" t="s">
        <v>455</v>
      </c>
      <c r="C59" s="11">
        <v>58.9</v>
      </c>
      <c r="D59" s="16" t="s">
        <v>325</v>
      </c>
      <c r="E59" s="30">
        <v>4.5</v>
      </c>
      <c r="F59" s="30">
        <v>5.9</v>
      </c>
      <c r="G59" s="21">
        <f t="shared" si="0"/>
        <v>1.4000000000000004</v>
      </c>
      <c r="H59" s="29">
        <f>G8/C243*C59</f>
        <v>0.17412781131917665</v>
      </c>
      <c r="I59" s="26">
        <f t="shared" si="1"/>
        <v>1.574127811319177</v>
      </c>
      <c r="J59" s="6"/>
    </row>
    <row r="60" spans="1:10" x14ac:dyDescent="0.25">
      <c r="A60" s="7">
        <v>47</v>
      </c>
      <c r="B60" s="17" t="s">
        <v>456</v>
      </c>
      <c r="C60" s="11">
        <v>62.3</v>
      </c>
      <c r="D60" s="16" t="s">
        <v>325</v>
      </c>
      <c r="E60" s="30">
        <v>3.8</v>
      </c>
      <c r="F60" s="30">
        <v>4</v>
      </c>
      <c r="G60" s="21">
        <f t="shared" si="0"/>
        <v>0.20000000000000018</v>
      </c>
      <c r="H60" s="29">
        <f>G8/C243*C60</f>
        <v>0.1841793318367522</v>
      </c>
      <c r="I60" s="26">
        <f t="shared" si="1"/>
        <v>0.38417933183675235</v>
      </c>
      <c r="J60" s="6"/>
    </row>
    <row r="61" spans="1:10" x14ac:dyDescent="0.25">
      <c r="A61" s="7">
        <v>48</v>
      </c>
      <c r="B61" s="17" t="s">
        <v>457</v>
      </c>
      <c r="C61" s="11">
        <v>68.7</v>
      </c>
      <c r="D61" s="16" t="s">
        <v>325</v>
      </c>
      <c r="E61" s="30">
        <v>3.9</v>
      </c>
      <c r="F61" s="30">
        <v>4.9000000000000004</v>
      </c>
      <c r="G61" s="21">
        <f t="shared" si="0"/>
        <v>1.0000000000000004</v>
      </c>
      <c r="H61" s="29">
        <f>G8/C243*C61</f>
        <v>0.20309984104630621</v>
      </c>
      <c r="I61" s="26">
        <f t="shared" si="1"/>
        <v>1.2030998410463067</v>
      </c>
      <c r="J61" s="6"/>
    </row>
    <row r="62" spans="1:10" x14ac:dyDescent="0.25">
      <c r="A62" s="7">
        <v>49</v>
      </c>
      <c r="B62" s="17" t="s">
        <v>458</v>
      </c>
      <c r="C62" s="11">
        <v>42.7</v>
      </c>
      <c r="D62" s="16" t="s">
        <v>325</v>
      </c>
      <c r="E62" s="30">
        <v>1.6</v>
      </c>
      <c r="F62" s="30">
        <v>1.6</v>
      </c>
      <c r="G62" s="21">
        <f t="shared" si="0"/>
        <v>0</v>
      </c>
      <c r="H62" s="29">
        <f>G8/C243*C62</f>
        <v>0.1262352723824931</v>
      </c>
      <c r="I62" s="26">
        <f t="shared" si="1"/>
        <v>0.1262352723824931</v>
      </c>
      <c r="J62" s="4"/>
    </row>
    <row r="63" spans="1:10" x14ac:dyDescent="0.25">
      <c r="A63" s="7">
        <v>50</v>
      </c>
      <c r="B63" s="17" t="s">
        <v>459</v>
      </c>
      <c r="C63" s="11">
        <v>55</v>
      </c>
      <c r="D63" s="16" t="s">
        <v>325</v>
      </c>
      <c r="E63" s="30">
        <v>2.8</v>
      </c>
      <c r="F63" s="30">
        <v>3.3</v>
      </c>
      <c r="G63" s="21">
        <f t="shared" si="0"/>
        <v>0.5</v>
      </c>
      <c r="H63" s="29">
        <f>G8/C243*C63</f>
        <v>0.16259812601960466</v>
      </c>
      <c r="I63" s="26">
        <f t="shared" si="1"/>
        <v>0.66259812601960466</v>
      </c>
      <c r="J63" s="4"/>
    </row>
    <row r="64" spans="1:10" x14ac:dyDescent="0.25">
      <c r="A64" s="7">
        <v>51</v>
      </c>
      <c r="B64" s="17" t="s">
        <v>460</v>
      </c>
      <c r="C64" s="11">
        <v>59</v>
      </c>
      <c r="D64" s="16" t="s">
        <v>325</v>
      </c>
      <c r="E64" s="30">
        <v>2</v>
      </c>
      <c r="F64" s="30">
        <v>3.1</v>
      </c>
      <c r="G64" s="21">
        <f t="shared" si="0"/>
        <v>1.1000000000000001</v>
      </c>
      <c r="H64" s="29">
        <f>G8/C243*C64</f>
        <v>0.17442344427557593</v>
      </c>
      <c r="I64" s="26">
        <f t="shared" si="1"/>
        <v>1.274423444275576</v>
      </c>
      <c r="J64" s="4"/>
    </row>
    <row r="65" spans="1:10" x14ac:dyDescent="0.25">
      <c r="A65" s="7">
        <v>52</v>
      </c>
      <c r="B65" s="17" t="s">
        <v>461</v>
      </c>
      <c r="C65" s="11">
        <v>62</v>
      </c>
      <c r="D65" s="16" t="s">
        <v>325</v>
      </c>
      <c r="E65" s="30">
        <v>4.7</v>
      </c>
      <c r="F65" s="30">
        <v>5.3</v>
      </c>
      <c r="G65" s="21">
        <f t="shared" si="0"/>
        <v>0.59999999999999964</v>
      </c>
      <c r="H65" s="29">
        <f>G8/C243*C65</f>
        <v>0.18329243296755435</v>
      </c>
      <c r="I65" s="26">
        <f t="shared" si="1"/>
        <v>0.78329243296755402</v>
      </c>
      <c r="J65" s="4"/>
    </row>
    <row r="66" spans="1:10" x14ac:dyDescent="0.25">
      <c r="A66" s="7">
        <v>53</v>
      </c>
      <c r="B66" s="17" t="s">
        <v>462</v>
      </c>
      <c r="C66" s="11">
        <v>68.900000000000006</v>
      </c>
      <c r="D66" s="16" t="s">
        <v>325</v>
      </c>
      <c r="E66" s="30">
        <v>2.4</v>
      </c>
      <c r="F66" s="30">
        <v>2.4</v>
      </c>
      <c r="G66" s="21">
        <f t="shared" si="0"/>
        <v>0</v>
      </c>
      <c r="H66" s="29">
        <f>G8/C243*C66</f>
        <v>0.20369110695910478</v>
      </c>
      <c r="I66" s="26">
        <f t="shared" si="1"/>
        <v>0.20369110695910478</v>
      </c>
      <c r="J66" s="4"/>
    </row>
    <row r="67" spans="1:10" x14ac:dyDescent="0.25">
      <c r="A67" s="7">
        <v>54</v>
      </c>
      <c r="B67" s="17" t="s">
        <v>463</v>
      </c>
      <c r="C67" s="11">
        <v>42.8</v>
      </c>
      <c r="D67" s="16" t="s">
        <v>325</v>
      </c>
      <c r="E67" s="30">
        <v>2.6</v>
      </c>
      <c r="F67" s="30">
        <v>3.4</v>
      </c>
      <c r="G67" s="21">
        <f t="shared" si="0"/>
        <v>0.79999999999999982</v>
      </c>
      <c r="H67" s="29">
        <f>G8/C243*C67</f>
        <v>0.12653090533889236</v>
      </c>
      <c r="I67" s="26">
        <f t="shared" si="1"/>
        <v>0.92653090533889215</v>
      </c>
      <c r="J67" s="4"/>
    </row>
    <row r="68" spans="1:10" x14ac:dyDescent="0.25">
      <c r="A68" s="7">
        <v>55</v>
      </c>
      <c r="B68" s="17" t="s">
        <v>464</v>
      </c>
      <c r="C68" s="11">
        <v>55.2</v>
      </c>
      <c r="D68" s="16" t="s">
        <v>325</v>
      </c>
      <c r="E68" s="30">
        <v>2.5</v>
      </c>
      <c r="F68" s="30">
        <v>2.9</v>
      </c>
      <c r="G68" s="21">
        <f t="shared" si="0"/>
        <v>0.39999999999999991</v>
      </c>
      <c r="H68" s="29">
        <f>G8/C243*C68</f>
        <v>0.16318939193240325</v>
      </c>
      <c r="I68" s="26">
        <f t="shared" si="1"/>
        <v>0.56318939193240314</v>
      </c>
      <c r="J68" s="4"/>
    </row>
    <row r="69" spans="1:10" x14ac:dyDescent="0.25">
      <c r="A69" s="7">
        <v>56</v>
      </c>
      <c r="B69" s="17" t="s">
        <v>465</v>
      </c>
      <c r="C69" s="11">
        <v>59.3</v>
      </c>
      <c r="D69" s="16" t="s">
        <v>325</v>
      </c>
      <c r="E69" s="30">
        <v>3.4</v>
      </c>
      <c r="F69" s="30">
        <v>4.4000000000000004</v>
      </c>
      <c r="G69" s="21">
        <f t="shared" si="0"/>
        <v>1.0000000000000004</v>
      </c>
      <c r="H69" s="29">
        <f>G8/C243*C69</f>
        <v>0.17531034314477376</v>
      </c>
      <c r="I69" s="26">
        <f t="shared" si="1"/>
        <v>1.1753103431447742</v>
      </c>
      <c r="J69" s="4"/>
    </row>
    <row r="70" spans="1:10" x14ac:dyDescent="0.25">
      <c r="A70" s="7">
        <v>57</v>
      </c>
      <c r="B70" s="17" t="s">
        <v>466</v>
      </c>
      <c r="C70" s="11">
        <v>62.2</v>
      </c>
      <c r="D70" s="16" t="s">
        <v>325</v>
      </c>
      <c r="E70" s="30">
        <v>4.9000000000000004</v>
      </c>
      <c r="F70" s="30">
        <v>6.5</v>
      </c>
      <c r="G70" s="21">
        <f t="shared" si="0"/>
        <v>1.5999999999999996</v>
      </c>
      <c r="H70" s="29">
        <f>G8/C243*C70</f>
        <v>0.18388369888035294</v>
      </c>
      <c r="I70" s="26">
        <f t="shared" si="1"/>
        <v>1.7838836988803526</v>
      </c>
      <c r="J70" s="4"/>
    </row>
    <row r="71" spans="1:10" x14ac:dyDescent="0.25">
      <c r="A71" s="7">
        <v>58</v>
      </c>
      <c r="B71" s="17" t="s">
        <v>467</v>
      </c>
      <c r="C71" s="11">
        <v>69.099999999999994</v>
      </c>
      <c r="D71" s="16" t="s">
        <v>325</v>
      </c>
      <c r="E71" s="30">
        <v>2.4</v>
      </c>
      <c r="F71" s="30">
        <v>2.4</v>
      </c>
      <c r="G71" s="21">
        <f t="shared" si="0"/>
        <v>0</v>
      </c>
      <c r="H71" s="29">
        <f>G8/C243*C71</f>
        <v>0.20428237287190332</v>
      </c>
      <c r="I71" s="26">
        <f t="shared" si="1"/>
        <v>0.20428237287190332</v>
      </c>
      <c r="J71" s="4"/>
    </row>
    <row r="72" spans="1:10" x14ac:dyDescent="0.25">
      <c r="A72" s="7">
        <v>59</v>
      </c>
      <c r="B72" s="17" t="s">
        <v>468</v>
      </c>
      <c r="C72" s="11">
        <v>42.5</v>
      </c>
      <c r="D72" s="16" t="s">
        <v>325</v>
      </c>
      <c r="E72" s="30">
        <v>2.8</v>
      </c>
      <c r="F72" s="30">
        <v>3.8</v>
      </c>
      <c r="G72" s="21">
        <f t="shared" si="0"/>
        <v>1</v>
      </c>
      <c r="H72" s="29">
        <f>G8/C243*C72</f>
        <v>0.12564400646969451</v>
      </c>
      <c r="I72" s="26">
        <f t="shared" si="1"/>
        <v>1.1256440064696944</v>
      </c>
      <c r="J72" s="4"/>
    </row>
    <row r="73" spans="1:10" x14ac:dyDescent="0.25">
      <c r="A73" s="7">
        <v>60</v>
      </c>
      <c r="B73" s="17" t="s">
        <v>469</v>
      </c>
      <c r="C73" s="11">
        <v>55.4</v>
      </c>
      <c r="D73" s="16" t="s">
        <v>325</v>
      </c>
      <c r="E73" s="30">
        <v>2</v>
      </c>
      <c r="F73" s="30">
        <v>2</v>
      </c>
      <c r="G73" s="21">
        <f t="shared" si="0"/>
        <v>0</v>
      </c>
      <c r="H73" s="29">
        <f>G8/C243*C73</f>
        <v>0.16378065784520179</v>
      </c>
      <c r="I73" s="26">
        <f t="shared" si="1"/>
        <v>0.16378065784520179</v>
      </c>
      <c r="J73" s="4"/>
    </row>
    <row r="74" spans="1:10" x14ac:dyDescent="0.25">
      <c r="A74" s="7">
        <v>61</v>
      </c>
      <c r="B74" s="17" t="s">
        <v>470</v>
      </c>
      <c r="C74" s="11">
        <v>58.8</v>
      </c>
      <c r="D74" s="16" t="s">
        <v>325</v>
      </c>
      <c r="E74" s="30">
        <v>2.6</v>
      </c>
      <c r="F74" s="30">
        <v>3</v>
      </c>
      <c r="G74" s="21">
        <f t="shared" si="0"/>
        <v>0.39999999999999991</v>
      </c>
      <c r="H74" s="29">
        <f>G8/C243*C74</f>
        <v>0.17383217836277734</v>
      </c>
      <c r="I74" s="26">
        <f t="shared" si="1"/>
        <v>0.57383217836277722</v>
      </c>
      <c r="J74" s="4"/>
    </row>
    <row r="75" spans="1:10" x14ac:dyDescent="0.25">
      <c r="A75" s="7">
        <v>62</v>
      </c>
      <c r="B75" s="17" t="s">
        <v>471</v>
      </c>
      <c r="C75" s="11">
        <v>62.1</v>
      </c>
      <c r="D75" s="16" t="s">
        <v>325</v>
      </c>
      <c r="E75" s="30">
        <v>4.7</v>
      </c>
      <c r="F75" s="30">
        <v>5.4</v>
      </c>
      <c r="G75" s="21">
        <f t="shared" si="0"/>
        <v>0.70000000000000018</v>
      </c>
      <c r="H75" s="29">
        <f>G8/C243*C75</f>
        <v>0.18358806592395366</v>
      </c>
      <c r="I75" s="26">
        <f t="shared" si="1"/>
        <v>0.88358806592395389</v>
      </c>
      <c r="J75" s="4"/>
    </row>
    <row r="76" spans="1:10" x14ac:dyDescent="0.25">
      <c r="A76" s="7">
        <v>63</v>
      </c>
      <c r="B76" s="17" t="s">
        <v>472</v>
      </c>
      <c r="C76" s="11">
        <v>69</v>
      </c>
      <c r="D76" s="16" t="s">
        <v>325</v>
      </c>
      <c r="E76" s="30">
        <v>4.5999999999999996</v>
      </c>
      <c r="F76" s="30">
        <v>6</v>
      </c>
      <c r="G76" s="21">
        <f t="shared" si="0"/>
        <v>1.4000000000000004</v>
      </c>
      <c r="H76" s="29">
        <f>G8/C243*C76</f>
        <v>0.20398673991550403</v>
      </c>
      <c r="I76" s="26">
        <f t="shared" si="1"/>
        <v>1.6039867399155043</v>
      </c>
      <c r="J76" s="4"/>
    </row>
    <row r="77" spans="1:10" x14ac:dyDescent="0.25">
      <c r="A77" s="7">
        <v>64</v>
      </c>
      <c r="B77" s="17" t="s">
        <v>473</v>
      </c>
      <c r="C77" s="11">
        <v>42.2</v>
      </c>
      <c r="D77" s="16" t="s">
        <v>325</v>
      </c>
      <c r="E77" s="30">
        <v>2</v>
      </c>
      <c r="F77" s="30">
        <v>2.5</v>
      </c>
      <c r="G77" s="21">
        <f t="shared" si="0"/>
        <v>0.5</v>
      </c>
      <c r="H77" s="29">
        <f>G8/C243*C77</f>
        <v>0.12475710760049669</v>
      </c>
      <c r="I77" s="26">
        <f t="shared" si="1"/>
        <v>0.62475710760049674</v>
      </c>
      <c r="J77" s="4"/>
    </row>
    <row r="78" spans="1:10" x14ac:dyDescent="0.25">
      <c r="A78" s="7">
        <v>65</v>
      </c>
      <c r="B78" s="17" t="s">
        <v>474</v>
      </c>
      <c r="C78" s="11">
        <v>55.5</v>
      </c>
      <c r="D78" s="16" t="s">
        <v>325</v>
      </c>
      <c r="E78" s="30">
        <v>2.2000000000000002</v>
      </c>
      <c r="F78" s="30">
        <v>2.2000000000000002</v>
      </c>
      <c r="G78" s="21">
        <f t="shared" si="0"/>
        <v>0</v>
      </c>
      <c r="H78" s="29">
        <f>G8/C243*C78</f>
        <v>0.16407629080160108</v>
      </c>
      <c r="I78" s="26">
        <f t="shared" si="1"/>
        <v>0.16407629080160108</v>
      </c>
      <c r="J78" s="4"/>
    </row>
    <row r="79" spans="1:10" x14ac:dyDescent="0.25">
      <c r="A79" s="7">
        <v>66</v>
      </c>
      <c r="B79" s="17" t="s">
        <v>475</v>
      </c>
      <c r="C79" s="11">
        <v>59.3</v>
      </c>
      <c r="D79" s="16" t="s">
        <v>325</v>
      </c>
      <c r="E79" s="30">
        <v>3.4</v>
      </c>
      <c r="F79" s="30">
        <v>4.4000000000000004</v>
      </c>
      <c r="G79" s="21">
        <f t="shared" si="0"/>
        <v>1.0000000000000004</v>
      </c>
      <c r="H79" s="29">
        <f>G8/C243*C79</f>
        <v>0.17531034314477376</v>
      </c>
      <c r="I79" s="26">
        <f t="shared" si="1"/>
        <v>1.1753103431447742</v>
      </c>
      <c r="J79" s="4"/>
    </row>
    <row r="80" spans="1:10" x14ac:dyDescent="0.25">
      <c r="A80" s="7">
        <v>67</v>
      </c>
      <c r="B80" s="17" t="s">
        <v>476</v>
      </c>
      <c r="C80" s="11">
        <v>62.6</v>
      </c>
      <c r="D80" s="16" t="s">
        <v>325</v>
      </c>
      <c r="E80" s="30">
        <v>4.9000000000000004</v>
      </c>
      <c r="F80" s="30">
        <v>6.4</v>
      </c>
      <c r="G80" s="21">
        <f t="shared" ref="G80:G143" si="2">F80-E80</f>
        <v>1.5</v>
      </c>
      <c r="H80" s="29">
        <f>G8/C243*C80</f>
        <v>0.18506623070595005</v>
      </c>
      <c r="I80" s="26">
        <f t="shared" ref="I80:I143" si="3">G80+H80</f>
        <v>1.6850662307059501</v>
      </c>
      <c r="J80" s="4"/>
    </row>
    <row r="81" spans="1:10" x14ac:dyDescent="0.25">
      <c r="A81" s="7">
        <v>68</v>
      </c>
      <c r="B81" s="17" t="s">
        <v>477</v>
      </c>
      <c r="C81" s="11">
        <v>69.2</v>
      </c>
      <c r="D81" s="16" t="s">
        <v>325</v>
      </c>
      <c r="E81" s="30">
        <v>3.6</v>
      </c>
      <c r="F81" s="30">
        <v>4.5999999999999996</v>
      </c>
      <c r="G81" s="21">
        <f t="shared" si="2"/>
        <v>0.99999999999999956</v>
      </c>
      <c r="H81" s="29">
        <f>G8/C243*C81</f>
        <v>0.20457800582830263</v>
      </c>
      <c r="I81" s="26">
        <f t="shared" si="3"/>
        <v>1.2045780058283022</v>
      </c>
      <c r="J81" s="4"/>
    </row>
    <row r="82" spans="1:10" x14ac:dyDescent="0.25">
      <c r="A82" s="7">
        <v>69</v>
      </c>
      <c r="B82" s="17" t="s">
        <v>478</v>
      </c>
      <c r="C82" s="11">
        <v>42.3</v>
      </c>
      <c r="D82" s="16" t="s">
        <v>325</v>
      </c>
      <c r="E82" s="30">
        <v>2.6</v>
      </c>
      <c r="F82" s="30">
        <v>3.3</v>
      </c>
      <c r="G82" s="21">
        <f t="shared" si="2"/>
        <v>0.69999999999999973</v>
      </c>
      <c r="H82" s="29">
        <f>G8/C243*C82</f>
        <v>0.12505274055689594</v>
      </c>
      <c r="I82" s="26">
        <f t="shared" si="3"/>
        <v>0.8250527405568957</v>
      </c>
      <c r="J82" s="4"/>
    </row>
    <row r="83" spans="1:10" x14ac:dyDescent="0.25">
      <c r="A83" s="7">
        <v>70</v>
      </c>
      <c r="B83" s="17" t="s">
        <v>479</v>
      </c>
      <c r="C83" s="11">
        <v>54.9</v>
      </c>
      <c r="D83" s="16" t="s">
        <v>325</v>
      </c>
      <c r="E83" s="30">
        <v>3.7</v>
      </c>
      <c r="F83" s="30">
        <v>4.8</v>
      </c>
      <c r="G83" s="21">
        <f t="shared" si="2"/>
        <v>1.0999999999999996</v>
      </c>
      <c r="H83" s="29">
        <f>G8/C243*C83</f>
        <v>0.16230249306320538</v>
      </c>
      <c r="I83" s="26">
        <f t="shared" si="3"/>
        <v>1.262302493063205</v>
      </c>
      <c r="J83" s="4"/>
    </row>
    <row r="84" spans="1:10" x14ac:dyDescent="0.25">
      <c r="A84" s="7">
        <v>71</v>
      </c>
      <c r="B84" s="17" t="s">
        <v>480</v>
      </c>
      <c r="C84" s="11">
        <v>58.9</v>
      </c>
      <c r="D84" s="16" t="s">
        <v>325</v>
      </c>
      <c r="E84" s="30">
        <v>3.6</v>
      </c>
      <c r="F84" s="30">
        <v>4.5</v>
      </c>
      <c r="G84" s="21">
        <f t="shared" si="2"/>
        <v>0.89999999999999991</v>
      </c>
      <c r="H84" s="29">
        <f>G8/C243*C84</f>
        <v>0.17412781131917665</v>
      </c>
      <c r="I84" s="26">
        <f t="shared" si="3"/>
        <v>1.0741278113191766</v>
      </c>
      <c r="J84" s="4"/>
    </row>
    <row r="85" spans="1:10" x14ac:dyDescent="0.25">
      <c r="A85" s="7">
        <v>72</v>
      </c>
      <c r="B85" s="17" t="s">
        <v>481</v>
      </c>
      <c r="C85" s="11">
        <v>62.2</v>
      </c>
      <c r="D85" s="16" t="s">
        <v>325</v>
      </c>
      <c r="E85" s="30">
        <v>4.2</v>
      </c>
      <c r="F85" s="30">
        <v>5.2</v>
      </c>
      <c r="G85" s="21">
        <f t="shared" si="2"/>
        <v>1</v>
      </c>
      <c r="H85" s="29">
        <f>G8/C243*C85</f>
        <v>0.18388369888035294</v>
      </c>
      <c r="I85" s="26">
        <f t="shared" si="3"/>
        <v>1.1838836988803529</v>
      </c>
      <c r="J85" s="4"/>
    </row>
    <row r="86" spans="1:10" x14ac:dyDescent="0.25">
      <c r="A86" s="7">
        <v>73</v>
      </c>
      <c r="B86" s="17" t="s">
        <v>482</v>
      </c>
      <c r="C86" s="11">
        <v>68.8</v>
      </c>
      <c r="D86" s="16" t="s">
        <v>325</v>
      </c>
      <c r="E86" s="30">
        <v>4.5</v>
      </c>
      <c r="F86" s="30">
        <v>5.7</v>
      </c>
      <c r="G86" s="21">
        <f t="shared" si="2"/>
        <v>1.2000000000000002</v>
      </c>
      <c r="H86" s="29">
        <f>G8/C243*C86</f>
        <v>0.20339547400270547</v>
      </c>
      <c r="I86" s="26">
        <f t="shared" si="3"/>
        <v>1.4033954740027057</v>
      </c>
      <c r="J86" s="4"/>
    </row>
    <row r="87" spans="1:10" x14ac:dyDescent="0.25">
      <c r="A87" s="7">
        <v>74</v>
      </c>
      <c r="B87" s="17" t="s">
        <v>483</v>
      </c>
      <c r="C87" s="11">
        <v>42.7</v>
      </c>
      <c r="D87" s="16" t="s">
        <v>325</v>
      </c>
      <c r="E87" s="30">
        <v>2.2000000000000002</v>
      </c>
      <c r="F87" s="30">
        <v>3</v>
      </c>
      <c r="G87" s="21">
        <f t="shared" si="2"/>
        <v>0.79999999999999982</v>
      </c>
      <c r="H87" s="29">
        <f>G8/C243*C87</f>
        <v>0.1262352723824931</v>
      </c>
      <c r="I87" s="26">
        <f t="shared" si="3"/>
        <v>0.92623527238249292</v>
      </c>
      <c r="J87" s="4"/>
    </row>
    <row r="88" spans="1:10" x14ac:dyDescent="0.25">
      <c r="A88" s="7">
        <v>75</v>
      </c>
      <c r="B88" s="17" t="s">
        <v>484</v>
      </c>
      <c r="C88" s="11">
        <v>54.7</v>
      </c>
      <c r="D88" s="16" t="s">
        <v>325</v>
      </c>
      <c r="E88" s="30">
        <v>2.8</v>
      </c>
      <c r="F88" s="30">
        <v>3.2</v>
      </c>
      <c r="G88" s="21">
        <f t="shared" si="2"/>
        <v>0.40000000000000036</v>
      </c>
      <c r="H88" s="29">
        <f>G8/C243*C88</f>
        <v>0.16171122715040684</v>
      </c>
      <c r="I88" s="26">
        <f t="shared" si="3"/>
        <v>0.56171122715040722</v>
      </c>
      <c r="J88" s="4"/>
    </row>
    <row r="89" spans="1:10" x14ac:dyDescent="0.25">
      <c r="A89" s="7">
        <v>76</v>
      </c>
      <c r="B89" s="17" t="s">
        <v>485</v>
      </c>
      <c r="C89" s="11">
        <v>59.4</v>
      </c>
      <c r="D89" s="16" t="s">
        <v>325</v>
      </c>
      <c r="E89" s="30">
        <v>0.6</v>
      </c>
      <c r="F89" s="30">
        <v>0.9</v>
      </c>
      <c r="G89" s="21">
        <f t="shared" si="2"/>
        <v>0.30000000000000004</v>
      </c>
      <c r="H89" s="29">
        <f>G8/C243*C89</f>
        <v>0.17560597610117304</v>
      </c>
      <c r="I89" s="26">
        <f t="shared" si="3"/>
        <v>0.47560597610117306</v>
      </c>
      <c r="J89" s="4"/>
    </row>
    <row r="90" spans="1:10" x14ac:dyDescent="0.25">
      <c r="A90" s="7">
        <v>77</v>
      </c>
      <c r="B90" s="17" t="s">
        <v>486</v>
      </c>
      <c r="C90" s="11">
        <v>62.1</v>
      </c>
      <c r="D90" s="16" t="s">
        <v>325</v>
      </c>
      <c r="E90" s="30">
        <v>4.5999999999999996</v>
      </c>
      <c r="F90" s="30">
        <v>6</v>
      </c>
      <c r="G90" s="21">
        <f t="shared" si="2"/>
        <v>1.4000000000000004</v>
      </c>
      <c r="H90" s="29">
        <f>G8/C243*C90</f>
        <v>0.18358806592395366</v>
      </c>
      <c r="I90" s="26">
        <f t="shared" si="3"/>
        <v>1.5835880659239541</v>
      </c>
      <c r="J90" s="4"/>
    </row>
    <row r="91" spans="1:10" x14ac:dyDescent="0.25">
      <c r="A91" s="7">
        <v>78</v>
      </c>
      <c r="B91" s="17" t="s">
        <v>487</v>
      </c>
      <c r="C91" s="11">
        <v>69.099999999999994</v>
      </c>
      <c r="D91" s="16" t="s">
        <v>325</v>
      </c>
      <c r="E91" s="30">
        <v>3.9</v>
      </c>
      <c r="F91" s="30">
        <v>5.0999999999999996</v>
      </c>
      <c r="G91" s="21">
        <f t="shared" si="2"/>
        <v>1.1999999999999997</v>
      </c>
      <c r="H91" s="29">
        <f>G8/C243*C91</f>
        <v>0.20428237287190332</v>
      </c>
      <c r="I91" s="26">
        <f t="shared" si="3"/>
        <v>1.4042823728719029</v>
      </c>
      <c r="J91" s="4"/>
    </row>
    <row r="92" spans="1:10" x14ac:dyDescent="0.25">
      <c r="A92" s="7">
        <v>79</v>
      </c>
      <c r="B92" s="17" t="s">
        <v>488</v>
      </c>
      <c r="C92" s="11">
        <v>42.1</v>
      </c>
      <c r="D92" s="16" t="s">
        <v>325</v>
      </c>
      <c r="E92" s="30">
        <v>2.4</v>
      </c>
      <c r="F92" s="30">
        <v>2.5</v>
      </c>
      <c r="G92" s="21">
        <f t="shared" si="2"/>
        <v>0.10000000000000009</v>
      </c>
      <c r="H92" s="29">
        <f>G8/C243*C92</f>
        <v>0.1244614746440974</v>
      </c>
      <c r="I92" s="26">
        <f t="shared" si="3"/>
        <v>0.22446147464409749</v>
      </c>
      <c r="J92" s="4"/>
    </row>
    <row r="93" spans="1:10" x14ac:dyDescent="0.25">
      <c r="A93" s="7">
        <v>80</v>
      </c>
      <c r="B93" s="17" t="s">
        <v>489</v>
      </c>
      <c r="C93" s="11">
        <v>55</v>
      </c>
      <c r="D93" s="16" t="s">
        <v>325</v>
      </c>
      <c r="E93" s="30">
        <v>2.4</v>
      </c>
      <c r="F93" s="30">
        <v>2.9</v>
      </c>
      <c r="G93" s="21">
        <f t="shared" si="2"/>
        <v>0.5</v>
      </c>
      <c r="H93" s="29">
        <f>G8/C243*C93</f>
        <v>0.16259812601960466</v>
      </c>
      <c r="I93" s="26">
        <f t="shared" si="3"/>
        <v>0.66259812601960466</v>
      </c>
      <c r="J93" s="4"/>
    </row>
    <row r="94" spans="1:10" x14ac:dyDescent="0.25">
      <c r="A94" s="7">
        <v>81</v>
      </c>
      <c r="B94" s="17" t="s">
        <v>490</v>
      </c>
      <c r="C94" s="11">
        <v>59.3</v>
      </c>
      <c r="D94" s="16" t="s">
        <v>325</v>
      </c>
      <c r="E94" s="30">
        <v>2.8</v>
      </c>
      <c r="F94" s="30">
        <v>3.1</v>
      </c>
      <c r="G94" s="21">
        <f t="shared" si="2"/>
        <v>0.30000000000000027</v>
      </c>
      <c r="H94" s="29">
        <f>G8/C243*C94</f>
        <v>0.17531034314477376</v>
      </c>
      <c r="I94" s="26">
        <f t="shared" si="3"/>
        <v>0.47531034314477405</v>
      </c>
      <c r="J94" s="4"/>
    </row>
    <row r="95" spans="1:10" x14ac:dyDescent="0.25">
      <c r="A95" s="7">
        <v>82</v>
      </c>
      <c r="B95" s="17" t="s">
        <v>491</v>
      </c>
      <c r="C95" s="11">
        <v>62.6</v>
      </c>
      <c r="D95" s="16" t="s">
        <v>325</v>
      </c>
      <c r="E95" s="30">
        <v>4.7</v>
      </c>
      <c r="F95" s="30">
        <v>5.3</v>
      </c>
      <c r="G95" s="21">
        <f t="shared" si="2"/>
        <v>0.59999999999999964</v>
      </c>
      <c r="H95" s="29">
        <f>G8/C243*C95</f>
        <v>0.18506623070595005</v>
      </c>
      <c r="I95" s="26">
        <f t="shared" si="3"/>
        <v>0.78506623070594972</v>
      </c>
      <c r="J95" s="4"/>
    </row>
    <row r="96" spans="1:10" x14ac:dyDescent="0.25">
      <c r="A96" s="7">
        <v>83</v>
      </c>
      <c r="B96" s="17" t="s">
        <v>492</v>
      </c>
      <c r="C96" s="11">
        <v>68.5</v>
      </c>
      <c r="D96" s="16" t="s">
        <v>325</v>
      </c>
      <c r="E96" s="30">
        <v>2.7</v>
      </c>
      <c r="F96" s="30">
        <v>2.7</v>
      </c>
      <c r="G96" s="21">
        <f t="shared" si="2"/>
        <v>0</v>
      </c>
      <c r="H96" s="29">
        <f>G8/C243*C96</f>
        <v>0.20250857513350765</v>
      </c>
      <c r="I96" s="26">
        <f t="shared" si="3"/>
        <v>0.20250857513350765</v>
      </c>
      <c r="J96" s="4"/>
    </row>
    <row r="97" spans="1:10" x14ac:dyDescent="0.25">
      <c r="A97" s="7">
        <v>84</v>
      </c>
      <c r="B97" s="17" t="s">
        <v>493</v>
      </c>
      <c r="C97" s="11">
        <v>42.2</v>
      </c>
      <c r="D97" s="16" t="s">
        <v>325</v>
      </c>
      <c r="E97" s="30">
        <v>2.2999999999999998</v>
      </c>
      <c r="F97" s="30">
        <v>2.6</v>
      </c>
      <c r="G97" s="21">
        <f t="shared" si="2"/>
        <v>0.30000000000000027</v>
      </c>
      <c r="H97" s="29">
        <f>G8/C243*C97</f>
        <v>0.12475710760049669</v>
      </c>
      <c r="I97" s="26">
        <f t="shared" si="3"/>
        <v>0.42475710760049695</v>
      </c>
      <c r="J97" s="4"/>
    </row>
    <row r="98" spans="1:10" x14ac:dyDescent="0.25">
      <c r="A98" s="7">
        <v>85</v>
      </c>
      <c r="B98" s="100" t="s">
        <v>494</v>
      </c>
      <c r="C98" s="11">
        <v>54.9</v>
      </c>
      <c r="D98" s="16" t="s">
        <v>325</v>
      </c>
      <c r="E98" s="30">
        <v>3.8</v>
      </c>
      <c r="F98" s="30">
        <v>4.5999999999999996</v>
      </c>
      <c r="G98" s="21">
        <f t="shared" si="2"/>
        <v>0.79999999999999982</v>
      </c>
      <c r="H98" s="29">
        <f>G8/C243*C98</f>
        <v>0.16230249306320538</v>
      </c>
      <c r="I98" s="26">
        <f t="shared" si="3"/>
        <v>0.96230249306320514</v>
      </c>
      <c r="J98" s="4"/>
    </row>
    <row r="99" spans="1:10" x14ac:dyDescent="0.25">
      <c r="A99" s="7">
        <v>86</v>
      </c>
      <c r="B99" s="17" t="s">
        <v>495</v>
      </c>
      <c r="C99" s="11">
        <v>59.2</v>
      </c>
      <c r="D99" s="16" t="s">
        <v>325</v>
      </c>
      <c r="E99" s="30">
        <v>0.4</v>
      </c>
      <c r="F99" s="30">
        <v>0.4</v>
      </c>
      <c r="G99" s="21">
        <f t="shared" si="2"/>
        <v>0</v>
      </c>
      <c r="H99" s="29">
        <f>G8/C243*C99</f>
        <v>0.1750147101883745</v>
      </c>
      <c r="I99" s="26">
        <f t="shared" si="3"/>
        <v>0.1750147101883745</v>
      </c>
      <c r="J99" s="4"/>
    </row>
    <row r="100" spans="1:10" x14ac:dyDescent="0.25">
      <c r="A100" s="7">
        <v>87</v>
      </c>
      <c r="B100" s="17" t="s">
        <v>496</v>
      </c>
      <c r="C100" s="11">
        <v>62.9</v>
      </c>
      <c r="D100" s="16" t="s">
        <v>325</v>
      </c>
      <c r="E100" s="30">
        <v>4.0999999999999996</v>
      </c>
      <c r="F100" s="30">
        <v>5.3</v>
      </c>
      <c r="G100" s="21">
        <f t="shared" si="2"/>
        <v>1.2000000000000002</v>
      </c>
      <c r="H100" s="29">
        <f>G8/C243*C100</f>
        <v>0.1859531295751479</v>
      </c>
      <c r="I100" s="26">
        <f t="shared" si="3"/>
        <v>1.3859531295751482</v>
      </c>
      <c r="J100" s="4"/>
    </row>
    <row r="101" spans="1:10" x14ac:dyDescent="0.25">
      <c r="A101" s="7">
        <v>88</v>
      </c>
      <c r="B101" s="17" t="s">
        <v>497</v>
      </c>
      <c r="C101" s="11">
        <v>68.900000000000006</v>
      </c>
      <c r="D101" s="16" t="s">
        <v>325</v>
      </c>
      <c r="E101" s="30">
        <v>3.7</v>
      </c>
      <c r="F101" s="30">
        <v>4.9000000000000004</v>
      </c>
      <c r="G101" s="21">
        <f t="shared" si="2"/>
        <v>1.2000000000000002</v>
      </c>
      <c r="H101" s="29">
        <f>G8/C243*C101</f>
        <v>0.20369110695910478</v>
      </c>
      <c r="I101" s="26">
        <f t="shared" si="3"/>
        <v>1.4036911069591049</v>
      </c>
      <c r="J101" s="4"/>
    </row>
    <row r="102" spans="1:10" x14ac:dyDescent="0.25">
      <c r="A102" s="7">
        <v>89</v>
      </c>
      <c r="B102" s="17" t="s">
        <v>498</v>
      </c>
      <c r="C102" s="11">
        <v>42.3</v>
      </c>
      <c r="D102" s="16" t="s">
        <v>325</v>
      </c>
      <c r="E102" s="30">
        <v>1.9</v>
      </c>
      <c r="F102" s="30">
        <v>2.2999999999999998</v>
      </c>
      <c r="G102" s="21">
        <f t="shared" si="2"/>
        <v>0.39999999999999991</v>
      </c>
      <c r="H102" s="29">
        <f>G8/C243*C102</f>
        <v>0.12505274055689594</v>
      </c>
      <c r="I102" s="26">
        <f t="shared" si="3"/>
        <v>0.52505274055689588</v>
      </c>
      <c r="J102" s="4"/>
    </row>
    <row r="103" spans="1:10" x14ac:dyDescent="0.25">
      <c r="A103" s="7">
        <v>90</v>
      </c>
      <c r="B103" s="17" t="s">
        <v>499</v>
      </c>
      <c r="C103" s="11">
        <v>55.4</v>
      </c>
      <c r="D103" s="16" t="s">
        <v>325</v>
      </c>
      <c r="E103" s="30">
        <v>3.5</v>
      </c>
      <c r="F103" s="30">
        <v>4</v>
      </c>
      <c r="G103" s="21">
        <f t="shared" si="2"/>
        <v>0.5</v>
      </c>
      <c r="H103" s="29">
        <f>G8/C243*C103</f>
        <v>0.16378065784520179</v>
      </c>
      <c r="I103" s="26">
        <f t="shared" si="3"/>
        <v>0.66378065784520179</v>
      </c>
      <c r="J103" s="4"/>
    </row>
    <row r="104" spans="1:10" x14ac:dyDescent="0.25">
      <c r="A104" s="7">
        <v>91</v>
      </c>
      <c r="B104" s="17" t="s">
        <v>500</v>
      </c>
      <c r="C104" s="11">
        <v>59.2</v>
      </c>
      <c r="D104" s="16" t="s">
        <v>325</v>
      </c>
      <c r="E104" s="30">
        <v>3.3</v>
      </c>
      <c r="F104" s="30">
        <v>4.0999999999999996</v>
      </c>
      <c r="G104" s="21">
        <f t="shared" si="2"/>
        <v>0.79999999999999982</v>
      </c>
      <c r="H104" s="29">
        <f>G8/C243*C104</f>
        <v>0.1750147101883745</v>
      </c>
      <c r="I104" s="26">
        <f t="shared" si="3"/>
        <v>0.97501471018837438</v>
      </c>
      <c r="J104" s="4"/>
    </row>
    <row r="105" spans="1:10" x14ac:dyDescent="0.25">
      <c r="A105" s="7">
        <v>92</v>
      </c>
      <c r="B105" s="17" t="s">
        <v>501</v>
      </c>
      <c r="C105" s="11">
        <v>62.6</v>
      </c>
      <c r="D105" s="16" t="s">
        <v>325</v>
      </c>
      <c r="E105" s="30">
        <v>3.7</v>
      </c>
      <c r="F105" s="30">
        <v>4.3</v>
      </c>
      <c r="G105" s="21">
        <f t="shared" si="2"/>
        <v>0.59999999999999964</v>
      </c>
      <c r="H105" s="29">
        <f>G8/C243*C105</f>
        <v>0.18506623070595005</v>
      </c>
      <c r="I105" s="26">
        <f t="shared" si="3"/>
        <v>0.78506623070594972</v>
      </c>
      <c r="J105" s="4"/>
    </row>
    <row r="106" spans="1:10" x14ac:dyDescent="0.25">
      <c r="A106" s="7">
        <v>93</v>
      </c>
      <c r="B106" s="17" t="s">
        <v>502</v>
      </c>
      <c r="C106" s="11">
        <v>69.099999999999994</v>
      </c>
      <c r="D106" s="16" t="s">
        <v>325</v>
      </c>
      <c r="E106" s="30">
        <v>3.8</v>
      </c>
      <c r="F106" s="30">
        <v>4.9000000000000004</v>
      </c>
      <c r="G106" s="21">
        <f t="shared" si="2"/>
        <v>1.1000000000000005</v>
      </c>
      <c r="H106" s="29">
        <f>G8/C243*C106</f>
        <v>0.20428237287190332</v>
      </c>
      <c r="I106" s="26">
        <f t="shared" si="3"/>
        <v>1.3042823728719037</v>
      </c>
      <c r="J106" s="4"/>
    </row>
    <row r="107" spans="1:10" x14ac:dyDescent="0.25">
      <c r="A107" s="7">
        <v>94</v>
      </c>
      <c r="B107" s="17" t="s">
        <v>503</v>
      </c>
      <c r="C107" s="11">
        <v>42.4</v>
      </c>
      <c r="D107" s="16" t="s">
        <v>325</v>
      </c>
      <c r="E107" s="30">
        <v>1.3</v>
      </c>
      <c r="F107" s="30">
        <v>1.7</v>
      </c>
      <c r="G107" s="21">
        <f t="shared" si="2"/>
        <v>0.39999999999999991</v>
      </c>
      <c r="H107" s="29">
        <f>G8/C243*C107</f>
        <v>0.12534837351329522</v>
      </c>
      <c r="I107" s="26">
        <f t="shared" si="3"/>
        <v>0.52534837351329511</v>
      </c>
      <c r="J107" s="4"/>
    </row>
    <row r="108" spans="1:10" x14ac:dyDescent="0.25">
      <c r="A108" s="7">
        <v>95</v>
      </c>
      <c r="B108" s="17" t="s">
        <v>504</v>
      </c>
      <c r="C108" s="11">
        <v>55.1</v>
      </c>
      <c r="D108" s="16" t="s">
        <v>325</v>
      </c>
      <c r="E108" s="30">
        <v>1.3</v>
      </c>
      <c r="F108" s="30">
        <v>2.1</v>
      </c>
      <c r="G108" s="21">
        <f t="shared" si="2"/>
        <v>0.8</v>
      </c>
      <c r="H108" s="29">
        <f>G8/C243*C108</f>
        <v>0.16289375897600397</v>
      </c>
      <c r="I108" s="26">
        <f t="shared" si="3"/>
        <v>0.96289375897600404</v>
      </c>
      <c r="J108" s="4"/>
    </row>
    <row r="109" spans="1:10" x14ac:dyDescent="0.25">
      <c r="A109" s="7">
        <v>96</v>
      </c>
      <c r="B109" s="17" t="s">
        <v>505</v>
      </c>
      <c r="C109" s="11">
        <v>59.5</v>
      </c>
      <c r="D109" s="16" t="s">
        <v>325</v>
      </c>
      <c r="E109" s="30">
        <v>2</v>
      </c>
      <c r="F109" s="30">
        <v>2</v>
      </c>
      <c r="G109" s="21">
        <f t="shared" si="2"/>
        <v>0</v>
      </c>
      <c r="H109" s="29">
        <f>G8/C243*C109</f>
        <v>0.17590160905757232</v>
      </c>
      <c r="I109" s="26">
        <f t="shared" si="3"/>
        <v>0.17590160905757232</v>
      </c>
      <c r="J109" s="4"/>
    </row>
    <row r="110" spans="1:10" x14ac:dyDescent="0.25">
      <c r="A110" s="7">
        <v>97</v>
      </c>
      <c r="B110" s="17" t="s">
        <v>506</v>
      </c>
      <c r="C110" s="11">
        <v>62.8</v>
      </c>
      <c r="D110" s="16" t="s">
        <v>325</v>
      </c>
      <c r="E110" s="30">
        <v>3.3</v>
      </c>
      <c r="F110" s="30">
        <v>4.2</v>
      </c>
      <c r="G110" s="21">
        <f t="shared" si="2"/>
        <v>0.90000000000000036</v>
      </c>
      <c r="H110" s="29">
        <f>G8/C243*C110</f>
        <v>0.18565749661874861</v>
      </c>
      <c r="I110" s="26">
        <f t="shared" si="3"/>
        <v>1.0856574966187489</v>
      </c>
      <c r="J110" s="4"/>
    </row>
    <row r="111" spans="1:10" x14ac:dyDescent="0.25">
      <c r="A111" s="7">
        <v>98</v>
      </c>
      <c r="B111" s="17" t="s">
        <v>507</v>
      </c>
      <c r="C111" s="11">
        <v>68.8</v>
      </c>
      <c r="D111" s="16" t="s">
        <v>325</v>
      </c>
      <c r="E111" s="30">
        <v>3.5</v>
      </c>
      <c r="F111" s="30">
        <v>4.2</v>
      </c>
      <c r="G111" s="21">
        <f t="shared" si="2"/>
        <v>0.70000000000000018</v>
      </c>
      <c r="H111" s="29">
        <f>G8/C243*C111</f>
        <v>0.20339547400270547</v>
      </c>
      <c r="I111" s="26">
        <f t="shared" si="3"/>
        <v>0.9033954740027057</v>
      </c>
      <c r="J111" s="4"/>
    </row>
    <row r="112" spans="1:10" x14ac:dyDescent="0.25">
      <c r="A112" s="7">
        <v>99</v>
      </c>
      <c r="B112" s="17" t="s">
        <v>508</v>
      </c>
      <c r="C112" s="11">
        <v>42.2</v>
      </c>
      <c r="D112" s="16" t="s">
        <v>325</v>
      </c>
      <c r="E112" s="30">
        <v>2.8</v>
      </c>
      <c r="F112" s="30">
        <v>3.3</v>
      </c>
      <c r="G112" s="21">
        <f t="shared" si="2"/>
        <v>0.5</v>
      </c>
      <c r="H112" s="29">
        <f>G8/C243*C112</f>
        <v>0.12475710760049669</v>
      </c>
      <c r="I112" s="26">
        <f t="shared" si="3"/>
        <v>0.62475710760049674</v>
      </c>
      <c r="J112" s="4"/>
    </row>
    <row r="113" spans="1:10" x14ac:dyDescent="0.25">
      <c r="A113" s="7">
        <v>100</v>
      </c>
      <c r="B113" s="17" t="s">
        <v>509</v>
      </c>
      <c r="C113" s="11">
        <v>55.2</v>
      </c>
      <c r="D113" s="16" t="s">
        <v>325</v>
      </c>
      <c r="E113" s="30">
        <v>3.2</v>
      </c>
      <c r="F113" s="30">
        <v>3.6</v>
      </c>
      <c r="G113" s="21">
        <f t="shared" si="2"/>
        <v>0.39999999999999991</v>
      </c>
      <c r="H113" s="29">
        <f>G8/C243*C113</f>
        <v>0.16318939193240325</v>
      </c>
      <c r="I113" s="26">
        <f t="shared" si="3"/>
        <v>0.56318939193240314</v>
      </c>
      <c r="J113" s="4"/>
    </row>
    <row r="114" spans="1:10" x14ac:dyDescent="0.25">
      <c r="A114" s="7">
        <v>101</v>
      </c>
      <c r="B114" s="17" t="s">
        <v>510</v>
      </c>
      <c r="C114" s="11">
        <v>58.1</v>
      </c>
      <c r="D114" s="16" t="s">
        <v>325</v>
      </c>
      <c r="E114" s="30">
        <v>2.9</v>
      </c>
      <c r="F114" s="30">
        <v>3.8</v>
      </c>
      <c r="G114" s="21">
        <f t="shared" si="2"/>
        <v>0.89999999999999991</v>
      </c>
      <c r="H114" s="29">
        <f>G8/C243*C114</f>
        <v>0.17176274766798239</v>
      </c>
      <c r="I114" s="26">
        <f t="shared" si="3"/>
        <v>1.0717627476679823</v>
      </c>
      <c r="J114" s="6"/>
    </row>
    <row r="115" spans="1:10" x14ac:dyDescent="0.25">
      <c r="A115" s="7">
        <v>102</v>
      </c>
      <c r="B115" s="17" t="s">
        <v>511</v>
      </c>
      <c r="C115" s="11">
        <v>61.9</v>
      </c>
      <c r="D115" s="16" t="s">
        <v>325</v>
      </c>
      <c r="E115" s="30">
        <v>4.0999999999999996</v>
      </c>
      <c r="F115" s="30">
        <v>5.5</v>
      </c>
      <c r="G115" s="21">
        <f t="shared" si="2"/>
        <v>1.4000000000000004</v>
      </c>
      <c r="H115" s="29">
        <f>G8/C243*C115</f>
        <v>0.18299680001115506</v>
      </c>
      <c r="I115" s="26">
        <f t="shared" si="3"/>
        <v>1.5829968000111554</v>
      </c>
      <c r="J115" s="4"/>
    </row>
    <row r="116" spans="1:10" x14ac:dyDescent="0.25">
      <c r="A116" s="7">
        <v>103</v>
      </c>
      <c r="B116" s="17" t="s">
        <v>512</v>
      </c>
      <c r="C116" s="11">
        <v>69.3</v>
      </c>
      <c r="D116" s="16" t="s">
        <v>325</v>
      </c>
      <c r="E116" s="30">
        <v>0.8</v>
      </c>
      <c r="F116" s="30">
        <v>0.8</v>
      </c>
      <c r="G116" s="21">
        <f t="shared" si="2"/>
        <v>0</v>
      </c>
      <c r="H116" s="29">
        <f>G8/C243*C116</f>
        <v>0.20487363878470188</v>
      </c>
      <c r="I116" s="26">
        <f t="shared" si="3"/>
        <v>0.20487363878470188</v>
      </c>
      <c r="J116" s="4"/>
    </row>
    <row r="117" spans="1:10" x14ac:dyDescent="0.25">
      <c r="A117" s="7">
        <v>104</v>
      </c>
      <c r="B117" s="17" t="s">
        <v>513</v>
      </c>
      <c r="C117" s="11">
        <v>42.4</v>
      </c>
      <c r="D117" s="16" t="s">
        <v>325</v>
      </c>
      <c r="E117" s="30">
        <v>0</v>
      </c>
      <c r="F117" s="30">
        <v>0</v>
      </c>
      <c r="G117" s="21">
        <f t="shared" si="2"/>
        <v>0</v>
      </c>
      <c r="H117" s="29">
        <f>G8/C243*C117</f>
        <v>0.12534837351329522</v>
      </c>
      <c r="I117" s="26">
        <f t="shared" si="3"/>
        <v>0.12534837351329522</v>
      </c>
      <c r="J117" s="4"/>
    </row>
    <row r="118" spans="1:10" x14ac:dyDescent="0.25">
      <c r="A118" s="7">
        <v>105</v>
      </c>
      <c r="B118" s="17" t="s">
        <v>514</v>
      </c>
      <c r="C118" s="11">
        <v>55</v>
      </c>
      <c r="D118" s="16" t="s">
        <v>325</v>
      </c>
      <c r="E118" s="30">
        <v>3</v>
      </c>
      <c r="F118" s="30">
        <v>3.8</v>
      </c>
      <c r="G118" s="21">
        <f t="shared" si="2"/>
        <v>0.79999999999999982</v>
      </c>
      <c r="H118" s="29">
        <f>G8/C243*C118</f>
        <v>0.16259812601960466</v>
      </c>
      <c r="I118" s="26">
        <f t="shared" si="3"/>
        <v>0.96259812601960448</v>
      </c>
      <c r="J118" s="4"/>
    </row>
    <row r="119" spans="1:10" x14ac:dyDescent="0.25">
      <c r="A119" s="7">
        <v>106</v>
      </c>
      <c r="B119" s="17" t="s">
        <v>515</v>
      </c>
      <c r="C119" s="11">
        <v>59.2</v>
      </c>
      <c r="D119" s="16" t="s">
        <v>325</v>
      </c>
      <c r="E119" s="30">
        <v>3.2</v>
      </c>
      <c r="F119" s="30">
        <v>4.2</v>
      </c>
      <c r="G119" s="21">
        <f t="shared" si="2"/>
        <v>1</v>
      </c>
      <c r="H119" s="29">
        <f>G8/C243*C119</f>
        <v>0.1750147101883745</v>
      </c>
      <c r="I119" s="26">
        <f t="shared" si="3"/>
        <v>1.1750147101883746</v>
      </c>
      <c r="J119" s="4"/>
    </row>
    <row r="120" spans="1:10" x14ac:dyDescent="0.25">
      <c r="A120" s="7">
        <v>107</v>
      </c>
      <c r="B120" s="17" t="s">
        <v>516</v>
      </c>
      <c r="C120" s="11">
        <v>62.8</v>
      </c>
      <c r="D120" s="16" t="s">
        <v>325</v>
      </c>
      <c r="E120" s="30">
        <v>3.2</v>
      </c>
      <c r="F120" s="30">
        <v>3.8</v>
      </c>
      <c r="G120" s="21">
        <f t="shared" si="2"/>
        <v>0.59999999999999964</v>
      </c>
      <c r="H120" s="29">
        <f>G8/C243*C120</f>
        <v>0.18565749661874861</v>
      </c>
      <c r="I120" s="26">
        <f t="shared" si="3"/>
        <v>0.78565749661874829</v>
      </c>
      <c r="J120" s="4"/>
    </row>
    <row r="121" spans="1:10" x14ac:dyDescent="0.25">
      <c r="A121" s="7">
        <v>108</v>
      </c>
      <c r="B121" s="17" t="s">
        <v>511</v>
      </c>
      <c r="C121" s="11">
        <v>68.599999999999994</v>
      </c>
      <c r="D121" s="16" t="s">
        <v>325</v>
      </c>
      <c r="E121" s="30">
        <v>3.4</v>
      </c>
      <c r="F121" s="30">
        <v>4.2</v>
      </c>
      <c r="G121" s="21">
        <f t="shared" si="2"/>
        <v>0.80000000000000027</v>
      </c>
      <c r="H121" s="29">
        <f>G8/C243*C121</f>
        <v>0.2028042080899069</v>
      </c>
      <c r="I121" s="26">
        <f t="shared" si="3"/>
        <v>1.0028042080899071</v>
      </c>
      <c r="J121" s="4"/>
    </row>
    <row r="122" spans="1:10" x14ac:dyDescent="0.25">
      <c r="A122" s="7">
        <v>109</v>
      </c>
      <c r="B122" s="17" t="s">
        <v>517</v>
      </c>
      <c r="C122" s="11">
        <v>42.5</v>
      </c>
      <c r="D122" s="16" t="s">
        <v>325</v>
      </c>
      <c r="E122" s="30">
        <v>2.7</v>
      </c>
      <c r="F122" s="30">
        <v>3.6</v>
      </c>
      <c r="G122" s="21">
        <f t="shared" si="2"/>
        <v>0.89999999999999991</v>
      </c>
      <c r="H122" s="29">
        <f>G8/C243*C122</f>
        <v>0.12564400646969451</v>
      </c>
      <c r="I122" s="26">
        <f t="shared" si="3"/>
        <v>1.0256440064696943</v>
      </c>
      <c r="J122" s="4"/>
    </row>
    <row r="123" spans="1:10" x14ac:dyDescent="0.25">
      <c r="A123" s="7">
        <v>110</v>
      </c>
      <c r="B123" s="17" t="s">
        <v>518</v>
      </c>
      <c r="C123" s="11">
        <v>54.1</v>
      </c>
      <c r="D123" s="16" t="s">
        <v>325</v>
      </c>
      <c r="E123" s="30">
        <v>3.5</v>
      </c>
      <c r="F123" s="30">
        <v>4.9000000000000004</v>
      </c>
      <c r="G123" s="21">
        <f t="shared" si="2"/>
        <v>1.4000000000000004</v>
      </c>
      <c r="H123" s="29">
        <f>G8/C243*C123</f>
        <v>0.15993742941201114</v>
      </c>
      <c r="I123" s="26">
        <f t="shared" si="3"/>
        <v>1.5599374294120114</v>
      </c>
      <c r="J123" s="4"/>
    </row>
    <row r="124" spans="1:10" x14ac:dyDescent="0.25">
      <c r="A124" s="7">
        <v>111</v>
      </c>
      <c r="B124" s="17" t="s">
        <v>370</v>
      </c>
      <c r="C124" s="11">
        <v>54.3</v>
      </c>
      <c r="D124" s="16" t="s">
        <v>325</v>
      </c>
      <c r="E124" s="30">
        <v>3.5</v>
      </c>
      <c r="F124" s="30">
        <v>4.5</v>
      </c>
      <c r="G124" s="21">
        <f t="shared" si="2"/>
        <v>1</v>
      </c>
      <c r="H124" s="29">
        <f>G8/C243*C124</f>
        <v>0.16052869532480971</v>
      </c>
      <c r="I124" s="26">
        <f t="shared" si="3"/>
        <v>1.1605286953248097</v>
      </c>
      <c r="J124" s="4"/>
    </row>
    <row r="125" spans="1:10" x14ac:dyDescent="0.25">
      <c r="A125" s="7">
        <v>112</v>
      </c>
      <c r="B125" s="17" t="s">
        <v>371</v>
      </c>
      <c r="C125" s="11">
        <v>52</v>
      </c>
      <c r="D125" s="16" t="s">
        <v>325</v>
      </c>
      <c r="E125" s="30">
        <v>2</v>
      </c>
      <c r="F125" s="30">
        <v>2.5</v>
      </c>
      <c r="G125" s="21">
        <f t="shared" si="2"/>
        <v>0.5</v>
      </c>
      <c r="H125" s="29">
        <f>G8/C243*C125</f>
        <v>0.15372913732762625</v>
      </c>
      <c r="I125" s="26">
        <f t="shared" si="3"/>
        <v>0.65372913732762628</v>
      </c>
      <c r="J125" s="4"/>
    </row>
    <row r="126" spans="1:10" x14ac:dyDescent="0.25">
      <c r="A126" s="7">
        <v>113</v>
      </c>
      <c r="B126" s="17" t="s">
        <v>372</v>
      </c>
      <c r="C126" s="11">
        <v>46.8</v>
      </c>
      <c r="D126" s="16" t="s">
        <v>325</v>
      </c>
      <c r="E126" s="30">
        <v>2.9</v>
      </c>
      <c r="F126" s="30">
        <v>3.9</v>
      </c>
      <c r="G126" s="21">
        <f t="shared" si="2"/>
        <v>1</v>
      </c>
      <c r="H126" s="29">
        <f>G8/C243*C126</f>
        <v>0.1383562235948636</v>
      </c>
      <c r="I126" s="26">
        <f t="shared" si="3"/>
        <v>1.1383562235948637</v>
      </c>
      <c r="J126" s="4"/>
    </row>
    <row r="127" spans="1:10" x14ac:dyDescent="0.25">
      <c r="A127" s="7">
        <v>114</v>
      </c>
      <c r="B127" s="17" t="s">
        <v>373</v>
      </c>
      <c r="C127" s="11">
        <v>73.3</v>
      </c>
      <c r="D127" s="16" t="s">
        <v>325</v>
      </c>
      <c r="E127" s="30">
        <v>3.4</v>
      </c>
      <c r="F127" s="30">
        <v>4</v>
      </c>
      <c r="G127" s="21">
        <f t="shared" si="2"/>
        <v>0.60000000000000009</v>
      </c>
      <c r="H127" s="29">
        <f>G8/C243*C127</f>
        <v>0.21669895704067313</v>
      </c>
      <c r="I127" s="26">
        <f t="shared" si="3"/>
        <v>0.81669895704067319</v>
      </c>
      <c r="J127" s="4"/>
    </row>
    <row r="128" spans="1:10" x14ac:dyDescent="0.25">
      <c r="A128" s="7">
        <v>115</v>
      </c>
      <c r="B128" s="17" t="s">
        <v>374</v>
      </c>
      <c r="C128" s="11">
        <v>54.3</v>
      </c>
      <c r="D128" s="16" t="s">
        <v>325</v>
      </c>
      <c r="E128" s="30">
        <v>3.7</v>
      </c>
      <c r="F128" s="30">
        <v>4.3</v>
      </c>
      <c r="G128" s="21">
        <f t="shared" si="2"/>
        <v>0.59999999999999964</v>
      </c>
      <c r="H128" s="29">
        <f>G8/C243*C128</f>
        <v>0.16052869532480971</v>
      </c>
      <c r="I128" s="26">
        <f t="shared" si="3"/>
        <v>0.76052869532480938</v>
      </c>
      <c r="J128" s="4"/>
    </row>
    <row r="129" spans="1:10" x14ac:dyDescent="0.25">
      <c r="A129" s="7">
        <v>116</v>
      </c>
      <c r="B129" s="17" t="s">
        <v>375</v>
      </c>
      <c r="C129" s="11">
        <v>51.8</v>
      </c>
      <c r="D129" s="16" t="s">
        <v>325</v>
      </c>
      <c r="E129" s="30">
        <v>3.1</v>
      </c>
      <c r="F129" s="30">
        <v>4.2</v>
      </c>
      <c r="G129" s="21">
        <f t="shared" si="2"/>
        <v>1.1000000000000001</v>
      </c>
      <c r="H129" s="29">
        <f>G8/C243*C129</f>
        <v>0.15313787141482765</v>
      </c>
      <c r="I129" s="26">
        <f t="shared" si="3"/>
        <v>1.2531378714148278</v>
      </c>
      <c r="J129" s="4"/>
    </row>
    <row r="130" spans="1:10" x14ac:dyDescent="0.25">
      <c r="A130" s="7">
        <v>117</v>
      </c>
      <c r="B130" s="17" t="s">
        <v>376</v>
      </c>
      <c r="C130" s="11">
        <v>47.2</v>
      </c>
      <c r="D130" s="16" t="s">
        <v>325</v>
      </c>
      <c r="E130" s="30">
        <v>2.2999999999999998</v>
      </c>
      <c r="F130" s="30">
        <v>2.5</v>
      </c>
      <c r="G130" s="21">
        <f t="shared" si="2"/>
        <v>0.20000000000000018</v>
      </c>
      <c r="H130" s="29">
        <f>G8/C243*C130</f>
        <v>0.13953875542046074</v>
      </c>
      <c r="I130" s="26">
        <f t="shared" si="3"/>
        <v>0.33953875542046091</v>
      </c>
      <c r="J130" s="4"/>
    </row>
    <row r="131" spans="1:10" x14ac:dyDescent="0.25">
      <c r="A131" s="7">
        <v>118</v>
      </c>
      <c r="B131" s="17" t="s">
        <v>377</v>
      </c>
      <c r="C131" s="11">
        <v>72.8</v>
      </c>
      <c r="D131" s="16" t="s">
        <v>325</v>
      </c>
      <c r="E131" s="30">
        <v>4.0999999999999996</v>
      </c>
      <c r="F131" s="30">
        <v>5.5</v>
      </c>
      <c r="G131" s="21">
        <f t="shared" si="2"/>
        <v>1.4000000000000004</v>
      </c>
      <c r="H131" s="29">
        <f>G8/C243*C131</f>
        <v>0.21522079225867671</v>
      </c>
      <c r="I131" s="26">
        <f t="shared" si="3"/>
        <v>1.615220792258677</v>
      </c>
      <c r="J131" s="4"/>
    </row>
    <row r="132" spans="1:10" x14ac:dyDescent="0.25">
      <c r="A132" s="7">
        <v>119</v>
      </c>
      <c r="B132" s="17" t="s">
        <v>378</v>
      </c>
      <c r="C132" s="11">
        <v>54.2</v>
      </c>
      <c r="D132" s="16" t="s">
        <v>325</v>
      </c>
      <c r="E132" s="30">
        <v>2.7</v>
      </c>
      <c r="F132" s="30">
        <v>3.9</v>
      </c>
      <c r="G132" s="21">
        <f t="shared" si="2"/>
        <v>1.1999999999999997</v>
      </c>
      <c r="H132" s="29">
        <f>G8/C243*C132</f>
        <v>0.16023306236841042</v>
      </c>
      <c r="I132" s="26">
        <f t="shared" si="3"/>
        <v>1.3602330623684102</v>
      </c>
      <c r="J132" s="4"/>
    </row>
    <row r="133" spans="1:10" x14ac:dyDescent="0.25">
      <c r="A133" s="7">
        <v>120</v>
      </c>
      <c r="B133" s="17" t="s">
        <v>379</v>
      </c>
      <c r="C133" s="11">
        <v>51.9</v>
      </c>
      <c r="D133" s="16" t="s">
        <v>325</v>
      </c>
      <c r="E133" s="30">
        <v>3</v>
      </c>
      <c r="F133" s="30">
        <v>4</v>
      </c>
      <c r="G133" s="21">
        <f t="shared" si="2"/>
        <v>1</v>
      </c>
      <c r="H133" s="29">
        <f>G8/C243*C133</f>
        <v>0.15343350437122696</v>
      </c>
      <c r="I133" s="26">
        <f t="shared" si="3"/>
        <v>1.1534335043712269</v>
      </c>
      <c r="J133" s="4"/>
    </row>
    <row r="134" spans="1:10" x14ac:dyDescent="0.25">
      <c r="A134" s="7">
        <v>121</v>
      </c>
      <c r="B134" s="17" t="s">
        <v>380</v>
      </c>
      <c r="C134" s="11">
        <v>47.2</v>
      </c>
      <c r="D134" s="16" t="s">
        <v>325</v>
      </c>
      <c r="E134" s="30">
        <v>2.7</v>
      </c>
      <c r="F134" s="30">
        <v>3.3</v>
      </c>
      <c r="G134" s="21">
        <f t="shared" si="2"/>
        <v>0.59999999999999964</v>
      </c>
      <c r="H134" s="29">
        <f>G8/C243*C134</f>
        <v>0.13953875542046074</v>
      </c>
      <c r="I134" s="26">
        <f t="shared" si="3"/>
        <v>0.73953875542046044</v>
      </c>
      <c r="J134" s="4"/>
    </row>
    <row r="135" spans="1:10" x14ac:dyDescent="0.25">
      <c r="A135" s="7">
        <v>122</v>
      </c>
      <c r="B135" s="17" t="s">
        <v>381</v>
      </c>
      <c r="C135" s="11">
        <v>72.7</v>
      </c>
      <c r="D135" s="16" t="s">
        <v>325</v>
      </c>
      <c r="E135" s="30">
        <v>1.5</v>
      </c>
      <c r="F135" s="30">
        <v>1.7</v>
      </c>
      <c r="G135" s="21">
        <f t="shared" si="2"/>
        <v>0.19999999999999996</v>
      </c>
      <c r="H135" s="29">
        <f>G8/C243*C135</f>
        <v>0.21492515930227746</v>
      </c>
      <c r="I135" s="26">
        <f t="shared" si="3"/>
        <v>0.41492515930227741</v>
      </c>
      <c r="J135" s="4"/>
    </row>
    <row r="136" spans="1:10" x14ac:dyDescent="0.25">
      <c r="A136" s="7">
        <v>123</v>
      </c>
      <c r="B136" s="17" t="s">
        <v>382</v>
      </c>
      <c r="C136" s="11">
        <v>54.3</v>
      </c>
      <c r="D136" s="16" t="s">
        <v>325</v>
      </c>
      <c r="E136" s="30">
        <v>3.7</v>
      </c>
      <c r="F136" s="30">
        <v>4.5999999999999996</v>
      </c>
      <c r="G136" s="21">
        <f t="shared" si="2"/>
        <v>0.89999999999999947</v>
      </c>
      <c r="H136" s="29">
        <f>G8/C243*C136</f>
        <v>0.16052869532480971</v>
      </c>
      <c r="I136" s="26">
        <f t="shared" si="3"/>
        <v>1.0605286953248092</v>
      </c>
      <c r="J136" s="4"/>
    </row>
    <row r="137" spans="1:10" x14ac:dyDescent="0.25">
      <c r="A137" s="7">
        <v>124</v>
      </c>
      <c r="B137" s="17" t="s">
        <v>383</v>
      </c>
      <c r="C137" s="11">
        <v>52.1</v>
      </c>
      <c r="D137" s="16" t="s">
        <v>325</v>
      </c>
      <c r="E137" s="30">
        <v>2.6</v>
      </c>
      <c r="F137" s="30">
        <v>3.2</v>
      </c>
      <c r="G137" s="21">
        <f t="shared" si="2"/>
        <v>0.60000000000000009</v>
      </c>
      <c r="H137" s="29">
        <f>G8/C243*C137</f>
        <v>0.15402477028402553</v>
      </c>
      <c r="I137" s="26">
        <f t="shared" si="3"/>
        <v>0.75402477028402559</v>
      </c>
      <c r="J137" s="4"/>
    </row>
    <row r="138" spans="1:10" x14ac:dyDescent="0.25">
      <c r="A138" s="7">
        <v>125</v>
      </c>
      <c r="B138" s="17" t="s">
        <v>384</v>
      </c>
      <c r="C138" s="11">
        <v>47.2</v>
      </c>
      <c r="D138" s="16" t="s">
        <v>325</v>
      </c>
      <c r="E138" s="30">
        <v>2</v>
      </c>
      <c r="F138" s="30">
        <v>2.4</v>
      </c>
      <c r="G138" s="21">
        <f t="shared" si="2"/>
        <v>0.39999999999999991</v>
      </c>
      <c r="H138" s="29">
        <f>G8/C243*C138</f>
        <v>0.13953875542046074</v>
      </c>
      <c r="I138" s="26">
        <f t="shared" si="3"/>
        <v>0.5395387554204607</v>
      </c>
      <c r="J138" s="4"/>
    </row>
    <row r="139" spans="1:10" x14ac:dyDescent="0.25">
      <c r="A139" s="7">
        <v>126</v>
      </c>
      <c r="B139" s="17" t="s">
        <v>385</v>
      </c>
      <c r="C139" s="11">
        <v>72.400000000000006</v>
      </c>
      <c r="D139" s="16" t="s">
        <v>325</v>
      </c>
      <c r="E139" s="30">
        <v>3.7</v>
      </c>
      <c r="F139" s="30">
        <v>5</v>
      </c>
      <c r="G139" s="21">
        <f t="shared" si="2"/>
        <v>1.2999999999999998</v>
      </c>
      <c r="H139" s="29">
        <f>G8/C243*C139</f>
        <v>0.21403826043307964</v>
      </c>
      <c r="I139" s="26">
        <f t="shared" si="3"/>
        <v>1.5140382604330795</v>
      </c>
      <c r="J139" s="4"/>
    </row>
    <row r="140" spans="1:10" x14ac:dyDescent="0.25">
      <c r="A140" s="7">
        <v>127</v>
      </c>
      <c r="B140" s="17" t="s">
        <v>386</v>
      </c>
      <c r="C140" s="11">
        <v>54.3</v>
      </c>
      <c r="D140" s="16" t="s">
        <v>325</v>
      </c>
      <c r="E140" s="30">
        <v>3.3</v>
      </c>
      <c r="F140" s="30">
        <v>4.7</v>
      </c>
      <c r="G140" s="21">
        <f t="shared" si="2"/>
        <v>1.4000000000000004</v>
      </c>
      <c r="H140" s="29">
        <f>G8/C243*C140</f>
        <v>0.16052869532480971</v>
      </c>
      <c r="I140" s="26">
        <f t="shared" si="3"/>
        <v>1.5605286953248101</v>
      </c>
      <c r="J140" s="4"/>
    </row>
    <row r="141" spans="1:10" x14ac:dyDescent="0.25">
      <c r="A141" s="7">
        <v>128</v>
      </c>
      <c r="B141" s="17" t="s">
        <v>387</v>
      </c>
      <c r="C141" s="11">
        <v>51.8</v>
      </c>
      <c r="D141" s="16" t="s">
        <v>325</v>
      </c>
      <c r="E141" s="30">
        <v>2.5</v>
      </c>
      <c r="F141" s="30">
        <v>3.8</v>
      </c>
      <c r="G141" s="21">
        <f t="shared" si="2"/>
        <v>1.2999999999999998</v>
      </c>
      <c r="H141" s="29">
        <f>G8/C243*C141</f>
        <v>0.15313787141482765</v>
      </c>
      <c r="I141" s="26">
        <f t="shared" si="3"/>
        <v>1.4531378714148275</v>
      </c>
      <c r="J141" s="4"/>
    </row>
    <row r="142" spans="1:10" x14ac:dyDescent="0.25">
      <c r="A142" s="7">
        <v>129</v>
      </c>
      <c r="B142" s="17" t="s">
        <v>388</v>
      </c>
      <c r="C142" s="11">
        <v>48</v>
      </c>
      <c r="D142" s="16" t="s">
        <v>325</v>
      </c>
      <c r="E142" s="30">
        <v>3</v>
      </c>
      <c r="F142" s="30">
        <v>4.5</v>
      </c>
      <c r="G142" s="21">
        <f t="shared" si="2"/>
        <v>1.5</v>
      </c>
      <c r="H142" s="29">
        <f>G8/C243*C142</f>
        <v>0.141903819071655</v>
      </c>
      <c r="I142" s="26">
        <f t="shared" si="3"/>
        <v>1.6419038190716551</v>
      </c>
      <c r="J142" s="4"/>
    </row>
    <row r="143" spans="1:10" x14ac:dyDescent="0.25">
      <c r="A143" s="7">
        <v>130</v>
      </c>
      <c r="B143" s="17" t="s">
        <v>389</v>
      </c>
      <c r="C143" s="11">
        <v>73</v>
      </c>
      <c r="D143" s="16" t="s">
        <v>325</v>
      </c>
      <c r="E143" s="30">
        <v>1.9</v>
      </c>
      <c r="F143" s="30">
        <v>2.5</v>
      </c>
      <c r="G143" s="21">
        <f t="shared" si="2"/>
        <v>0.60000000000000009</v>
      </c>
      <c r="H143" s="29">
        <f>G8/C243*C143</f>
        <v>0.21581205817147531</v>
      </c>
      <c r="I143" s="26">
        <f t="shared" si="3"/>
        <v>0.8158120581714754</v>
      </c>
      <c r="J143" s="4"/>
    </row>
    <row r="144" spans="1:10" x14ac:dyDescent="0.25">
      <c r="A144" s="7">
        <v>131</v>
      </c>
      <c r="B144" s="17" t="s">
        <v>390</v>
      </c>
      <c r="C144" s="11">
        <v>54.8</v>
      </c>
      <c r="D144" s="16" t="s">
        <v>325</v>
      </c>
      <c r="E144" s="30">
        <v>1.9</v>
      </c>
      <c r="F144" s="30">
        <v>2.2000000000000002</v>
      </c>
      <c r="G144" s="21">
        <f t="shared" ref="G144:G207" si="4">F144-E144</f>
        <v>0.30000000000000027</v>
      </c>
      <c r="H144" s="29">
        <f>G8/C243*C144</f>
        <v>0.16200686010680609</v>
      </c>
      <c r="I144" s="26">
        <f t="shared" ref="I144:I207" si="5">G144+H144</f>
        <v>0.46200686010680636</v>
      </c>
      <c r="J144" s="4"/>
    </row>
    <row r="145" spans="1:10" x14ac:dyDescent="0.25">
      <c r="A145" s="7">
        <v>132</v>
      </c>
      <c r="B145" s="17" t="s">
        <v>391</v>
      </c>
      <c r="C145" s="11">
        <v>52.6</v>
      </c>
      <c r="D145" s="16" t="s">
        <v>325</v>
      </c>
      <c r="E145" s="30">
        <v>2</v>
      </c>
      <c r="F145" s="30">
        <v>2</v>
      </c>
      <c r="G145" s="21">
        <f t="shared" si="4"/>
        <v>0</v>
      </c>
      <c r="H145" s="29">
        <f>G8/C243*C145</f>
        <v>0.15550293506602192</v>
      </c>
      <c r="I145" s="26">
        <f t="shared" si="5"/>
        <v>0.15550293506602192</v>
      </c>
      <c r="J145" s="57"/>
    </row>
    <row r="146" spans="1:10" x14ac:dyDescent="0.25">
      <c r="A146" s="7">
        <v>133</v>
      </c>
      <c r="B146" s="17" t="s">
        <v>392</v>
      </c>
      <c r="C146" s="11">
        <v>47.6</v>
      </c>
      <c r="D146" s="16" t="s">
        <v>325</v>
      </c>
      <c r="E146" s="30">
        <v>2.2999999999999998</v>
      </c>
      <c r="F146" s="30">
        <v>2.7</v>
      </c>
      <c r="G146" s="21">
        <f t="shared" si="4"/>
        <v>0.40000000000000036</v>
      </c>
      <c r="H146" s="29">
        <f>G8/C243*C146</f>
        <v>0.14072128724605787</v>
      </c>
      <c r="I146" s="26">
        <f t="shared" si="5"/>
        <v>0.54072128724605828</v>
      </c>
      <c r="J146" s="57"/>
    </row>
    <row r="147" spans="1:10" x14ac:dyDescent="0.25">
      <c r="A147" s="7">
        <v>134</v>
      </c>
      <c r="B147" s="17" t="s">
        <v>393</v>
      </c>
      <c r="C147" s="11">
        <v>73</v>
      </c>
      <c r="D147" s="16" t="s">
        <v>325</v>
      </c>
      <c r="E147" s="30">
        <v>4</v>
      </c>
      <c r="F147" s="30">
        <v>5.3</v>
      </c>
      <c r="G147" s="21">
        <f t="shared" si="4"/>
        <v>1.2999999999999998</v>
      </c>
      <c r="H147" s="29">
        <f>G8/C243*C147</f>
        <v>0.21581205817147531</v>
      </c>
      <c r="I147" s="26">
        <f t="shared" si="5"/>
        <v>1.5158120581714751</v>
      </c>
      <c r="J147" s="57"/>
    </row>
    <row r="148" spans="1:10" x14ac:dyDescent="0.25">
      <c r="A148" s="7">
        <v>135</v>
      </c>
      <c r="B148" s="17" t="s">
        <v>394</v>
      </c>
      <c r="C148" s="11">
        <v>54.9</v>
      </c>
      <c r="D148" s="16" t="s">
        <v>325</v>
      </c>
      <c r="E148" s="30">
        <v>1.7</v>
      </c>
      <c r="F148" s="30">
        <v>2.8</v>
      </c>
      <c r="G148" s="21">
        <f t="shared" si="4"/>
        <v>1.0999999999999999</v>
      </c>
      <c r="H148" s="29">
        <f>G8/C243*C148</f>
        <v>0.16230249306320538</v>
      </c>
      <c r="I148" s="26">
        <f t="shared" si="5"/>
        <v>1.2623024930632052</v>
      </c>
      <c r="J148" s="57"/>
    </row>
    <row r="149" spans="1:10" x14ac:dyDescent="0.25">
      <c r="A149" s="7">
        <v>136</v>
      </c>
      <c r="B149" s="17" t="s">
        <v>395</v>
      </c>
      <c r="C149" s="11">
        <v>52.3</v>
      </c>
      <c r="D149" s="16" t="s">
        <v>325</v>
      </c>
      <c r="E149" s="30">
        <v>2.7</v>
      </c>
      <c r="F149" s="30">
        <v>3.6</v>
      </c>
      <c r="G149" s="21">
        <f t="shared" si="4"/>
        <v>0.89999999999999991</v>
      </c>
      <c r="H149" s="29">
        <f>G8/C243*C149</f>
        <v>0.15461603619682407</v>
      </c>
      <c r="I149" s="26">
        <f t="shared" si="5"/>
        <v>1.054616036196824</v>
      </c>
      <c r="J149" s="4"/>
    </row>
    <row r="150" spans="1:10" x14ac:dyDescent="0.25">
      <c r="A150" s="7">
        <v>137</v>
      </c>
      <c r="B150" s="17" t="s">
        <v>396</v>
      </c>
      <c r="C150" s="11">
        <v>47.6</v>
      </c>
      <c r="D150" s="16" t="s">
        <v>325</v>
      </c>
      <c r="E150" s="30">
        <v>2.6</v>
      </c>
      <c r="F150" s="30">
        <v>3.5</v>
      </c>
      <c r="G150" s="21">
        <f t="shared" si="4"/>
        <v>0.89999999999999991</v>
      </c>
      <c r="H150" s="29">
        <f>G8/C243*C150</f>
        <v>0.14072128724605787</v>
      </c>
      <c r="I150" s="26">
        <f t="shared" si="5"/>
        <v>1.0407212872460578</v>
      </c>
      <c r="J150" s="4"/>
    </row>
    <row r="151" spans="1:10" x14ac:dyDescent="0.25">
      <c r="A151" s="7">
        <v>138</v>
      </c>
      <c r="B151" s="17" t="s">
        <v>397</v>
      </c>
      <c r="C151" s="11">
        <v>72.8</v>
      </c>
      <c r="D151" s="16" t="s">
        <v>325</v>
      </c>
      <c r="E151" s="30">
        <v>2.9</v>
      </c>
      <c r="F151" s="30">
        <v>2.9</v>
      </c>
      <c r="G151" s="21">
        <f t="shared" si="4"/>
        <v>0</v>
      </c>
      <c r="H151" s="29">
        <f>G8/C243*C151</f>
        <v>0.21522079225867671</v>
      </c>
      <c r="I151" s="26">
        <f t="shared" si="5"/>
        <v>0.21522079225867671</v>
      </c>
      <c r="J151" s="4"/>
    </row>
    <row r="152" spans="1:10" x14ac:dyDescent="0.25">
      <c r="A152" s="7">
        <v>139</v>
      </c>
      <c r="B152" s="17" t="s">
        <v>398</v>
      </c>
      <c r="C152" s="11">
        <v>54.9</v>
      </c>
      <c r="D152" s="16" t="s">
        <v>325</v>
      </c>
      <c r="E152" s="30">
        <v>2.9</v>
      </c>
      <c r="F152" s="30">
        <v>3.9</v>
      </c>
      <c r="G152" s="21">
        <f t="shared" si="4"/>
        <v>1</v>
      </c>
      <c r="H152" s="29">
        <f>G8/C243*C152</f>
        <v>0.16230249306320538</v>
      </c>
      <c r="I152" s="26">
        <f t="shared" si="5"/>
        <v>1.1623024930632053</v>
      </c>
      <c r="J152" s="4"/>
    </row>
    <row r="153" spans="1:10" x14ac:dyDescent="0.25">
      <c r="A153" s="7">
        <v>140</v>
      </c>
      <c r="B153" s="17" t="s">
        <v>399</v>
      </c>
      <c r="C153" s="11">
        <v>52.4</v>
      </c>
      <c r="D153" s="16" t="s">
        <v>325</v>
      </c>
      <c r="E153" s="30">
        <v>1.1000000000000001</v>
      </c>
      <c r="F153" s="30">
        <v>1.1000000000000001</v>
      </c>
      <c r="G153" s="21">
        <f t="shared" si="4"/>
        <v>0</v>
      </c>
      <c r="H153" s="29">
        <f>G8/C243*C153</f>
        <v>0.15491166915322335</v>
      </c>
      <c r="I153" s="26">
        <f t="shared" si="5"/>
        <v>0.15491166915322335</v>
      </c>
      <c r="J153" s="4"/>
    </row>
    <row r="154" spans="1:10" x14ac:dyDescent="0.25">
      <c r="A154" s="7">
        <v>141</v>
      </c>
      <c r="B154" s="17" t="s">
        <v>400</v>
      </c>
      <c r="C154" s="11">
        <v>47.2</v>
      </c>
      <c r="D154" s="16" t="s">
        <v>325</v>
      </c>
      <c r="E154" s="30">
        <v>2</v>
      </c>
      <c r="F154" s="30">
        <v>2.5</v>
      </c>
      <c r="G154" s="21">
        <f t="shared" si="4"/>
        <v>0.5</v>
      </c>
      <c r="H154" s="29">
        <f>G8/C243*C154</f>
        <v>0.13953875542046074</v>
      </c>
      <c r="I154" s="26">
        <f t="shared" si="5"/>
        <v>0.63953875542046079</v>
      </c>
      <c r="J154" s="4"/>
    </row>
    <row r="155" spans="1:10" x14ac:dyDescent="0.25">
      <c r="A155" s="7">
        <v>142</v>
      </c>
      <c r="B155" s="17" t="s">
        <v>401</v>
      </c>
      <c r="C155" s="11">
        <v>72.5</v>
      </c>
      <c r="D155" s="16" t="s">
        <v>325</v>
      </c>
      <c r="E155" s="30">
        <v>3</v>
      </c>
      <c r="F155" s="30">
        <v>3.9</v>
      </c>
      <c r="G155" s="21">
        <f t="shared" si="4"/>
        <v>0.89999999999999991</v>
      </c>
      <c r="H155" s="29">
        <f>G8/C243*C155</f>
        <v>0.21433389338947889</v>
      </c>
      <c r="I155" s="26">
        <f t="shared" si="5"/>
        <v>1.1143338933894789</v>
      </c>
      <c r="J155" s="4"/>
    </row>
    <row r="156" spans="1:10" x14ac:dyDescent="0.25">
      <c r="A156" s="7">
        <v>143</v>
      </c>
      <c r="B156" s="17" t="s">
        <v>402</v>
      </c>
      <c r="C156" s="11">
        <v>54.8</v>
      </c>
      <c r="D156" s="16" t="s">
        <v>325</v>
      </c>
      <c r="E156" s="30">
        <v>3.3</v>
      </c>
      <c r="F156" s="30">
        <v>4.5999999999999996</v>
      </c>
      <c r="G156" s="21">
        <f t="shared" si="4"/>
        <v>1.2999999999999998</v>
      </c>
      <c r="H156" s="29">
        <f>G8/C243*C156</f>
        <v>0.16200686010680609</v>
      </c>
      <c r="I156" s="26">
        <f t="shared" si="5"/>
        <v>1.4620068601068059</v>
      </c>
      <c r="J156" s="4"/>
    </row>
    <row r="157" spans="1:10" x14ac:dyDescent="0.25">
      <c r="A157" s="7">
        <v>144</v>
      </c>
      <c r="B157" s="17" t="s">
        <v>403</v>
      </c>
      <c r="C157" s="11">
        <v>51.9</v>
      </c>
      <c r="D157" s="16" t="s">
        <v>325</v>
      </c>
      <c r="E157" s="30">
        <v>1.6</v>
      </c>
      <c r="F157" s="30">
        <v>2</v>
      </c>
      <c r="G157" s="21">
        <f t="shared" si="4"/>
        <v>0.39999999999999991</v>
      </c>
      <c r="H157" s="29">
        <f>G8/C243*C157</f>
        <v>0.15343350437122696</v>
      </c>
      <c r="I157" s="26">
        <f t="shared" si="5"/>
        <v>0.55343350437122685</v>
      </c>
      <c r="J157" s="4"/>
    </row>
    <row r="158" spans="1:10" x14ac:dyDescent="0.25">
      <c r="A158" s="7">
        <v>145</v>
      </c>
      <c r="B158" s="17" t="s">
        <v>404</v>
      </c>
      <c r="C158" s="11">
        <v>47</v>
      </c>
      <c r="D158" s="16" t="s">
        <v>325</v>
      </c>
      <c r="E158" s="30">
        <v>3.1</v>
      </c>
      <c r="F158" s="30">
        <v>4.3</v>
      </c>
      <c r="G158" s="21">
        <f t="shared" si="4"/>
        <v>1.1999999999999997</v>
      </c>
      <c r="H158" s="29">
        <f>G8/C243*C158</f>
        <v>0.13894748950766217</v>
      </c>
      <c r="I158" s="26">
        <f t="shared" si="5"/>
        <v>1.3389474895076618</v>
      </c>
      <c r="J158" s="4"/>
    </row>
    <row r="159" spans="1:10" x14ac:dyDescent="0.25">
      <c r="A159" s="39">
        <v>146</v>
      </c>
      <c r="B159" s="17" t="s">
        <v>405</v>
      </c>
      <c r="C159" s="11">
        <v>73.2</v>
      </c>
      <c r="D159" s="16" t="s">
        <v>325</v>
      </c>
      <c r="E159" s="30">
        <v>2.1</v>
      </c>
      <c r="F159" s="30">
        <v>2.1</v>
      </c>
      <c r="G159" s="21">
        <f t="shared" si="4"/>
        <v>0</v>
      </c>
      <c r="H159" s="29">
        <f>G8/C243*C159</f>
        <v>0.21640332408427387</v>
      </c>
      <c r="I159" s="26">
        <f t="shared" si="5"/>
        <v>0.21640332408427387</v>
      </c>
      <c r="J159" s="4"/>
    </row>
    <row r="160" spans="1:10" x14ac:dyDescent="0.25">
      <c r="A160" s="7">
        <v>147</v>
      </c>
      <c r="B160" s="17" t="s">
        <v>406</v>
      </c>
      <c r="C160" s="11">
        <v>54.7</v>
      </c>
      <c r="D160" s="16" t="s">
        <v>325</v>
      </c>
      <c r="E160" s="30">
        <v>3.5</v>
      </c>
      <c r="F160" s="30">
        <v>5.0999999999999996</v>
      </c>
      <c r="G160" s="21">
        <f t="shared" si="4"/>
        <v>1.5999999999999996</v>
      </c>
      <c r="H160" s="29">
        <f>G8/C243*C160</f>
        <v>0.16171122715040684</v>
      </c>
      <c r="I160" s="26">
        <f t="shared" si="5"/>
        <v>1.7617112271504065</v>
      </c>
      <c r="J160" s="4"/>
    </row>
    <row r="161" spans="1:10" x14ac:dyDescent="0.25">
      <c r="A161" s="7">
        <v>148</v>
      </c>
      <c r="B161" s="17" t="s">
        <v>407</v>
      </c>
      <c r="C161" s="11">
        <v>52.4</v>
      </c>
      <c r="D161" s="16" t="s">
        <v>325</v>
      </c>
      <c r="E161" s="30">
        <v>1.7</v>
      </c>
      <c r="F161" s="30">
        <v>2.1</v>
      </c>
      <c r="G161" s="21">
        <f t="shared" si="4"/>
        <v>0.40000000000000013</v>
      </c>
      <c r="H161" s="29">
        <f>G8/C243*C161</f>
        <v>0.15491166915322335</v>
      </c>
      <c r="I161" s="26">
        <f t="shared" si="5"/>
        <v>0.55491166915322343</v>
      </c>
      <c r="J161" s="4"/>
    </row>
    <row r="162" spans="1:10" x14ac:dyDescent="0.25">
      <c r="A162" s="7">
        <v>149</v>
      </c>
      <c r="B162" s="17" t="s">
        <v>408</v>
      </c>
      <c r="C162" s="11">
        <v>47.4</v>
      </c>
      <c r="D162" s="16" t="s">
        <v>325</v>
      </c>
      <c r="E162" s="30">
        <v>3.8</v>
      </c>
      <c r="F162" s="30">
        <v>3.8</v>
      </c>
      <c r="G162" s="21">
        <f t="shared" si="4"/>
        <v>0</v>
      </c>
      <c r="H162" s="29">
        <f>G8/C243*C162</f>
        <v>0.1401300213332593</v>
      </c>
      <c r="I162" s="26">
        <f t="shared" si="5"/>
        <v>0.1401300213332593</v>
      </c>
      <c r="J162" s="4"/>
    </row>
    <row r="163" spans="1:10" x14ac:dyDescent="0.25">
      <c r="A163" s="7">
        <v>150</v>
      </c>
      <c r="B163" s="17" t="s">
        <v>409</v>
      </c>
      <c r="C163" s="11">
        <v>73.2</v>
      </c>
      <c r="D163" s="16" t="s">
        <v>325</v>
      </c>
      <c r="E163" s="30">
        <v>3.3</v>
      </c>
      <c r="F163" s="30">
        <v>4.4000000000000004</v>
      </c>
      <c r="G163" s="21">
        <f t="shared" si="4"/>
        <v>1.1000000000000005</v>
      </c>
      <c r="H163" s="29">
        <f>G8/C243*C163</f>
        <v>0.21640332408427387</v>
      </c>
      <c r="I163" s="26">
        <f t="shared" si="5"/>
        <v>1.3164033240842743</v>
      </c>
      <c r="J163" s="4"/>
    </row>
    <row r="164" spans="1:10" x14ac:dyDescent="0.25">
      <c r="A164" s="7">
        <v>151</v>
      </c>
      <c r="B164" s="17" t="s">
        <v>523</v>
      </c>
      <c r="C164" s="11">
        <v>39.299999999999997</v>
      </c>
      <c r="D164" s="16" t="s">
        <v>325</v>
      </c>
      <c r="E164" s="30">
        <v>2.7</v>
      </c>
      <c r="F164" s="30">
        <v>3.5</v>
      </c>
      <c r="G164" s="21">
        <f t="shared" si="4"/>
        <v>0.79999999999999982</v>
      </c>
      <c r="H164" s="29">
        <f>G8/C243*C164</f>
        <v>0.11618375186491751</v>
      </c>
      <c r="I164" s="26">
        <f t="shared" si="5"/>
        <v>0.9161837518649173</v>
      </c>
      <c r="J164" s="4"/>
    </row>
    <row r="165" spans="1:10" x14ac:dyDescent="0.25">
      <c r="A165" s="7">
        <v>152</v>
      </c>
      <c r="B165" s="17" t="s">
        <v>524</v>
      </c>
      <c r="C165" s="11">
        <v>67.099999999999994</v>
      </c>
      <c r="D165" s="16" t="s">
        <v>325</v>
      </c>
      <c r="E165" s="30">
        <v>3.4</v>
      </c>
      <c r="F165" s="30">
        <v>4.5</v>
      </c>
      <c r="G165" s="21">
        <f t="shared" si="4"/>
        <v>1.1000000000000001</v>
      </c>
      <c r="H165" s="29">
        <f>G8/C243*C165</f>
        <v>0.19836971374391768</v>
      </c>
      <c r="I165" s="26">
        <f t="shared" si="5"/>
        <v>1.2983697137439179</v>
      </c>
      <c r="J165" s="4"/>
    </row>
    <row r="166" spans="1:10" x14ac:dyDescent="0.25">
      <c r="A166" s="7">
        <v>153</v>
      </c>
      <c r="B166" s="17" t="s">
        <v>525</v>
      </c>
      <c r="C166" s="11">
        <v>99.4</v>
      </c>
      <c r="D166" s="16" t="s">
        <v>325</v>
      </c>
      <c r="E166" s="30">
        <v>6.8</v>
      </c>
      <c r="F166" s="30">
        <v>9.3000000000000007</v>
      </c>
      <c r="G166" s="21">
        <f t="shared" si="4"/>
        <v>2.5000000000000009</v>
      </c>
      <c r="H166" s="29">
        <f>G8/C243*C166</f>
        <v>0.29385915866088558</v>
      </c>
      <c r="I166" s="26">
        <f t="shared" si="5"/>
        <v>2.7938591586608865</v>
      </c>
      <c r="J166" s="4"/>
    </row>
    <row r="167" spans="1:10" x14ac:dyDescent="0.25">
      <c r="A167" s="7">
        <v>154</v>
      </c>
      <c r="B167" s="17" t="s">
        <v>526</v>
      </c>
      <c r="C167" s="11">
        <v>39.6</v>
      </c>
      <c r="D167" s="16" t="s">
        <v>325</v>
      </c>
      <c r="E167" s="30">
        <v>1.8</v>
      </c>
      <c r="F167" s="30">
        <v>2.2000000000000002</v>
      </c>
      <c r="G167" s="21">
        <f t="shared" si="4"/>
        <v>0.40000000000000013</v>
      </c>
      <c r="H167" s="29">
        <f>G8/C243*C167</f>
        <v>0.11707065073411536</v>
      </c>
      <c r="I167" s="26">
        <f t="shared" si="5"/>
        <v>0.51707065073411551</v>
      </c>
      <c r="J167" s="4"/>
    </row>
    <row r="168" spans="1:10" x14ac:dyDescent="0.25">
      <c r="A168" s="7">
        <v>155</v>
      </c>
      <c r="B168" s="17" t="s">
        <v>527</v>
      </c>
      <c r="C168" s="11">
        <v>67</v>
      </c>
      <c r="D168" s="16" t="s">
        <v>325</v>
      </c>
      <c r="E168" s="30">
        <v>2.8</v>
      </c>
      <c r="F168" s="30">
        <v>4</v>
      </c>
      <c r="G168" s="21">
        <f t="shared" si="4"/>
        <v>1.2000000000000002</v>
      </c>
      <c r="H168" s="29">
        <f>G8/C243*C168</f>
        <v>0.19807408078751843</v>
      </c>
      <c r="I168" s="26">
        <f t="shared" si="5"/>
        <v>1.3980740807875187</v>
      </c>
      <c r="J168" s="4"/>
    </row>
    <row r="169" spans="1:10" x14ac:dyDescent="0.25">
      <c r="A169" s="7">
        <v>156</v>
      </c>
      <c r="B169" s="17" t="s">
        <v>528</v>
      </c>
      <c r="C169" s="11">
        <v>98.8</v>
      </c>
      <c r="D169" s="16" t="s">
        <v>325</v>
      </c>
      <c r="E169" s="30">
        <v>4.7</v>
      </c>
      <c r="F169" s="30">
        <v>7.4</v>
      </c>
      <c r="G169" s="21">
        <f t="shared" si="4"/>
        <v>2.7</v>
      </c>
      <c r="H169" s="29">
        <f>G8/C243*C169</f>
        <v>0.29208536092248982</v>
      </c>
      <c r="I169" s="26">
        <f t="shared" si="5"/>
        <v>2.99208536092249</v>
      </c>
      <c r="J169" s="4"/>
    </row>
    <row r="170" spans="1:10" x14ac:dyDescent="0.25">
      <c r="A170" s="7">
        <v>157</v>
      </c>
      <c r="B170" s="17" t="s">
        <v>529</v>
      </c>
      <c r="C170" s="11">
        <v>39.4</v>
      </c>
      <c r="D170" s="16" t="s">
        <v>325</v>
      </c>
      <c r="E170" s="30">
        <v>2.2000000000000002</v>
      </c>
      <c r="F170" s="30">
        <v>3</v>
      </c>
      <c r="G170" s="21">
        <f t="shared" si="4"/>
        <v>0.79999999999999982</v>
      </c>
      <c r="H170" s="29">
        <f>G8/C243*C170</f>
        <v>0.1164793848213168</v>
      </c>
      <c r="I170" s="26">
        <f t="shared" si="5"/>
        <v>0.91647938482131663</v>
      </c>
      <c r="J170" s="4"/>
    </row>
    <row r="171" spans="1:10" x14ac:dyDescent="0.25">
      <c r="A171" s="7">
        <v>158</v>
      </c>
      <c r="B171" s="17" t="s">
        <v>530</v>
      </c>
      <c r="C171" s="11">
        <v>67.5</v>
      </c>
      <c r="D171" s="16" t="s">
        <v>325</v>
      </c>
      <c r="E171" s="30">
        <v>3.2</v>
      </c>
      <c r="F171" s="30">
        <v>4.2</v>
      </c>
      <c r="G171" s="21">
        <f t="shared" si="4"/>
        <v>1</v>
      </c>
      <c r="H171" s="29">
        <f>G8/C243*C171</f>
        <v>0.19955224556951481</v>
      </c>
      <c r="I171" s="26">
        <f t="shared" si="5"/>
        <v>1.1995522455695149</v>
      </c>
      <c r="J171" s="4"/>
    </row>
    <row r="172" spans="1:10" x14ac:dyDescent="0.25">
      <c r="A172" s="7">
        <v>159</v>
      </c>
      <c r="B172" s="17" t="s">
        <v>531</v>
      </c>
      <c r="C172" s="11">
        <v>99.1</v>
      </c>
      <c r="D172" s="16" t="s">
        <v>325</v>
      </c>
      <c r="E172" s="30">
        <v>1.4</v>
      </c>
      <c r="F172" s="30">
        <v>1.6</v>
      </c>
      <c r="G172" s="21">
        <f t="shared" si="4"/>
        <v>0.20000000000000018</v>
      </c>
      <c r="H172" s="29">
        <f>G8/C243*C172</f>
        <v>0.29297225979168767</v>
      </c>
      <c r="I172" s="26">
        <f t="shared" si="5"/>
        <v>0.49297225979168785</v>
      </c>
      <c r="J172" s="4"/>
    </row>
    <row r="173" spans="1:10" x14ac:dyDescent="0.25">
      <c r="A173" s="7">
        <v>160</v>
      </c>
      <c r="B173" s="17" t="s">
        <v>532</v>
      </c>
      <c r="C173" s="11">
        <v>40.1</v>
      </c>
      <c r="D173" s="16" t="s">
        <v>325</v>
      </c>
      <c r="E173" s="30">
        <v>1.4</v>
      </c>
      <c r="F173" s="30">
        <v>1.4</v>
      </c>
      <c r="G173" s="21">
        <f t="shared" si="4"/>
        <v>0</v>
      </c>
      <c r="H173" s="29">
        <f>G8/C243*C173</f>
        <v>0.11854881551611178</v>
      </c>
      <c r="I173" s="26">
        <f t="shared" si="5"/>
        <v>0.11854881551611178</v>
      </c>
      <c r="J173" s="4"/>
    </row>
    <row r="174" spans="1:10" x14ac:dyDescent="0.25">
      <c r="A174" s="7">
        <v>161</v>
      </c>
      <c r="B174" s="17" t="s">
        <v>533</v>
      </c>
      <c r="C174" s="11">
        <v>67.099999999999994</v>
      </c>
      <c r="D174" s="16" t="s">
        <v>325</v>
      </c>
      <c r="E174" s="30">
        <v>1.9</v>
      </c>
      <c r="F174" s="30">
        <v>2.1</v>
      </c>
      <c r="G174" s="21">
        <f t="shared" si="4"/>
        <v>0.20000000000000018</v>
      </c>
      <c r="H174" s="29">
        <f>G8/C243*C174</f>
        <v>0.19836971374391768</v>
      </c>
      <c r="I174" s="26">
        <f t="shared" si="5"/>
        <v>0.39836971374391783</v>
      </c>
      <c r="J174" s="4"/>
    </row>
    <row r="175" spans="1:10" x14ac:dyDescent="0.25">
      <c r="A175" s="7">
        <v>162</v>
      </c>
      <c r="B175" s="17" t="s">
        <v>534</v>
      </c>
      <c r="C175" s="11">
        <v>99.1</v>
      </c>
      <c r="D175" s="16" t="s">
        <v>325</v>
      </c>
      <c r="E175" s="30">
        <v>5.3</v>
      </c>
      <c r="F175" s="30">
        <v>7.2</v>
      </c>
      <c r="G175" s="21">
        <f t="shared" si="4"/>
        <v>1.9000000000000004</v>
      </c>
      <c r="H175" s="29">
        <f>G8/C243*C175</f>
        <v>0.29297225979168767</v>
      </c>
      <c r="I175" s="26">
        <f t="shared" si="5"/>
        <v>2.1929722597916879</v>
      </c>
      <c r="J175" s="4"/>
    </row>
    <row r="176" spans="1:10" x14ac:dyDescent="0.25">
      <c r="A176" s="7">
        <v>163</v>
      </c>
      <c r="B176" s="17" t="s">
        <v>535</v>
      </c>
      <c r="C176" s="11">
        <v>39.4</v>
      </c>
      <c r="D176" s="16" t="s">
        <v>325</v>
      </c>
      <c r="E176" s="30">
        <v>2.2999999999999998</v>
      </c>
      <c r="F176" s="30">
        <v>3.2</v>
      </c>
      <c r="G176" s="21">
        <f t="shared" si="4"/>
        <v>0.90000000000000036</v>
      </c>
      <c r="H176" s="29">
        <f>G8/C243*C176</f>
        <v>0.1164793848213168</v>
      </c>
      <c r="I176" s="26">
        <f t="shared" si="5"/>
        <v>1.0164793848213172</v>
      </c>
      <c r="J176" s="4"/>
    </row>
    <row r="177" spans="1:10" x14ac:dyDescent="0.25">
      <c r="A177" s="7">
        <v>164</v>
      </c>
      <c r="B177" s="17" t="s">
        <v>536</v>
      </c>
      <c r="C177" s="11">
        <v>67.2</v>
      </c>
      <c r="D177" s="16" t="s">
        <v>325</v>
      </c>
      <c r="E177" s="30">
        <v>0.7</v>
      </c>
      <c r="F177" s="30">
        <v>0.7</v>
      </c>
      <c r="G177" s="21">
        <f t="shared" si="4"/>
        <v>0</v>
      </c>
      <c r="H177" s="29">
        <f>G8/C243*C177</f>
        <v>0.19866534670031699</v>
      </c>
      <c r="I177" s="26">
        <f t="shared" si="5"/>
        <v>0.19866534670031699</v>
      </c>
      <c r="J177" s="4"/>
    </row>
    <row r="178" spans="1:10" x14ac:dyDescent="0.25">
      <c r="A178" s="7">
        <v>165</v>
      </c>
      <c r="B178" s="17" t="s">
        <v>537</v>
      </c>
      <c r="C178" s="11">
        <v>99.5</v>
      </c>
      <c r="D178" s="16" t="s">
        <v>325</v>
      </c>
      <c r="E178" s="30">
        <v>5.0999999999999996</v>
      </c>
      <c r="F178" s="30">
        <v>7.1</v>
      </c>
      <c r="G178" s="21">
        <f t="shared" si="4"/>
        <v>2</v>
      </c>
      <c r="H178" s="29">
        <f>G8/C243*C178</f>
        <v>0.29415479161728481</v>
      </c>
      <c r="I178" s="26">
        <f t="shared" si="5"/>
        <v>2.2941547916172849</v>
      </c>
      <c r="J178" s="4"/>
    </row>
    <row r="179" spans="1:10" x14ac:dyDescent="0.25">
      <c r="A179" s="7">
        <v>166</v>
      </c>
      <c r="B179" s="17" t="s">
        <v>538</v>
      </c>
      <c r="C179" s="11">
        <v>39.4</v>
      </c>
      <c r="D179" s="16" t="s">
        <v>325</v>
      </c>
      <c r="E179" s="30">
        <v>1.5</v>
      </c>
      <c r="F179" s="30">
        <v>1.6</v>
      </c>
      <c r="G179" s="21">
        <f t="shared" si="4"/>
        <v>0.10000000000000009</v>
      </c>
      <c r="H179" s="29">
        <f>G8/C243*C179</f>
        <v>0.1164793848213168</v>
      </c>
      <c r="I179" s="26">
        <f t="shared" si="5"/>
        <v>0.2164793848213169</v>
      </c>
      <c r="J179" s="4"/>
    </row>
    <row r="180" spans="1:10" x14ac:dyDescent="0.25">
      <c r="A180" s="7">
        <v>167</v>
      </c>
      <c r="B180" s="17" t="s">
        <v>539</v>
      </c>
      <c r="C180" s="11">
        <v>67.3</v>
      </c>
      <c r="D180" s="16" t="s">
        <v>325</v>
      </c>
      <c r="E180" s="30">
        <v>3.1</v>
      </c>
      <c r="F180" s="30">
        <v>3.3</v>
      </c>
      <c r="G180" s="21">
        <f t="shared" si="4"/>
        <v>0.19999999999999973</v>
      </c>
      <c r="H180" s="29">
        <f>G8/C243*C180</f>
        <v>0.19896097965671625</v>
      </c>
      <c r="I180" s="26">
        <f t="shared" si="5"/>
        <v>0.39896097965671595</v>
      </c>
      <c r="J180" s="4"/>
    </row>
    <row r="181" spans="1:10" x14ac:dyDescent="0.25">
      <c r="A181" s="7">
        <v>168</v>
      </c>
      <c r="B181" s="17" t="s">
        <v>540</v>
      </c>
      <c r="C181" s="11">
        <v>99.4</v>
      </c>
      <c r="D181" s="16" t="s">
        <v>325</v>
      </c>
      <c r="E181" s="30">
        <v>4</v>
      </c>
      <c r="F181" s="30">
        <v>5.0999999999999996</v>
      </c>
      <c r="G181" s="21">
        <f t="shared" si="4"/>
        <v>1.0999999999999996</v>
      </c>
      <c r="H181" s="29">
        <f>G8/C243*C181</f>
        <v>0.29385915866088558</v>
      </c>
      <c r="I181" s="26">
        <f t="shared" si="5"/>
        <v>1.3938591586608853</v>
      </c>
      <c r="J181" s="4"/>
    </row>
    <row r="182" spans="1:10" x14ac:dyDescent="0.25">
      <c r="A182" s="7">
        <v>169</v>
      </c>
      <c r="B182" s="17" t="s">
        <v>541</v>
      </c>
      <c r="C182" s="11">
        <v>39.5</v>
      </c>
      <c r="D182" s="16" t="s">
        <v>325</v>
      </c>
      <c r="E182" s="30">
        <v>0.9</v>
      </c>
      <c r="F182" s="30">
        <v>1</v>
      </c>
      <c r="G182" s="21">
        <f t="shared" si="4"/>
        <v>9.9999999999999978E-2</v>
      </c>
      <c r="H182" s="29">
        <f>G8/C243*C182</f>
        <v>0.11677501777771608</v>
      </c>
      <c r="I182" s="26">
        <f t="shared" si="5"/>
        <v>0.21677501777771607</v>
      </c>
      <c r="J182" s="4"/>
    </row>
    <row r="183" spans="1:10" x14ac:dyDescent="0.25">
      <c r="A183" s="7">
        <v>170</v>
      </c>
      <c r="B183" s="17" t="s">
        <v>542</v>
      </c>
      <c r="C183" s="11">
        <v>67.400000000000006</v>
      </c>
      <c r="D183" s="16" t="s">
        <v>325</v>
      </c>
      <c r="E183" s="30">
        <v>2</v>
      </c>
      <c r="F183" s="30">
        <v>2</v>
      </c>
      <c r="G183" s="21">
        <f t="shared" si="4"/>
        <v>0</v>
      </c>
      <c r="H183" s="29">
        <f>G8/C243*C183</f>
        <v>0.19925661261311556</v>
      </c>
      <c r="I183" s="26">
        <f t="shared" si="5"/>
        <v>0.19925661261311556</v>
      </c>
      <c r="J183" s="4"/>
    </row>
    <row r="184" spans="1:10" x14ac:dyDescent="0.25">
      <c r="A184" s="7">
        <v>171</v>
      </c>
      <c r="B184" s="17" t="s">
        <v>543</v>
      </c>
      <c r="C184" s="11">
        <v>99.5</v>
      </c>
      <c r="D184" s="16" t="s">
        <v>325</v>
      </c>
      <c r="E184" s="30">
        <v>5</v>
      </c>
      <c r="F184" s="30">
        <v>6.9</v>
      </c>
      <c r="G184" s="21">
        <f t="shared" si="4"/>
        <v>1.9000000000000004</v>
      </c>
      <c r="H184" s="29">
        <f>G8/C243*C184</f>
        <v>0.29415479161728481</v>
      </c>
      <c r="I184" s="26">
        <f t="shared" si="5"/>
        <v>2.1941547916172852</v>
      </c>
      <c r="J184" s="4"/>
    </row>
    <row r="185" spans="1:10" x14ac:dyDescent="0.25">
      <c r="A185" s="7">
        <v>172</v>
      </c>
      <c r="B185" s="17" t="s">
        <v>544</v>
      </c>
      <c r="C185" s="11">
        <v>39.5</v>
      </c>
      <c r="D185" s="16" t="s">
        <v>325</v>
      </c>
      <c r="E185" s="30">
        <v>1.7</v>
      </c>
      <c r="F185" s="30">
        <v>2</v>
      </c>
      <c r="G185" s="21">
        <f t="shared" si="4"/>
        <v>0.30000000000000004</v>
      </c>
      <c r="H185" s="29">
        <f>G8/C243*C185</f>
        <v>0.11677501777771608</v>
      </c>
      <c r="I185" s="26">
        <f t="shared" si="5"/>
        <v>0.41677501777771614</v>
      </c>
      <c r="J185" s="4"/>
    </row>
    <row r="186" spans="1:10" x14ac:dyDescent="0.25">
      <c r="A186" s="7">
        <v>173</v>
      </c>
      <c r="B186" s="17" t="s">
        <v>545</v>
      </c>
      <c r="C186" s="11">
        <v>67.8</v>
      </c>
      <c r="D186" s="16" t="s">
        <v>325</v>
      </c>
      <c r="E186" s="30">
        <v>1.5</v>
      </c>
      <c r="F186" s="30">
        <v>2.6</v>
      </c>
      <c r="G186" s="21">
        <f t="shared" si="4"/>
        <v>1.1000000000000001</v>
      </c>
      <c r="H186" s="29">
        <f>G8/C243*C186</f>
        <v>0.20043914443871266</v>
      </c>
      <c r="I186" s="26">
        <f t="shared" si="5"/>
        <v>1.3004391444387127</v>
      </c>
      <c r="J186" s="4"/>
    </row>
    <row r="187" spans="1:10" x14ac:dyDescent="0.25">
      <c r="A187" s="7">
        <v>174</v>
      </c>
      <c r="B187" s="17" t="s">
        <v>546</v>
      </c>
      <c r="C187" s="11">
        <v>99.3</v>
      </c>
      <c r="D187" s="16" t="s">
        <v>325</v>
      </c>
      <c r="E187" s="30">
        <v>4.7</v>
      </c>
      <c r="F187" s="30">
        <v>6.3</v>
      </c>
      <c r="G187" s="21">
        <f t="shared" si="4"/>
        <v>1.5999999999999996</v>
      </c>
      <c r="H187" s="29">
        <f>G8/C243*C187</f>
        <v>0.29356352570448624</v>
      </c>
      <c r="I187" s="26">
        <f t="shared" si="5"/>
        <v>1.8935635257044858</v>
      </c>
      <c r="J187" s="4"/>
    </row>
    <row r="188" spans="1:10" x14ac:dyDescent="0.25">
      <c r="A188" s="7">
        <v>175</v>
      </c>
      <c r="B188" s="17" t="s">
        <v>547</v>
      </c>
      <c r="C188" s="11">
        <v>39.6</v>
      </c>
      <c r="D188" s="16" t="s">
        <v>325</v>
      </c>
      <c r="E188" s="30">
        <v>1.7</v>
      </c>
      <c r="F188" s="30">
        <v>2.2000000000000002</v>
      </c>
      <c r="G188" s="21">
        <f t="shared" si="4"/>
        <v>0.50000000000000022</v>
      </c>
      <c r="H188" s="29">
        <f>G8/C243*C188</f>
        <v>0.11707065073411536</v>
      </c>
      <c r="I188" s="26">
        <f t="shared" si="5"/>
        <v>0.6170706507341156</v>
      </c>
      <c r="J188" s="93"/>
    </row>
    <row r="189" spans="1:10" x14ac:dyDescent="0.25">
      <c r="A189" s="7">
        <v>176</v>
      </c>
      <c r="B189" s="17" t="s">
        <v>603</v>
      </c>
      <c r="C189" s="11">
        <v>68.099999999999994</v>
      </c>
      <c r="D189" s="16" t="s">
        <v>325</v>
      </c>
      <c r="E189" s="30">
        <v>3.5</v>
      </c>
      <c r="F189" s="30">
        <v>4.5</v>
      </c>
      <c r="G189" s="21">
        <f t="shared" si="4"/>
        <v>1</v>
      </c>
      <c r="H189" s="29">
        <f>G8/C243*C189</f>
        <v>0.20132604330791048</v>
      </c>
      <c r="I189" s="26">
        <f t="shared" si="5"/>
        <v>1.2013260433079105</v>
      </c>
      <c r="J189" s="93"/>
    </row>
    <row r="190" spans="1:10" x14ac:dyDescent="0.25">
      <c r="A190" s="7">
        <v>177</v>
      </c>
      <c r="B190" s="17" t="s">
        <v>548</v>
      </c>
      <c r="C190" s="11">
        <v>99.4</v>
      </c>
      <c r="D190" s="16" t="s">
        <v>325</v>
      </c>
      <c r="E190" s="30">
        <v>4.8</v>
      </c>
      <c r="F190" s="30">
        <v>5</v>
      </c>
      <c r="G190" s="21">
        <f t="shared" si="4"/>
        <v>0.20000000000000018</v>
      </c>
      <c r="H190" s="29">
        <f>G8/C243*C190</f>
        <v>0.29385915866088558</v>
      </c>
      <c r="I190" s="26">
        <f t="shared" si="5"/>
        <v>0.49385915866088576</v>
      </c>
      <c r="J190" s="93"/>
    </row>
    <row r="191" spans="1:10" x14ac:dyDescent="0.25">
      <c r="A191" s="7">
        <v>178</v>
      </c>
      <c r="B191" s="17" t="s">
        <v>410</v>
      </c>
      <c r="C191" s="11">
        <v>42.3</v>
      </c>
      <c r="D191" s="16" t="s">
        <v>325</v>
      </c>
      <c r="E191" s="30">
        <v>0.2</v>
      </c>
      <c r="F191" s="30">
        <v>0.2</v>
      </c>
      <c r="G191" s="21">
        <f t="shared" si="4"/>
        <v>0</v>
      </c>
      <c r="H191" s="29">
        <f>G8/C243*C191</f>
        <v>0.12505274055689594</v>
      </c>
      <c r="I191" s="26">
        <f t="shared" si="5"/>
        <v>0.12505274055689594</v>
      </c>
      <c r="J191" s="93"/>
    </row>
    <row r="192" spans="1:10" x14ac:dyDescent="0.25">
      <c r="A192" s="7">
        <v>179</v>
      </c>
      <c r="B192" s="17" t="s">
        <v>411</v>
      </c>
      <c r="C192" s="11">
        <v>68.900000000000006</v>
      </c>
      <c r="D192" s="16" t="s">
        <v>325</v>
      </c>
      <c r="E192" s="30">
        <v>4.4000000000000004</v>
      </c>
      <c r="F192" s="30">
        <v>6.1</v>
      </c>
      <c r="G192" s="21">
        <f t="shared" si="4"/>
        <v>1.6999999999999993</v>
      </c>
      <c r="H192" s="29">
        <f>G8/C243*C192</f>
        <v>0.20369110695910478</v>
      </c>
      <c r="I192" s="26">
        <f t="shared" si="5"/>
        <v>1.903691106959104</v>
      </c>
      <c r="J192" s="93"/>
    </row>
    <row r="193" spans="1:10" x14ac:dyDescent="0.25">
      <c r="A193" s="7">
        <v>180</v>
      </c>
      <c r="B193" s="17" t="s">
        <v>412</v>
      </c>
      <c r="C193" s="11">
        <v>99.3</v>
      </c>
      <c r="D193" s="16" t="s">
        <v>325</v>
      </c>
      <c r="E193" s="30">
        <v>6.6</v>
      </c>
      <c r="F193" s="30">
        <v>8.6999999999999993</v>
      </c>
      <c r="G193" s="21">
        <f t="shared" si="4"/>
        <v>2.0999999999999996</v>
      </c>
      <c r="H193" s="29">
        <f>G8/C243*C193</f>
        <v>0.29356352570448624</v>
      </c>
      <c r="I193" s="26">
        <f t="shared" si="5"/>
        <v>2.3935635257044861</v>
      </c>
      <c r="J193" s="93"/>
    </row>
    <row r="194" spans="1:10" x14ac:dyDescent="0.25">
      <c r="A194" s="7">
        <v>181</v>
      </c>
      <c r="B194" s="17" t="s">
        <v>413</v>
      </c>
      <c r="C194" s="11">
        <v>42.4</v>
      </c>
      <c r="D194" s="16" t="s">
        <v>325</v>
      </c>
      <c r="E194" s="30">
        <v>2.8</v>
      </c>
      <c r="F194" s="30">
        <v>3.5</v>
      </c>
      <c r="G194" s="21">
        <f t="shared" si="4"/>
        <v>0.70000000000000018</v>
      </c>
      <c r="H194" s="29">
        <f>G8/C243*C194</f>
        <v>0.12534837351329522</v>
      </c>
      <c r="I194" s="26">
        <f t="shared" si="5"/>
        <v>0.82534837351329537</v>
      </c>
      <c r="J194" s="93"/>
    </row>
    <row r="195" spans="1:10" x14ac:dyDescent="0.25">
      <c r="A195" s="7">
        <v>182</v>
      </c>
      <c r="B195" s="17" t="s">
        <v>414</v>
      </c>
      <c r="C195" s="11">
        <v>69.3</v>
      </c>
      <c r="D195" s="16" t="s">
        <v>325</v>
      </c>
      <c r="E195" s="30">
        <v>4.2</v>
      </c>
      <c r="F195" s="30">
        <v>4.8</v>
      </c>
      <c r="G195" s="21">
        <f t="shared" si="4"/>
        <v>0.59999999999999964</v>
      </c>
      <c r="H195" s="29">
        <f>G8/C243*C195</f>
        <v>0.20487363878470188</v>
      </c>
      <c r="I195" s="26">
        <f t="shared" si="5"/>
        <v>0.80487363878470153</v>
      </c>
      <c r="J195" s="93"/>
    </row>
    <row r="196" spans="1:10" x14ac:dyDescent="0.25">
      <c r="A196" s="7">
        <v>183</v>
      </c>
      <c r="B196" s="17" t="s">
        <v>415</v>
      </c>
      <c r="C196" s="11">
        <v>99.3</v>
      </c>
      <c r="D196" s="16" t="s">
        <v>325</v>
      </c>
      <c r="E196" s="30">
        <v>2.1</v>
      </c>
      <c r="F196" s="30">
        <v>2.1</v>
      </c>
      <c r="G196" s="21">
        <f t="shared" si="4"/>
        <v>0</v>
      </c>
      <c r="H196" s="29">
        <f>G8/C243*C196</f>
        <v>0.29356352570448624</v>
      </c>
      <c r="I196" s="26">
        <f t="shared" si="5"/>
        <v>0.29356352570448624</v>
      </c>
      <c r="J196" s="93"/>
    </row>
    <row r="197" spans="1:10" x14ac:dyDescent="0.25">
      <c r="A197" s="7">
        <v>184</v>
      </c>
      <c r="B197" s="17" t="s">
        <v>416</v>
      </c>
      <c r="C197" s="11">
        <v>42.3</v>
      </c>
      <c r="D197" s="16" t="s">
        <v>325</v>
      </c>
      <c r="E197" s="30">
        <v>2.2999999999999998</v>
      </c>
      <c r="F197" s="30">
        <v>2.2999999999999998</v>
      </c>
      <c r="G197" s="21">
        <f t="shared" si="4"/>
        <v>0</v>
      </c>
      <c r="H197" s="29">
        <f>G8/C243*C197</f>
        <v>0.12505274055689594</v>
      </c>
      <c r="I197" s="26">
        <f t="shared" si="5"/>
        <v>0.12505274055689594</v>
      </c>
      <c r="J197" s="4"/>
    </row>
    <row r="198" spans="1:10" x14ac:dyDescent="0.25">
      <c r="A198" s="7">
        <v>185</v>
      </c>
      <c r="B198" s="17" t="s">
        <v>417</v>
      </c>
      <c r="C198" s="11">
        <v>68.599999999999994</v>
      </c>
      <c r="D198" s="16" t="s">
        <v>325</v>
      </c>
      <c r="E198" s="30">
        <v>2.4</v>
      </c>
      <c r="F198" s="30">
        <v>3.4</v>
      </c>
      <c r="G198" s="21">
        <f t="shared" si="4"/>
        <v>1</v>
      </c>
      <c r="H198" s="29">
        <f>G8/C243*C198</f>
        <v>0.2028042080899069</v>
      </c>
      <c r="I198" s="26">
        <f t="shared" si="5"/>
        <v>1.2028042080899068</v>
      </c>
      <c r="J198" s="4"/>
    </row>
    <row r="199" spans="1:10" x14ac:dyDescent="0.25">
      <c r="A199" s="7">
        <v>186</v>
      </c>
      <c r="B199" s="17" t="s">
        <v>418</v>
      </c>
      <c r="C199" s="11">
        <v>99.4</v>
      </c>
      <c r="D199" s="16" t="s">
        <v>325</v>
      </c>
      <c r="E199" s="30">
        <v>6.1</v>
      </c>
      <c r="F199" s="30">
        <v>7.9</v>
      </c>
      <c r="G199" s="21">
        <f t="shared" si="4"/>
        <v>1.8000000000000007</v>
      </c>
      <c r="H199" s="29">
        <f>G8/C243*C199</f>
        <v>0.29385915866088558</v>
      </c>
      <c r="I199" s="26">
        <f t="shared" si="5"/>
        <v>2.0938591586608863</v>
      </c>
      <c r="J199" s="4"/>
    </row>
    <row r="200" spans="1:10" x14ac:dyDescent="0.25">
      <c r="A200" s="7">
        <v>187</v>
      </c>
      <c r="B200" s="17" t="s">
        <v>419</v>
      </c>
      <c r="C200" s="11">
        <v>42.4</v>
      </c>
      <c r="D200" s="16" t="s">
        <v>325</v>
      </c>
      <c r="E200" s="30">
        <v>1.1000000000000001</v>
      </c>
      <c r="F200" s="30">
        <v>1.6</v>
      </c>
      <c r="G200" s="21">
        <f t="shared" si="4"/>
        <v>0.5</v>
      </c>
      <c r="H200" s="29">
        <f>G8/C243*C200</f>
        <v>0.12534837351329522</v>
      </c>
      <c r="I200" s="26">
        <f t="shared" si="5"/>
        <v>0.6253483735132952</v>
      </c>
      <c r="J200" s="4"/>
    </row>
    <row r="201" spans="1:10" x14ac:dyDescent="0.25">
      <c r="A201" s="7">
        <v>188</v>
      </c>
      <c r="B201" s="17" t="s">
        <v>420</v>
      </c>
      <c r="C201" s="11">
        <v>69.3</v>
      </c>
      <c r="D201" s="16" t="s">
        <v>325</v>
      </c>
      <c r="E201" s="30">
        <v>3.7</v>
      </c>
      <c r="F201" s="30">
        <v>4.7</v>
      </c>
      <c r="G201" s="21">
        <f t="shared" si="4"/>
        <v>1</v>
      </c>
      <c r="H201" s="29">
        <f>G8/C243*C201</f>
        <v>0.20487363878470188</v>
      </c>
      <c r="I201" s="26">
        <f t="shared" si="5"/>
        <v>1.2048736387847019</v>
      </c>
      <c r="J201" s="4"/>
    </row>
    <row r="202" spans="1:10" x14ac:dyDescent="0.25">
      <c r="A202" s="7">
        <v>189</v>
      </c>
      <c r="B202" s="17" t="s">
        <v>421</v>
      </c>
      <c r="C202" s="11">
        <v>99.1</v>
      </c>
      <c r="D202" s="16" t="s">
        <v>325</v>
      </c>
      <c r="E202" s="30">
        <v>3.4</v>
      </c>
      <c r="F202" s="30">
        <v>4</v>
      </c>
      <c r="G202" s="21">
        <f t="shared" si="4"/>
        <v>0.60000000000000009</v>
      </c>
      <c r="H202" s="29">
        <f>G8/C243*C202</f>
        <v>0.29297225979168767</v>
      </c>
      <c r="I202" s="26">
        <f t="shared" si="5"/>
        <v>0.89297225979168782</v>
      </c>
      <c r="J202" s="57"/>
    </row>
    <row r="203" spans="1:10" x14ac:dyDescent="0.25">
      <c r="A203" s="7">
        <v>190</v>
      </c>
      <c r="B203" s="17" t="s">
        <v>422</v>
      </c>
      <c r="C203" s="11">
        <v>42.6</v>
      </c>
      <c r="D203" s="16" t="s">
        <v>325</v>
      </c>
      <c r="E203" s="30">
        <v>2.2000000000000002</v>
      </c>
      <c r="F203" s="30">
        <v>2.8</v>
      </c>
      <c r="G203" s="21">
        <f t="shared" si="4"/>
        <v>0.59999999999999964</v>
      </c>
      <c r="H203" s="29">
        <f>G8/C243*C203</f>
        <v>0.12593963942609382</v>
      </c>
      <c r="I203" s="26">
        <f t="shared" si="5"/>
        <v>0.72593963942609352</v>
      </c>
      <c r="J203" s="57"/>
    </row>
    <row r="204" spans="1:10" x14ac:dyDescent="0.25">
      <c r="A204" s="7">
        <v>191</v>
      </c>
      <c r="B204" s="17" t="s">
        <v>423</v>
      </c>
      <c r="C204" s="11">
        <v>69.2</v>
      </c>
      <c r="D204" s="16" t="s">
        <v>325</v>
      </c>
      <c r="E204" s="30">
        <v>4</v>
      </c>
      <c r="F204" s="30">
        <v>5.0999999999999996</v>
      </c>
      <c r="G204" s="21">
        <f t="shared" si="4"/>
        <v>1.0999999999999996</v>
      </c>
      <c r="H204" s="29">
        <f>G8/C243*C204</f>
        <v>0.20457800582830263</v>
      </c>
      <c r="I204" s="26">
        <f t="shared" si="5"/>
        <v>1.3045780058283023</v>
      </c>
      <c r="J204" s="57"/>
    </row>
    <row r="205" spans="1:10" x14ac:dyDescent="0.25">
      <c r="A205" s="7">
        <v>192</v>
      </c>
      <c r="B205" s="17" t="s">
        <v>424</v>
      </c>
      <c r="C205" s="11">
        <v>99</v>
      </c>
      <c r="D205" s="16" t="s">
        <v>325</v>
      </c>
      <c r="E205" s="30">
        <v>6.1</v>
      </c>
      <c r="F205" s="30">
        <v>6.8</v>
      </c>
      <c r="G205" s="21">
        <f t="shared" si="4"/>
        <v>0.70000000000000018</v>
      </c>
      <c r="H205" s="29">
        <f>G8/C243*C205</f>
        <v>0.29267662683528839</v>
      </c>
      <c r="I205" s="26">
        <f t="shared" si="5"/>
        <v>0.99267662683528857</v>
      </c>
      <c r="J205" s="57"/>
    </row>
    <row r="206" spans="1:10" x14ac:dyDescent="0.25">
      <c r="A206" s="7">
        <v>193</v>
      </c>
      <c r="B206" s="17" t="s">
        <v>583</v>
      </c>
      <c r="C206" s="11">
        <v>42.4</v>
      </c>
      <c r="D206" s="16" t="s">
        <v>325</v>
      </c>
      <c r="E206" s="30">
        <v>0.2</v>
      </c>
      <c r="F206" s="30">
        <v>0.4</v>
      </c>
      <c r="G206" s="21">
        <f t="shared" si="4"/>
        <v>0.2</v>
      </c>
      <c r="H206" s="29">
        <f>G8/C243*C206</f>
        <v>0.12534837351329522</v>
      </c>
      <c r="I206" s="26">
        <f t="shared" si="5"/>
        <v>0.32534837351329526</v>
      </c>
      <c r="J206" s="57"/>
    </row>
    <row r="207" spans="1:10" x14ac:dyDescent="0.25">
      <c r="A207" s="7">
        <v>194</v>
      </c>
      <c r="B207" s="17" t="s">
        <v>584</v>
      </c>
      <c r="C207" s="11">
        <v>68.8</v>
      </c>
      <c r="D207" s="16" t="s">
        <v>325</v>
      </c>
      <c r="E207" s="30">
        <v>2.1</v>
      </c>
      <c r="F207" s="30">
        <v>2.8</v>
      </c>
      <c r="G207" s="21">
        <f t="shared" si="4"/>
        <v>0.69999999999999973</v>
      </c>
      <c r="H207" s="29">
        <f>G8/C243*C207</f>
        <v>0.20339547400270547</v>
      </c>
      <c r="I207" s="26">
        <f t="shared" si="5"/>
        <v>0.90339547400270526</v>
      </c>
      <c r="J207" s="57"/>
    </row>
    <row r="208" spans="1:10" x14ac:dyDescent="0.25">
      <c r="A208" s="7">
        <v>195</v>
      </c>
      <c r="B208" s="17" t="s">
        <v>585</v>
      </c>
      <c r="C208" s="11">
        <v>100.7</v>
      </c>
      <c r="D208" s="16" t="s">
        <v>325</v>
      </c>
      <c r="E208" s="30">
        <v>4.2</v>
      </c>
      <c r="F208" s="30">
        <v>5</v>
      </c>
      <c r="G208" s="21">
        <f t="shared" ref="G208:G242" si="6">F208-E208</f>
        <v>0.79999999999999982</v>
      </c>
      <c r="H208" s="29">
        <f>G8/C243*C208</f>
        <v>0.2977023870940762</v>
      </c>
      <c r="I208" s="26">
        <f t="shared" ref="I208:I242" si="7">G208+H208</f>
        <v>1.0977023870940761</v>
      </c>
      <c r="J208" s="57"/>
    </row>
    <row r="209" spans="1:10" x14ac:dyDescent="0.25">
      <c r="A209" s="7">
        <v>196</v>
      </c>
      <c r="B209" s="17" t="s">
        <v>425</v>
      </c>
      <c r="C209" s="11">
        <v>42.6</v>
      </c>
      <c r="D209" s="16" t="s">
        <v>325</v>
      </c>
      <c r="E209" s="30">
        <v>2.4</v>
      </c>
      <c r="F209" s="30">
        <v>2.9</v>
      </c>
      <c r="G209" s="21">
        <f t="shared" si="6"/>
        <v>0.5</v>
      </c>
      <c r="H209" s="29">
        <f>G8/C243*C209</f>
        <v>0.12593963942609382</v>
      </c>
      <c r="I209" s="26">
        <f t="shared" si="7"/>
        <v>0.62593963942609387</v>
      </c>
      <c r="J209" s="57"/>
    </row>
    <row r="210" spans="1:10" x14ac:dyDescent="0.25">
      <c r="A210" s="7">
        <v>197</v>
      </c>
      <c r="B210" s="17" t="s">
        <v>426</v>
      </c>
      <c r="C210" s="11">
        <v>69.2</v>
      </c>
      <c r="D210" s="16" t="s">
        <v>325</v>
      </c>
      <c r="E210" s="30">
        <v>4</v>
      </c>
      <c r="F210" s="30">
        <v>5.4</v>
      </c>
      <c r="G210" s="21">
        <f t="shared" si="6"/>
        <v>1.4000000000000004</v>
      </c>
      <c r="H210" s="29">
        <f>G8/C243*C210</f>
        <v>0.20457800582830263</v>
      </c>
      <c r="I210" s="26">
        <f t="shared" si="7"/>
        <v>1.604578005828303</v>
      </c>
      <c r="J210" s="4"/>
    </row>
    <row r="211" spans="1:10" x14ac:dyDescent="0.25">
      <c r="A211" s="7">
        <v>198</v>
      </c>
      <c r="B211" s="17" t="s">
        <v>427</v>
      </c>
      <c r="C211" s="11">
        <v>99.5</v>
      </c>
      <c r="D211" s="16" t="s">
        <v>325</v>
      </c>
      <c r="E211" s="30">
        <v>4.9000000000000004</v>
      </c>
      <c r="F211" s="30">
        <v>4.9000000000000004</v>
      </c>
      <c r="G211" s="21">
        <f t="shared" si="6"/>
        <v>0</v>
      </c>
      <c r="H211" s="29">
        <f>G8/C243*C211</f>
        <v>0.29415479161728481</v>
      </c>
      <c r="I211" s="26">
        <f t="shared" si="7"/>
        <v>0.29415479161728481</v>
      </c>
      <c r="J211" s="4"/>
    </row>
    <row r="212" spans="1:10" x14ac:dyDescent="0.25">
      <c r="A212" s="7">
        <v>199</v>
      </c>
      <c r="B212" s="17" t="s">
        <v>428</v>
      </c>
      <c r="C212" s="11">
        <v>42.6</v>
      </c>
      <c r="D212" s="16" t="s">
        <v>325</v>
      </c>
      <c r="E212" s="30">
        <v>2</v>
      </c>
      <c r="F212" s="30">
        <v>2.9</v>
      </c>
      <c r="G212" s="21">
        <f t="shared" si="6"/>
        <v>0.89999999999999991</v>
      </c>
      <c r="H212" s="29">
        <f>G8/C243*C212</f>
        <v>0.12593963942609382</v>
      </c>
      <c r="I212" s="26">
        <f t="shared" si="7"/>
        <v>1.0259396394260938</v>
      </c>
      <c r="J212" s="4"/>
    </row>
    <row r="213" spans="1:10" x14ac:dyDescent="0.25">
      <c r="A213" s="7">
        <v>200</v>
      </c>
      <c r="B213" s="17" t="s">
        <v>429</v>
      </c>
      <c r="C213" s="11">
        <v>68.8</v>
      </c>
      <c r="D213" s="16" t="s">
        <v>325</v>
      </c>
      <c r="E213" s="30">
        <v>2.4</v>
      </c>
      <c r="F213" s="30">
        <v>2.8</v>
      </c>
      <c r="G213" s="21">
        <f t="shared" si="6"/>
        <v>0.39999999999999991</v>
      </c>
      <c r="H213" s="29">
        <f>G8/C243*C213</f>
        <v>0.20339547400270547</v>
      </c>
      <c r="I213" s="26">
        <f t="shared" si="7"/>
        <v>0.60339547400270543</v>
      </c>
      <c r="J213" s="4"/>
    </row>
    <row r="214" spans="1:10" x14ac:dyDescent="0.25">
      <c r="A214" s="7">
        <v>201</v>
      </c>
      <c r="B214" s="17" t="s">
        <v>430</v>
      </c>
      <c r="C214" s="11">
        <v>99.3</v>
      </c>
      <c r="D214" s="16" t="s">
        <v>325</v>
      </c>
      <c r="E214" s="30">
        <v>6</v>
      </c>
      <c r="F214" s="30">
        <v>8.1</v>
      </c>
      <c r="G214" s="21">
        <f t="shared" si="6"/>
        <v>2.0999999999999996</v>
      </c>
      <c r="H214" s="29">
        <f>G8/C243*C214</f>
        <v>0.29356352570448624</v>
      </c>
      <c r="I214" s="26">
        <f t="shared" si="7"/>
        <v>2.3935635257044861</v>
      </c>
      <c r="J214" s="4"/>
    </row>
    <row r="215" spans="1:10" x14ac:dyDescent="0.25">
      <c r="A215" s="7">
        <v>202</v>
      </c>
      <c r="B215" s="17" t="s">
        <v>555</v>
      </c>
      <c r="C215" s="11">
        <v>72.8</v>
      </c>
      <c r="D215" s="16" t="s">
        <v>325</v>
      </c>
      <c r="E215" s="30">
        <v>3.8</v>
      </c>
      <c r="F215" s="30">
        <v>4.5</v>
      </c>
      <c r="G215" s="21">
        <f t="shared" si="6"/>
        <v>0.70000000000000018</v>
      </c>
      <c r="H215" s="29">
        <f>G8/C243*C215</f>
        <v>0.21522079225867671</v>
      </c>
      <c r="I215" s="26">
        <f t="shared" si="7"/>
        <v>0.91522079225867692</v>
      </c>
      <c r="J215" s="4"/>
    </row>
    <row r="216" spans="1:10" x14ac:dyDescent="0.25">
      <c r="A216" s="7">
        <v>203</v>
      </c>
      <c r="B216" s="17" t="s">
        <v>556</v>
      </c>
      <c r="C216" s="11">
        <v>72.2</v>
      </c>
      <c r="D216" s="16" t="s">
        <v>325</v>
      </c>
      <c r="E216" s="30">
        <v>2.5</v>
      </c>
      <c r="F216" s="30">
        <v>3.3</v>
      </c>
      <c r="G216" s="21">
        <f t="shared" si="6"/>
        <v>0.79999999999999982</v>
      </c>
      <c r="H216" s="29">
        <f>G8/C243*C216</f>
        <v>0.21344699452028104</v>
      </c>
      <c r="I216" s="26">
        <f t="shared" si="7"/>
        <v>1.0134469945202809</v>
      </c>
      <c r="J216" s="4"/>
    </row>
    <row r="217" spans="1:10" x14ac:dyDescent="0.25">
      <c r="A217" s="7">
        <v>204</v>
      </c>
      <c r="B217" s="17" t="s">
        <v>557</v>
      </c>
      <c r="C217" s="11">
        <v>45.9</v>
      </c>
      <c r="D217" s="16" t="s">
        <v>325</v>
      </c>
      <c r="E217" s="30">
        <v>1</v>
      </c>
      <c r="F217" s="30">
        <v>1</v>
      </c>
      <c r="G217" s="21">
        <f t="shared" si="6"/>
        <v>0</v>
      </c>
      <c r="H217" s="29">
        <f>G8/C243*C217</f>
        <v>0.13569552698727008</v>
      </c>
      <c r="I217" s="26">
        <f t="shared" si="7"/>
        <v>0.13569552698727008</v>
      </c>
      <c r="J217" s="4"/>
    </row>
    <row r="218" spans="1:10" x14ac:dyDescent="0.25">
      <c r="A218" s="7">
        <v>205</v>
      </c>
      <c r="B218" s="17" t="s">
        <v>558</v>
      </c>
      <c r="C218" s="11">
        <v>45.2</v>
      </c>
      <c r="D218" s="16" t="s">
        <v>325</v>
      </c>
      <c r="E218" s="30">
        <v>2.7</v>
      </c>
      <c r="F218" s="30">
        <v>3.2</v>
      </c>
      <c r="G218" s="21">
        <f t="shared" si="6"/>
        <v>0.5</v>
      </c>
      <c r="H218" s="29">
        <f>G8/C243*C218</f>
        <v>0.13362609629247513</v>
      </c>
      <c r="I218" s="26">
        <f t="shared" si="7"/>
        <v>0.63362609629247513</v>
      </c>
      <c r="J218" s="4"/>
    </row>
    <row r="219" spans="1:10" x14ac:dyDescent="0.25">
      <c r="A219" s="7">
        <v>206</v>
      </c>
      <c r="B219" s="17" t="s">
        <v>559</v>
      </c>
      <c r="C219" s="11">
        <v>72.400000000000006</v>
      </c>
      <c r="D219" s="16" t="s">
        <v>325</v>
      </c>
      <c r="E219" s="30">
        <v>2</v>
      </c>
      <c r="F219" s="30">
        <v>2.1</v>
      </c>
      <c r="G219" s="21">
        <f t="shared" si="6"/>
        <v>0.10000000000000009</v>
      </c>
      <c r="H219" s="29">
        <f>G8/C243*C219</f>
        <v>0.21403826043307964</v>
      </c>
      <c r="I219" s="26">
        <f t="shared" si="7"/>
        <v>0.3140382604330797</v>
      </c>
      <c r="J219" s="4"/>
    </row>
    <row r="220" spans="1:10" x14ac:dyDescent="0.25">
      <c r="A220" s="7">
        <v>207</v>
      </c>
      <c r="B220" s="17" t="s">
        <v>560</v>
      </c>
      <c r="C220" s="11">
        <v>72.3</v>
      </c>
      <c r="D220" s="16" t="s">
        <v>325</v>
      </c>
      <c r="E220" s="30">
        <v>3.8</v>
      </c>
      <c r="F220" s="30">
        <v>5.5</v>
      </c>
      <c r="G220" s="21">
        <f t="shared" si="6"/>
        <v>1.7000000000000002</v>
      </c>
      <c r="H220" s="29">
        <f>G8/C243*C220</f>
        <v>0.21374262747668032</v>
      </c>
      <c r="I220" s="26">
        <f t="shared" si="7"/>
        <v>1.9137426274766804</v>
      </c>
      <c r="J220" s="4"/>
    </row>
    <row r="221" spans="1:10" x14ac:dyDescent="0.25">
      <c r="A221" s="7">
        <v>208</v>
      </c>
      <c r="B221" s="17" t="s">
        <v>561</v>
      </c>
      <c r="C221" s="11">
        <v>45.5</v>
      </c>
      <c r="D221" s="16" t="s">
        <v>325</v>
      </c>
      <c r="E221" s="30">
        <v>2</v>
      </c>
      <c r="F221" s="30">
        <v>2.6</v>
      </c>
      <c r="G221" s="21">
        <f t="shared" si="6"/>
        <v>0.60000000000000009</v>
      </c>
      <c r="H221" s="29">
        <f>G8/C243*C221</f>
        <v>0.13451299516167295</v>
      </c>
      <c r="I221" s="26">
        <f t="shared" si="7"/>
        <v>0.73451299516167301</v>
      </c>
      <c r="J221" s="4"/>
    </row>
    <row r="222" spans="1:10" x14ac:dyDescent="0.25">
      <c r="A222" s="7">
        <v>209</v>
      </c>
      <c r="B222" s="17" t="s">
        <v>562</v>
      </c>
      <c r="C222" s="11">
        <v>45.2</v>
      </c>
      <c r="D222" s="16" t="s">
        <v>325</v>
      </c>
      <c r="E222" s="30">
        <v>1.7</v>
      </c>
      <c r="F222" s="30">
        <v>2.2000000000000002</v>
      </c>
      <c r="G222" s="21">
        <f t="shared" si="6"/>
        <v>0.50000000000000022</v>
      </c>
      <c r="H222" s="29">
        <f>G8/C243*C222</f>
        <v>0.13362609629247513</v>
      </c>
      <c r="I222" s="26">
        <f t="shared" si="7"/>
        <v>0.63362609629247535</v>
      </c>
      <c r="J222" s="4"/>
    </row>
    <row r="223" spans="1:10" x14ac:dyDescent="0.25">
      <c r="A223" s="7">
        <v>210</v>
      </c>
      <c r="B223" s="17" t="s">
        <v>563</v>
      </c>
      <c r="C223" s="11">
        <v>72.5</v>
      </c>
      <c r="D223" s="16" t="s">
        <v>325</v>
      </c>
      <c r="E223" s="30">
        <v>2.1</v>
      </c>
      <c r="F223" s="30">
        <v>4.7</v>
      </c>
      <c r="G223" s="21">
        <f t="shared" si="6"/>
        <v>2.6</v>
      </c>
      <c r="H223" s="29">
        <f>G8/C243*C223</f>
        <v>0.21433389338947889</v>
      </c>
      <c r="I223" s="26">
        <f t="shared" si="7"/>
        <v>2.8143338933894788</v>
      </c>
      <c r="J223" s="143"/>
    </row>
    <row r="224" spans="1:10" x14ac:dyDescent="0.25">
      <c r="A224" s="7">
        <v>211</v>
      </c>
      <c r="B224" s="17" t="s">
        <v>564</v>
      </c>
      <c r="C224" s="11">
        <v>72.2</v>
      </c>
      <c r="D224" s="16" t="s">
        <v>325</v>
      </c>
      <c r="E224" s="30">
        <v>3</v>
      </c>
      <c r="F224" s="30">
        <v>3.7</v>
      </c>
      <c r="G224" s="21">
        <f t="shared" si="6"/>
        <v>0.70000000000000018</v>
      </c>
      <c r="H224" s="29">
        <f>G8/C243*C224</f>
        <v>0.21344699452028104</v>
      </c>
      <c r="I224" s="26">
        <f t="shared" si="7"/>
        <v>0.91344699452028122</v>
      </c>
      <c r="J224" s="4"/>
    </row>
    <row r="225" spans="1:10" x14ac:dyDescent="0.25">
      <c r="A225" s="7">
        <v>212</v>
      </c>
      <c r="B225" s="17" t="s">
        <v>565</v>
      </c>
      <c r="C225" s="11">
        <v>46</v>
      </c>
      <c r="D225" s="16" t="s">
        <v>325</v>
      </c>
      <c r="E225" s="30">
        <v>1.4</v>
      </c>
      <c r="F225" s="30">
        <v>1.7</v>
      </c>
      <c r="G225" s="21">
        <f t="shared" si="6"/>
        <v>0.30000000000000004</v>
      </c>
      <c r="H225" s="29">
        <f>G8/C243*C225</f>
        <v>0.13599115994366937</v>
      </c>
      <c r="I225" s="26">
        <f t="shared" si="7"/>
        <v>0.43599115994366944</v>
      </c>
      <c r="J225" s="4"/>
    </row>
    <row r="226" spans="1:10" x14ac:dyDescent="0.25">
      <c r="A226" s="7">
        <v>213</v>
      </c>
      <c r="B226" s="17" t="s">
        <v>566</v>
      </c>
      <c r="C226" s="11">
        <v>44.8</v>
      </c>
      <c r="D226" s="16" t="s">
        <v>325</v>
      </c>
      <c r="E226" s="30">
        <v>2</v>
      </c>
      <c r="F226" s="30">
        <v>2.2999999999999998</v>
      </c>
      <c r="G226" s="21">
        <f t="shared" si="6"/>
        <v>0.29999999999999982</v>
      </c>
      <c r="H226" s="29">
        <f>G8/C243*C226</f>
        <v>0.13244356446687797</v>
      </c>
      <c r="I226" s="26">
        <f t="shared" si="7"/>
        <v>0.43244356446687782</v>
      </c>
      <c r="J226" s="4"/>
    </row>
    <row r="227" spans="1:10" x14ac:dyDescent="0.25">
      <c r="A227" s="7">
        <v>214</v>
      </c>
      <c r="B227" s="17" t="s">
        <v>567</v>
      </c>
      <c r="C227" s="11">
        <v>73.099999999999994</v>
      </c>
      <c r="D227" s="16" t="s">
        <v>325</v>
      </c>
      <c r="E227" s="30">
        <v>3.7</v>
      </c>
      <c r="F227" s="30">
        <v>4.5</v>
      </c>
      <c r="G227" s="21">
        <f t="shared" si="6"/>
        <v>0.79999999999999982</v>
      </c>
      <c r="H227" s="29">
        <f>G8/C243*C227</f>
        <v>0.21610769112787456</v>
      </c>
      <c r="I227" s="26">
        <f t="shared" si="7"/>
        <v>1.0161076911278744</v>
      </c>
      <c r="J227" s="4"/>
    </row>
    <row r="228" spans="1:10" x14ac:dyDescent="0.25">
      <c r="A228" s="7">
        <v>215</v>
      </c>
      <c r="B228" s="17" t="s">
        <v>568</v>
      </c>
      <c r="C228" s="11">
        <v>72.400000000000006</v>
      </c>
      <c r="D228" s="16" t="s">
        <v>325</v>
      </c>
      <c r="E228" s="30">
        <v>1.2</v>
      </c>
      <c r="F228" s="30">
        <v>1.3</v>
      </c>
      <c r="G228" s="21">
        <f t="shared" si="6"/>
        <v>0.10000000000000009</v>
      </c>
      <c r="H228" s="29">
        <f>G8/C243*C228</f>
        <v>0.21403826043307964</v>
      </c>
      <c r="I228" s="26">
        <f t="shared" si="7"/>
        <v>0.3140382604330797</v>
      </c>
      <c r="J228" s="6"/>
    </row>
    <row r="229" spans="1:10" x14ac:dyDescent="0.25">
      <c r="A229" s="7">
        <v>216</v>
      </c>
      <c r="B229" s="17" t="s">
        <v>569</v>
      </c>
      <c r="C229" s="11">
        <v>46</v>
      </c>
      <c r="D229" s="16" t="s">
        <v>325</v>
      </c>
      <c r="E229" s="30">
        <v>1.5</v>
      </c>
      <c r="F229" s="30">
        <v>1.5</v>
      </c>
      <c r="G229" s="21">
        <f t="shared" si="6"/>
        <v>0</v>
      </c>
      <c r="H229" s="29">
        <f>G8/C243*C229</f>
        <v>0.13599115994366937</v>
      </c>
      <c r="I229" s="26">
        <f t="shared" si="7"/>
        <v>0.13599115994366937</v>
      </c>
      <c r="J229" s="4"/>
    </row>
    <row r="230" spans="1:10" x14ac:dyDescent="0.25">
      <c r="A230" s="7">
        <v>217</v>
      </c>
      <c r="B230" s="17" t="s">
        <v>570</v>
      </c>
      <c r="C230" s="11">
        <v>45.4</v>
      </c>
      <c r="D230" s="16" t="s">
        <v>325</v>
      </c>
      <c r="E230" s="30">
        <v>1.8</v>
      </c>
      <c r="F230" s="30">
        <v>2.1</v>
      </c>
      <c r="G230" s="21">
        <f t="shared" si="6"/>
        <v>0.30000000000000004</v>
      </c>
      <c r="H230" s="29">
        <f>G8/C243*C230</f>
        <v>0.13421736220527367</v>
      </c>
      <c r="I230" s="26">
        <f t="shared" si="7"/>
        <v>0.43421736220527374</v>
      </c>
      <c r="J230" s="4"/>
    </row>
    <row r="231" spans="1:10" x14ac:dyDescent="0.25">
      <c r="A231" s="7">
        <v>218</v>
      </c>
      <c r="B231" s="17" t="s">
        <v>571</v>
      </c>
      <c r="C231" s="11">
        <v>73</v>
      </c>
      <c r="D231" s="16" t="s">
        <v>325</v>
      </c>
      <c r="E231" s="30">
        <v>1</v>
      </c>
      <c r="F231" s="30">
        <v>2.2000000000000002</v>
      </c>
      <c r="G231" s="21">
        <f t="shared" si="6"/>
        <v>1.2000000000000002</v>
      </c>
      <c r="H231" s="29">
        <f>G8/C243*C231</f>
        <v>0.21581205817147531</v>
      </c>
      <c r="I231" s="26">
        <f t="shared" si="7"/>
        <v>1.4158120581714755</v>
      </c>
      <c r="J231" s="4"/>
    </row>
    <row r="232" spans="1:10" x14ac:dyDescent="0.25">
      <c r="A232" s="7">
        <v>219</v>
      </c>
      <c r="B232" s="17" t="s">
        <v>572</v>
      </c>
      <c r="C232" s="11">
        <v>72.2</v>
      </c>
      <c r="D232" s="16" t="s">
        <v>325</v>
      </c>
      <c r="E232" s="30">
        <v>2.6</v>
      </c>
      <c r="F232" s="30">
        <v>3.8</v>
      </c>
      <c r="G232" s="21">
        <f t="shared" si="6"/>
        <v>1.1999999999999997</v>
      </c>
      <c r="H232" s="29">
        <f>G8/C243*C232</f>
        <v>0.21344699452028104</v>
      </c>
      <c r="I232" s="26">
        <f t="shared" si="7"/>
        <v>1.4134469945202808</v>
      </c>
      <c r="J232" s="4"/>
    </row>
    <row r="233" spans="1:10" x14ac:dyDescent="0.25">
      <c r="A233" s="7">
        <v>220</v>
      </c>
      <c r="B233" s="17" t="s">
        <v>573</v>
      </c>
      <c r="C233" s="11">
        <v>46.2</v>
      </c>
      <c r="D233" s="16" t="s">
        <v>325</v>
      </c>
      <c r="E233" s="30">
        <v>1.4</v>
      </c>
      <c r="F233" s="30">
        <v>1.9</v>
      </c>
      <c r="G233" s="21">
        <f t="shared" si="6"/>
        <v>0.5</v>
      </c>
      <c r="H233" s="29">
        <f>G8/C243*C233</f>
        <v>0.13658242585646793</v>
      </c>
      <c r="I233" s="26">
        <f t="shared" si="7"/>
        <v>0.63658242585646796</v>
      </c>
      <c r="J233" s="4"/>
    </row>
    <row r="234" spans="1:10" x14ac:dyDescent="0.25">
      <c r="A234" s="7">
        <v>221</v>
      </c>
      <c r="B234" s="17" t="s">
        <v>574</v>
      </c>
      <c r="C234" s="11">
        <v>45.4</v>
      </c>
      <c r="D234" s="16" t="s">
        <v>325</v>
      </c>
      <c r="E234" s="30">
        <v>2.2000000000000002</v>
      </c>
      <c r="F234" s="30">
        <v>3.2</v>
      </c>
      <c r="G234" s="21">
        <f t="shared" si="6"/>
        <v>1</v>
      </c>
      <c r="H234" s="29">
        <f>G8/C243*C234</f>
        <v>0.13421736220527367</v>
      </c>
      <c r="I234" s="26">
        <f t="shared" si="7"/>
        <v>1.1342173622052736</v>
      </c>
      <c r="J234" s="4"/>
    </row>
    <row r="235" spans="1:10" x14ac:dyDescent="0.25">
      <c r="A235" s="7">
        <v>222</v>
      </c>
      <c r="B235" s="17" t="s">
        <v>575</v>
      </c>
      <c r="C235" s="11">
        <v>72.900000000000006</v>
      </c>
      <c r="D235" s="16" t="s">
        <v>325</v>
      </c>
      <c r="E235" s="30">
        <v>3.4</v>
      </c>
      <c r="F235" s="30">
        <v>3.8</v>
      </c>
      <c r="G235" s="21">
        <f t="shared" si="6"/>
        <v>0.39999999999999991</v>
      </c>
      <c r="H235" s="29">
        <f>G8/C243*C235</f>
        <v>0.21551642521507602</v>
      </c>
      <c r="I235" s="26">
        <f t="shared" si="7"/>
        <v>0.61551642521507599</v>
      </c>
      <c r="J235" s="57"/>
    </row>
    <row r="236" spans="1:10" x14ac:dyDescent="0.25">
      <c r="A236" s="7">
        <v>223</v>
      </c>
      <c r="B236" s="17" t="s">
        <v>576</v>
      </c>
      <c r="C236" s="11">
        <v>72.400000000000006</v>
      </c>
      <c r="D236" s="16" t="s">
        <v>325</v>
      </c>
      <c r="E236" s="30">
        <v>3.5</v>
      </c>
      <c r="F236" s="30">
        <v>5</v>
      </c>
      <c r="G236" s="21">
        <f t="shared" si="6"/>
        <v>1.5</v>
      </c>
      <c r="H236" s="29">
        <f>G8/C243*C236</f>
        <v>0.21403826043307964</v>
      </c>
      <c r="I236" s="26">
        <f t="shared" si="7"/>
        <v>1.7140382604330797</v>
      </c>
      <c r="J236" s="57"/>
    </row>
    <row r="237" spans="1:10" x14ac:dyDescent="0.25">
      <c r="A237" s="7">
        <v>224</v>
      </c>
      <c r="B237" s="17" t="s">
        <v>577</v>
      </c>
      <c r="C237" s="11">
        <v>46.1</v>
      </c>
      <c r="D237" s="16" t="s">
        <v>325</v>
      </c>
      <c r="E237" s="30">
        <v>2.4</v>
      </c>
      <c r="F237" s="30">
        <v>3.2</v>
      </c>
      <c r="G237" s="21">
        <f t="shared" si="6"/>
        <v>0.80000000000000027</v>
      </c>
      <c r="H237" s="29">
        <f>G8/C243*C237</f>
        <v>0.13628679290006865</v>
      </c>
      <c r="I237" s="26">
        <f t="shared" si="7"/>
        <v>0.93628679290006889</v>
      </c>
      <c r="J237" s="57"/>
    </row>
    <row r="238" spans="1:10" x14ac:dyDescent="0.25">
      <c r="A238" s="7">
        <v>225</v>
      </c>
      <c r="B238" s="17" t="s">
        <v>578</v>
      </c>
      <c r="C238" s="11">
        <v>45.6</v>
      </c>
      <c r="D238" s="16" t="s">
        <v>325</v>
      </c>
      <c r="E238" s="30">
        <v>2.6</v>
      </c>
      <c r="F238" s="30">
        <v>3.3</v>
      </c>
      <c r="G238" s="21">
        <f t="shared" si="6"/>
        <v>0.69999999999999973</v>
      </c>
      <c r="H238" s="29">
        <f>G8/C243*C238</f>
        <v>0.13480862811807223</v>
      </c>
      <c r="I238" s="26">
        <f t="shared" si="7"/>
        <v>0.83480862811807199</v>
      </c>
      <c r="J238" s="57"/>
    </row>
    <row r="239" spans="1:10" x14ac:dyDescent="0.25">
      <c r="A239" s="7">
        <v>226</v>
      </c>
      <c r="B239" s="17" t="s">
        <v>579</v>
      </c>
      <c r="C239" s="11">
        <v>73.2</v>
      </c>
      <c r="D239" s="16" t="s">
        <v>325</v>
      </c>
      <c r="E239" s="30">
        <v>4.4000000000000004</v>
      </c>
      <c r="F239" s="30">
        <v>6.2</v>
      </c>
      <c r="G239" s="21">
        <f t="shared" si="6"/>
        <v>1.7999999999999998</v>
      </c>
      <c r="H239" s="29">
        <f>G8/C243*C239</f>
        <v>0.21640332408427387</v>
      </c>
      <c r="I239" s="26">
        <f t="shared" si="7"/>
        <v>2.0164033240842736</v>
      </c>
      <c r="J239" s="57"/>
    </row>
    <row r="240" spans="1:10" x14ac:dyDescent="0.25">
      <c r="A240" s="7">
        <v>227</v>
      </c>
      <c r="B240" s="17" t="s">
        <v>580</v>
      </c>
      <c r="C240" s="11">
        <v>72.400000000000006</v>
      </c>
      <c r="D240" s="16" t="s">
        <v>325</v>
      </c>
      <c r="E240" s="30">
        <v>4.7</v>
      </c>
      <c r="F240" s="30">
        <v>5.4</v>
      </c>
      <c r="G240" s="21">
        <f t="shared" si="6"/>
        <v>0.70000000000000018</v>
      </c>
      <c r="H240" s="29">
        <f>G8/C243*C240</f>
        <v>0.21403826043307964</v>
      </c>
      <c r="I240" s="26">
        <f t="shared" si="7"/>
        <v>0.91403826043307979</v>
      </c>
      <c r="J240" s="57"/>
    </row>
    <row r="241" spans="1:10" x14ac:dyDescent="0.25">
      <c r="A241" s="7">
        <v>228</v>
      </c>
      <c r="B241" s="17" t="s">
        <v>581</v>
      </c>
      <c r="C241" s="11">
        <v>46.4</v>
      </c>
      <c r="D241" s="16" t="s">
        <v>325</v>
      </c>
      <c r="E241" s="30">
        <v>1.5</v>
      </c>
      <c r="F241" s="30">
        <v>1.7</v>
      </c>
      <c r="G241" s="21">
        <f t="shared" si="6"/>
        <v>0.19999999999999996</v>
      </c>
      <c r="H241" s="29">
        <f>G8/C243*C241</f>
        <v>0.13717369176926647</v>
      </c>
      <c r="I241" s="26">
        <f t="shared" si="7"/>
        <v>0.33717369176926643</v>
      </c>
      <c r="J241" s="57"/>
    </row>
    <row r="242" spans="1:10" x14ac:dyDescent="0.25">
      <c r="A242" s="7">
        <v>229</v>
      </c>
      <c r="B242" s="17" t="s">
        <v>582</v>
      </c>
      <c r="C242" s="11">
        <v>45.5</v>
      </c>
      <c r="D242" s="16" t="s">
        <v>325</v>
      </c>
      <c r="E242" s="30">
        <v>3.4</v>
      </c>
      <c r="F242" s="30">
        <v>4.5999999999999996</v>
      </c>
      <c r="G242" s="21">
        <f t="shared" si="6"/>
        <v>1.1999999999999997</v>
      </c>
      <c r="H242" s="29">
        <f>G8/C243*C242</f>
        <v>0.13451299516167295</v>
      </c>
      <c r="I242" s="26">
        <f t="shared" si="7"/>
        <v>1.3345129951616728</v>
      </c>
      <c r="J242" s="57"/>
    </row>
    <row r="243" spans="1:10" x14ac:dyDescent="0.25">
      <c r="A243" s="220" t="s">
        <v>3</v>
      </c>
      <c r="B243" s="221"/>
      <c r="C243" s="144">
        <f>SUM(C14:C242)</f>
        <v>14343.799999999996</v>
      </c>
      <c r="D243" s="145"/>
      <c r="E243" s="146">
        <f>SUM(E14:E242)</f>
        <v>699.80000000000018</v>
      </c>
      <c r="F243" s="146">
        <f>SUM(F14:F242)</f>
        <v>877.4000000000002</v>
      </c>
      <c r="G243" s="146">
        <f>SUM(G14:G242)</f>
        <v>177.59999999999991</v>
      </c>
      <c r="H243" s="146">
        <f>SUM(H14:H242)</f>
        <v>42.405000000000108</v>
      </c>
      <c r="I243" s="146">
        <f>SUM(I14:I242)</f>
        <v>220.00500000000011</v>
      </c>
      <c r="J243" s="4"/>
    </row>
  </sheetData>
  <mergeCells count="19"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  <mergeCell ref="A11:D11"/>
    <mergeCell ref="E11:F11"/>
    <mergeCell ref="A243:B243"/>
    <mergeCell ref="A7:D8"/>
    <mergeCell ref="E7:F7"/>
    <mergeCell ref="E8:F8"/>
    <mergeCell ref="E9:F9"/>
    <mergeCell ref="A10:D10"/>
    <mergeCell ref="E10:F10"/>
  </mergeCells>
  <pageMargins left="0.25" right="0.25" top="0.75" bottom="0.75" header="0.3" footer="0.3"/>
  <pageSetup paperSize="9" scale="8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6"/>
  <sheetViews>
    <sheetView workbookViewId="0">
      <selection activeCell="K171" sqref="K171"/>
    </sheetView>
  </sheetViews>
  <sheetFormatPr defaultRowHeight="15" x14ac:dyDescent="0.25"/>
  <cols>
    <col min="1" max="1" width="8.28515625" customWidth="1"/>
    <col min="2" max="2" width="12.7109375" customWidth="1"/>
    <col min="5" max="5" width="11.140625" customWidth="1"/>
    <col min="6" max="6" width="11.28515625" customWidth="1"/>
    <col min="7" max="7" width="10.42578125" customWidth="1"/>
    <col min="8" max="8" width="12.42578125" customWidth="1"/>
    <col min="9" max="9" width="11" customWidth="1"/>
  </cols>
  <sheetData>
    <row r="1" spans="1:11" ht="20.25" x14ac:dyDescent="0.3">
      <c r="A1" s="241" t="s">
        <v>9</v>
      </c>
      <c r="B1" s="241"/>
      <c r="C1" s="241"/>
      <c r="D1" s="241"/>
      <c r="E1" s="241"/>
      <c r="F1" s="241"/>
      <c r="G1" s="241"/>
      <c r="H1" s="241"/>
      <c r="I1" s="241"/>
      <c r="J1" s="241"/>
      <c r="K1" s="162"/>
    </row>
    <row r="2" spans="1:11" ht="46.5" customHeight="1" x14ac:dyDescent="0.25">
      <c r="A2" s="242" t="s">
        <v>619</v>
      </c>
      <c r="B2" s="242"/>
      <c r="C2" s="242"/>
      <c r="D2" s="242"/>
      <c r="E2" s="242"/>
      <c r="F2" s="242"/>
      <c r="G2" s="242"/>
      <c r="H2" s="242"/>
      <c r="I2" s="242"/>
      <c r="J2" s="242"/>
      <c r="K2" s="61"/>
    </row>
    <row r="3" spans="1:11" ht="18.75" x14ac:dyDescent="0.25">
      <c r="A3" s="238" t="s">
        <v>10</v>
      </c>
      <c r="B3" s="243"/>
      <c r="C3" s="243"/>
      <c r="D3" s="243"/>
      <c r="E3" s="243"/>
      <c r="F3" s="243"/>
      <c r="G3" s="239"/>
      <c r="H3" s="136"/>
      <c r="I3" s="244" t="s">
        <v>12</v>
      </c>
      <c r="J3" s="245"/>
      <c r="K3" s="163"/>
    </row>
    <row r="4" spans="1:11" ht="48" x14ac:dyDescent="0.25">
      <c r="A4" s="237" t="s">
        <v>4</v>
      </c>
      <c r="B4" s="237"/>
      <c r="C4" s="237"/>
      <c r="D4" s="237"/>
      <c r="E4" s="237" t="s">
        <v>5</v>
      </c>
      <c r="F4" s="237"/>
      <c r="G4" s="63" t="s">
        <v>617</v>
      </c>
      <c r="H4" s="64"/>
      <c r="I4" s="246"/>
      <c r="J4" s="247"/>
      <c r="K4" s="163"/>
    </row>
    <row r="5" spans="1:11" ht="18.75" x14ac:dyDescent="0.25">
      <c r="A5" s="240"/>
      <c r="B5" s="240"/>
      <c r="C5" s="240"/>
      <c r="D5" s="240"/>
      <c r="E5" s="237" t="s">
        <v>6</v>
      </c>
      <c r="F5" s="237"/>
      <c r="G5" s="8">
        <f>G6+G9</f>
        <v>178.249</v>
      </c>
      <c r="H5" s="65"/>
      <c r="I5" s="246"/>
      <c r="J5" s="247"/>
      <c r="K5" s="163"/>
    </row>
    <row r="6" spans="1:11" ht="18.75" x14ac:dyDescent="0.25">
      <c r="A6" s="259" t="s">
        <v>612</v>
      </c>
      <c r="B6" s="260"/>
      <c r="C6" s="260"/>
      <c r="D6" s="261"/>
      <c r="E6" s="262" t="s">
        <v>599</v>
      </c>
      <c r="F6" s="262"/>
      <c r="G6" s="164">
        <f>80.713+68.843</f>
        <v>149.55599999999998</v>
      </c>
      <c r="H6" s="65"/>
      <c r="I6" s="248"/>
      <c r="J6" s="249"/>
      <c r="K6" s="163"/>
    </row>
    <row r="7" spans="1:11" ht="18.75" x14ac:dyDescent="0.25">
      <c r="A7" s="253" t="s">
        <v>613</v>
      </c>
      <c r="B7" s="254"/>
      <c r="C7" s="254"/>
      <c r="D7" s="255"/>
      <c r="E7" s="237" t="s">
        <v>11</v>
      </c>
      <c r="F7" s="237"/>
      <c r="G7" s="27">
        <f>G243</f>
        <v>114.49999999999994</v>
      </c>
      <c r="H7" s="65"/>
      <c r="I7" s="66"/>
      <c r="J7" s="67"/>
      <c r="K7" s="163"/>
    </row>
    <row r="8" spans="1:11" ht="18.75" x14ac:dyDescent="0.25">
      <c r="A8" s="256"/>
      <c r="B8" s="257"/>
      <c r="C8" s="257"/>
      <c r="D8" s="258"/>
      <c r="E8" s="238" t="s">
        <v>600</v>
      </c>
      <c r="F8" s="239"/>
      <c r="G8" s="69">
        <f>G6-G7</f>
        <v>35.05600000000004</v>
      </c>
      <c r="H8" s="65"/>
      <c r="I8" s="68" t="s">
        <v>589</v>
      </c>
      <c r="J8" s="67"/>
      <c r="K8" s="163"/>
    </row>
    <row r="9" spans="1:11" ht="18.75" x14ac:dyDescent="0.25">
      <c r="A9" s="156"/>
      <c r="B9" s="157"/>
      <c r="C9" s="157"/>
      <c r="D9" s="158"/>
      <c r="E9" s="263" t="s">
        <v>602</v>
      </c>
      <c r="F9" s="264"/>
      <c r="G9" s="165">
        <v>28.693000000000001</v>
      </c>
      <c r="H9" s="65"/>
      <c r="I9" s="68"/>
      <c r="J9" s="67"/>
      <c r="K9" s="163"/>
    </row>
    <row r="10" spans="1:11" ht="18.75" x14ac:dyDescent="0.25">
      <c r="A10" s="240" t="s">
        <v>614</v>
      </c>
      <c r="B10" s="240"/>
      <c r="C10" s="240"/>
      <c r="D10" s="240"/>
      <c r="E10" s="238" t="s">
        <v>591</v>
      </c>
      <c r="F10" s="239"/>
      <c r="G10" s="27">
        <f>G267</f>
        <v>0</v>
      </c>
      <c r="H10" s="65"/>
      <c r="I10" s="68" t="s">
        <v>590</v>
      </c>
      <c r="J10" s="67"/>
      <c r="K10" s="163"/>
    </row>
    <row r="11" spans="1:11" x14ac:dyDescent="0.25">
      <c r="A11" s="222"/>
      <c r="B11" s="222"/>
      <c r="C11" s="222"/>
      <c r="D11" s="222"/>
      <c r="E11" s="223" t="s">
        <v>601</v>
      </c>
      <c r="F11" s="224"/>
      <c r="G11" s="128">
        <f>G9-G10</f>
        <v>28.693000000000001</v>
      </c>
      <c r="H11" s="65"/>
      <c r="I11" s="68" t="s">
        <v>615</v>
      </c>
      <c r="J11" s="68"/>
      <c r="K11" s="166"/>
    </row>
    <row r="12" spans="1:11" x14ac:dyDescent="0.25">
      <c r="A12" s="71"/>
      <c r="B12" s="10"/>
      <c r="C12" s="10"/>
      <c r="D12" s="10"/>
      <c r="E12" s="10"/>
      <c r="F12" s="4"/>
      <c r="G12" s="72"/>
      <c r="H12" s="4"/>
      <c r="I12" s="4"/>
      <c r="J12" s="6"/>
      <c r="K12" s="4"/>
    </row>
    <row r="13" spans="1:11" s="44" customFormat="1" ht="36" x14ac:dyDescent="0.25">
      <c r="A13" s="1" t="s">
        <v>0</v>
      </c>
      <c r="B13" s="75" t="s">
        <v>1</v>
      </c>
      <c r="C13" s="1" t="s">
        <v>2</v>
      </c>
      <c r="D13" s="1" t="s">
        <v>308</v>
      </c>
      <c r="E13" s="3" t="s">
        <v>616</v>
      </c>
      <c r="F13" s="3" t="s">
        <v>618</v>
      </c>
      <c r="G13" s="20" t="s">
        <v>16</v>
      </c>
      <c r="H13" s="76" t="s">
        <v>8</v>
      </c>
      <c r="I13" s="77" t="s">
        <v>17</v>
      </c>
      <c r="J13" s="4"/>
      <c r="K13" s="167"/>
    </row>
    <row r="14" spans="1:11" s="44" customFormat="1" x14ac:dyDescent="0.25">
      <c r="A14" s="7">
        <v>1</v>
      </c>
      <c r="B14" s="17" t="s">
        <v>329</v>
      </c>
      <c r="C14" s="11">
        <v>94</v>
      </c>
      <c r="D14" s="16" t="s">
        <v>325</v>
      </c>
      <c r="E14" s="30">
        <v>8.8000000000000007</v>
      </c>
      <c r="F14" s="30">
        <v>9.8000000000000007</v>
      </c>
      <c r="G14" s="21">
        <f>F14-E14</f>
        <v>1</v>
      </c>
      <c r="H14" s="29">
        <f>G8/C243*C14</f>
        <v>0.22973438001087612</v>
      </c>
      <c r="I14" s="26">
        <f>G14+H14</f>
        <v>1.2297343800108762</v>
      </c>
      <c r="J14" s="4"/>
      <c r="K14" s="167"/>
    </row>
    <row r="15" spans="1:11" s="44" customFormat="1" x14ac:dyDescent="0.25">
      <c r="A15" s="7">
        <v>2</v>
      </c>
      <c r="B15" s="17" t="s">
        <v>330</v>
      </c>
      <c r="C15" s="13">
        <v>52.6</v>
      </c>
      <c r="D15" s="16" t="s">
        <v>325</v>
      </c>
      <c r="E15" s="30">
        <v>3.9</v>
      </c>
      <c r="F15" s="30">
        <v>4.2</v>
      </c>
      <c r="G15" s="21">
        <f>F15-E15</f>
        <v>0.30000000000000027</v>
      </c>
      <c r="H15" s="29">
        <f>G8/C243*C15</f>
        <v>0.1285534934954477</v>
      </c>
      <c r="I15" s="26">
        <f>G15+H15</f>
        <v>0.42855349349544797</v>
      </c>
      <c r="J15" s="4"/>
      <c r="K15" s="167"/>
    </row>
    <row r="16" spans="1:11" s="44" customFormat="1" x14ac:dyDescent="0.25">
      <c r="A16" s="7">
        <v>3</v>
      </c>
      <c r="B16" s="17" t="s">
        <v>331</v>
      </c>
      <c r="C16" s="13">
        <v>64.8</v>
      </c>
      <c r="D16" s="16" t="s">
        <v>325</v>
      </c>
      <c r="E16" s="30">
        <v>6.5</v>
      </c>
      <c r="F16" s="30">
        <v>7.7</v>
      </c>
      <c r="G16" s="21">
        <f t="shared" ref="G16:G79" si="0">F16-E16</f>
        <v>1.2000000000000002</v>
      </c>
      <c r="H16" s="29">
        <f>G8/C243*C16</f>
        <v>0.15837008324154012</v>
      </c>
      <c r="I16" s="26">
        <f t="shared" ref="I16:I79" si="1">G16+H16</f>
        <v>1.3583700832415402</v>
      </c>
      <c r="J16" s="4"/>
      <c r="K16" s="167"/>
    </row>
    <row r="17" spans="1:11" s="44" customFormat="1" x14ac:dyDescent="0.25">
      <c r="A17" s="7">
        <v>4</v>
      </c>
      <c r="B17" s="17" t="s">
        <v>332</v>
      </c>
      <c r="C17" s="13">
        <v>94.3</v>
      </c>
      <c r="D17" s="16" t="s">
        <v>325</v>
      </c>
      <c r="E17" s="30">
        <v>5</v>
      </c>
      <c r="F17" s="30">
        <v>5</v>
      </c>
      <c r="G17" s="21">
        <f t="shared" si="0"/>
        <v>0</v>
      </c>
      <c r="H17" s="29">
        <f>G8/C243*C17</f>
        <v>0.23046757484069805</v>
      </c>
      <c r="I17" s="26">
        <f t="shared" si="1"/>
        <v>0.23046757484069805</v>
      </c>
      <c r="J17" s="4"/>
      <c r="K17" s="167"/>
    </row>
    <row r="18" spans="1:11" s="44" customFormat="1" x14ac:dyDescent="0.25">
      <c r="A18" s="7">
        <v>5</v>
      </c>
      <c r="B18" s="17" t="s">
        <v>333</v>
      </c>
      <c r="C18" s="11">
        <v>52.8</v>
      </c>
      <c r="D18" s="16" t="s">
        <v>325</v>
      </c>
      <c r="E18" s="30">
        <v>0</v>
      </c>
      <c r="F18" s="30">
        <v>0</v>
      </c>
      <c r="G18" s="21">
        <f t="shared" si="0"/>
        <v>0</v>
      </c>
      <c r="H18" s="29">
        <f>G8/C243*C18</f>
        <v>0.12904229004866233</v>
      </c>
      <c r="I18" s="26">
        <f t="shared" si="1"/>
        <v>0.12904229004866233</v>
      </c>
      <c r="J18" s="4"/>
      <c r="K18" s="167"/>
    </row>
    <row r="19" spans="1:11" s="44" customFormat="1" x14ac:dyDescent="0.25">
      <c r="A19" s="7">
        <v>6</v>
      </c>
      <c r="B19" s="17" t="s">
        <v>334</v>
      </c>
      <c r="C19" s="11">
        <v>64.8</v>
      </c>
      <c r="D19" s="16" t="s">
        <v>325</v>
      </c>
      <c r="E19" s="30">
        <v>4.5</v>
      </c>
      <c r="F19" s="30">
        <v>4.5</v>
      </c>
      <c r="G19" s="21">
        <f t="shared" si="0"/>
        <v>0</v>
      </c>
      <c r="H19" s="29">
        <f>G8/C243*C19</f>
        <v>0.15837008324154012</v>
      </c>
      <c r="I19" s="26">
        <f t="shared" si="1"/>
        <v>0.15837008324154012</v>
      </c>
      <c r="J19" s="4"/>
      <c r="K19" s="167"/>
    </row>
    <row r="20" spans="1:11" s="44" customFormat="1" x14ac:dyDescent="0.25">
      <c r="A20" s="7">
        <v>7</v>
      </c>
      <c r="B20" s="17" t="s">
        <v>335</v>
      </c>
      <c r="C20" s="11">
        <v>94.1</v>
      </c>
      <c r="D20" s="16" t="s">
        <v>325</v>
      </c>
      <c r="E20" s="30">
        <v>6.5</v>
      </c>
      <c r="F20" s="30">
        <v>6.5</v>
      </c>
      <c r="G20" s="21">
        <f t="shared" si="0"/>
        <v>0</v>
      </c>
      <c r="H20" s="29">
        <f>G8/C243*C20</f>
        <v>0.22997877828748342</v>
      </c>
      <c r="I20" s="26">
        <f t="shared" si="1"/>
        <v>0.22997877828748342</v>
      </c>
      <c r="J20" s="4"/>
      <c r="K20" s="167"/>
    </row>
    <row r="21" spans="1:11" s="44" customFormat="1" x14ac:dyDescent="0.25">
      <c r="A21" s="7">
        <v>8</v>
      </c>
      <c r="B21" s="17" t="s">
        <v>336</v>
      </c>
      <c r="C21" s="11">
        <v>52.9</v>
      </c>
      <c r="D21" s="16" t="s">
        <v>325</v>
      </c>
      <c r="E21" s="30">
        <v>5.3</v>
      </c>
      <c r="F21" s="30">
        <v>6.1</v>
      </c>
      <c r="G21" s="21">
        <f t="shared" si="0"/>
        <v>0.79999999999999982</v>
      </c>
      <c r="H21" s="29">
        <f>G8/C243*C21</f>
        <v>0.12928668832526963</v>
      </c>
      <c r="I21" s="26">
        <f t="shared" si="1"/>
        <v>0.92928668832526951</v>
      </c>
      <c r="J21" s="4"/>
      <c r="K21" s="167"/>
    </row>
    <row r="22" spans="1:11" s="44" customFormat="1" x14ac:dyDescent="0.25">
      <c r="A22" s="7">
        <v>9</v>
      </c>
      <c r="B22" s="17" t="s">
        <v>337</v>
      </c>
      <c r="C22" s="11">
        <v>65.2</v>
      </c>
      <c r="D22" s="16" t="s">
        <v>325</v>
      </c>
      <c r="E22" s="30">
        <v>5.4</v>
      </c>
      <c r="F22" s="30">
        <v>6</v>
      </c>
      <c r="G22" s="21">
        <f t="shared" si="0"/>
        <v>0.59999999999999964</v>
      </c>
      <c r="H22" s="29">
        <f>G8/C243*C22</f>
        <v>0.1593476763479694</v>
      </c>
      <c r="I22" s="26">
        <f t="shared" si="1"/>
        <v>0.75934767634796907</v>
      </c>
      <c r="J22" s="4"/>
      <c r="K22" s="167"/>
    </row>
    <row r="23" spans="1:11" s="44" customFormat="1" x14ac:dyDescent="0.25">
      <c r="A23" s="7">
        <v>10</v>
      </c>
      <c r="B23" s="17" t="s">
        <v>338</v>
      </c>
      <c r="C23" s="11">
        <v>94</v>
      </c>
      <c r="D23" s="16" t="s">
        <v>325</v>
      </c>
      <c r="E23" s="30">
        <v>7.1</v>
      </c>
      <c r="F23" s="30">
        <v>8.4</v>
      </c>
      <c r="G23" s="21">
        <f t="shared" si="0"/>
        <v>1.3000000000000007</v>
      </c>
      <c r="H23" s="29">
        <f>G8/C243*C23</f>
        <v>0.22973438001087612</v>
      </c>
      <c r="I23" s="26">
        <f t="shared" si="1"/>
        <v>1.5297343800108769</v>
      </c>
      <c r="J23" s="4"/>
      <c r="K23" s="167"/>
    </row>
    <row r="24" spans="1:11" s="44" customFormat="1" x14ac:dyDescent="0.25">
      <c r="A24" s="7">
        <v>11</v>
      </c>
      <c r="B24" s="17" t="s">
        <v>339</v>
      </c>
      <c r="C24" s="11">
        <v>52.8</v>
      </c>
      <c r="D24" s="16" t="s">
        <v>325</v>
      </c>
      <c r="E24" s="30">
        <v>2</v>
      </c>
      <c r="F24" s="30">
        <v>2</v>
      </c>
      <c r="G24" s="21">
        <f t="shared" si="0"/>
        <v>0</v>
      </c>
      <c r="H24" s="29">
        <f>G8/C243*C24</f>
        <v>0.12904229004866233</v>
      </c>
      <c r="I24" s="26">
        <f t="shared" si="1"/>
        <v>0.12904229004866233</v>
      </c>
      <c r="J24" s="4"/>
      <c r="K24" s="167"/>
    </row>
    <row r="25" spans="1:11" s="44" customFormat="1" x14ac:dyDescent="0.25">
      <c r="A25" s="7">
        <v>12</v>
      </c>
      <c r="B25" s="17" t="s">
        <v>340</v>
      </c>
      <c r="C25" s="11">
        <v>65.3</v>
      </c>
      <c r="D25" s="16" t="s">
        <v>325</v>
      </c>
      <c r="E25" s="30">
        <v>2</v>
      </c>
      <c r="F25" s="30">
        <v>3.1</v>
      </c>
      <c r="G25" s="21">
        <f t="shared" si="0"/>
        <v>1.1000000000000001</v>
      </c>
      <c r="H25" s="29">
        <f>G8/C243*C25</f>
        <v>0.1595920746245767</v>
      </c>
      <c r="I25" s="26">
        <f t="shared" si="1"/>
        <v>1.2595920746245768</v>
      </c>
      <c r="J25" s="4"/>
      <c r="K25" s="167"/>
    </row>
    <row r="26" spans="1:11" s="44" customFormat="1" x14ac:dyDescent="0.25">
      <c r="A26" s="7">
        <v>13</v>
      </c>
      <c r="B26" s="17" t="s">
        <v>341</v>
      </c>
      <c r="C26" s="11">
        <v>94.2</v>
      </c>
      <c r="D26" s="16" t="s">
        <v>325</v>
      </c>
      <c r="E26" s="30">
        <v>7.7</v>
      </c>
      <c r="F26" s="30">
        <v>9.1</v>
      </c>
      <c r="G26" s="21">
        <f t="shared" si="0"/>
        <v>1.3999999999999995</v>
      </c>
      <c r="H26" s="29">
        <f>G8/C243*C26</f>
        <v>0.23022317656409075</v>
      </c>
      <c r="I26" s="26">
        <f t="shared" si="1"/>
        <v>1.6302231765640902</v>
      </c>
      <c r="J26" s="4"/>
      <c r="K26" s="167"/>
    </row>
    <row r="27" spans="1:11" s="44" customFormat="1" x14ac:dyDescent="0.25">
      <c r="A27" s="7">
        <v>14</v>
      </c>
      <c r="B27" s="17" t="s">
        <v>342</v>
      </c>
      <c r="C27" s="11">
        <v>52.9</v>
      </c>
      <c r="D27" s="16" t="s">
        <v>325</v>
      </c>
      <c r="E27" s="30">
        <v>4</v>
      </c>
      <c r="F27" s="30">
        <v>4.2</v>
      </c>
      <c r="G27" s="21">
        <f t="shared" si="0"/>
        <v>0.20000000000000018</v>
      </c>
      <c r="H27" s="29">
        <f>G8/C243*C27</f>
        <v>0.12928668832526963</v>
      </c>
      <c r="I27" s="26">
        <f t="shared" si="1"/>
        <v>0.32928668832526981</v>
      </c>
      <c r="J27" s="4"/>
      <c r="K27" s="167"/>
    </row>
    <row r="28" spans="1:11" s="44" customFormat="1" x14ac:dyDescent="0.25">
      <c r="A28" s="7">
        <v>15</v>
      </c>
      <c r="B28" s="17" t="s">
        <v>343</v>
      </c>
      <c r="C28" s="11">
        <v>64.900000000000006</v>
      </c>
      <c r="D28" s="16" t="s">
        <v>325</v>
      </c>
      <c r="E28" s="30">
        <v>6.4</v>
      </c>
      <c r="F28" s="30">
        <v>7.3</v>
      </c>
      <c r="G28" s="21">
        <f t="shared" si="0"/>
        <v>0.89999999999999947</v>
      </c>
      <c r="H28" s="29">
        <f>G8/C243*C28</f>
        <v>0.15861448151814747</v>
      </c>
      <c r="I28" s="26">
        <f t="shared" si="1"/>
        <v>1.0586144815181469</v>
      </c>
      <c r="J28" s="4"/>
      <c r="K28" s="167"/>
    </row>
    <row r="29" spans="1:11" s="44" customFormat="1" x14ac:dyDescent="0.25">
      <c r="A29" s="7">
        <v>16</v>
      </c>
      <c r="B29" s="17" t="s">
        <v>344</v>
      </c>
      <c r="C29" s="11">
        <v>93.9</v>
      </c>
      <c r="D29" s="16" t="s">
        <v>325</v>
      </c>
      <c r="E29" s="30">
        <v>5.3</v>
      </c>
      <c r="F29" s="30">
        <v>5.3</v>
      </c>
      <c r="G29" s="21">
        <f t="shared" si="0"/>
        <v>0</v>
      </c>
      <c r="H29" s="29">
        <f>G8/C243*C29</f>
        <v>0.22948998173426882</v>
      </c>
      <c r="I29" s="26">
        <f t="shared" si="1"/>
        <v>0.22948998173426882</v>
      </c>
      <c r="J29" s="4"/>
      <c r="K29" s="167"/>
    </row>
    <row r="30" spans="1:11" s="44" customFormat="1" x14ac:dyDescent="0.25">
      <c r="A30" s="7">
        <v>17</v>
      </c>
      <c r="B30" s="17" t="s">
        <v>345</v>
      </c>
      <c r="C30" s="11">
        <v>53</v>
      </c>
      <c r="D30" s="16" t="s">
        <v>325</v>
      </c>
      <c r="E30" s="30">
        <v>2.5</v>
      </c>
      <c r="F30" s="30">
        <v>3.3</v>
      </c>
      <c r="G30" s="21">
        <f t="shared" si="0"/>
        <v>0.79999999999999982</v>
      </c>
      <c r="H30" s="29">
        <f>G8/C243*C30</f>
        <v>0.12953108660187695</v>
      </c>
      <c r="I30" s="26">
        <f t="shared" si="1"/>
        <v>0.92953108660187678</v>
      </c>
      <c r="J30" s="4"/>
      <c r="K30" s="167"/>
    </row>
    <row r="31" spans="1:11" s="44" customFormat="1" x14ac:dyDescent="0.25">
      <c r="A31" s="7">
        <v>18</v>
      </c>
      <c r="B31" s="17" t="s">
        <v>586</v>
      </c>
      <c r="C31" s="11">
        <v>64.8</v>
      </c>
      <c r="D31" s="16" t="s">
        <v>325</v>
      </c>
      <c r="E31" s="30">
        <v>4.8</v>
      </c>
      <c r="F31" s="30">
        <v>5.3</v>
      </c>
      <c r="G31" s="21">
        <f t="shared" si="0"/>
        <v>0.5</v>
      </c>
      <c r="H31" s="29">
        <f>G8/C243*C31</f>
        <v>0.15837008324154012</v>
      </c>
      <c r="I31" s="26">
        <f t="shared" si="1"/>
        <v>0.65837008324154012</v>
      </c>
      <c r="J31" s="4"/>
      <c r="K31" s="167"/>
    </row>
    <row r="32" spans="1:11" s="44" customFormat="1" x14ac:dyDescent="0.25">
      <c r="A32" s="7">
        <v>19</v>
      </c>
      <c r="B32" s="17" t="s">
        <v>346</v>
      </c>
      <c r="C32" s="11">
        <v>93.9</v>
      </c>
      <c r="D32" s="16" t="s">
        <v>325</v>
      </c>
      <c r="E32" s="30">
        <v>5</v>
      </c>
      <c r="F32" s="30">
        <v>5.6</v>
      </c>
      <c r="G32" s="21">
        <f t="shared" si="0"/>
        <v>0.59999999999999964</v>
      </c>
      <c r="H32" s="29">
        <f>G8/C243*C32</f>
        <v>0.22948998173426882</v>
      </c>
      <c r="I32" s="26">
        <f t="shared" si="1"/>
        <v>0.82948998173426847</v>
      </c>
      <c r="J32" s="4"/>
      <c r="K32" s="167"/>
    </row>
    <row r="33" spans="1:11" s="44" customFormat="1" x14ac:dyDescent="0.25">
      <c r="A33" s="7">
        <v>20</v>
      </c>
      <c r="B33" s="17" t="s">
        <v>347</v>
      </c>
      <c r="C33" s="11">
        <v>52.8</v>
      </c>
      <c r="D33" s="16" t="s">
        <v>325</v>
      </c>
      <c r="E33" s="30">
        <v>3</v>
      </c>
      <c r="F33" s="30">
        <v>3.5</v>
      </c>
      <c r="G33" s="21">
        <f t="shared" si="0"/>
        <v>0.5</v>
      </c>
      <c r="H33" s="29">
        <f>G8/C243*C33</f>
        <v>0.12904229004866233</v>
      </c>
      <c r="I33" s="26">
        <f t="shared" si="1"/>
        <v>0.6290422900486623</v>
      </c>
      <c r="J33" s="4"/>
      <c r="K33" s="167"/>
    </row>
    <row r="34" spans="1:11" s="44" customFormat="1" x14ac:dyDescent="0.25">
      <c r="A34" s="7">
        <v>21</v>
      </c>
      <c r="B34" s="17" t="s">
        <v>348</v>
      </c>
      <c r="C34" s="11">
        <v>65</v>
      </c>
      <c r="D34" s="16" t="s">
        <v>325</v>
      </c>
      <c r="E34" s="30">
        <v>6</v>
      </c>
      <c r="F34" s="30">
        <v>7.1</v>
      </c>
      <c r="G34" s="21">
        <f t="shared" si="0"/>
        <v>1.0999999999999996</v>
      </c>
      <c r="H34" s="29">
        <f>G8/C243*C34</f>
        <v>0.15885887979475477</v>
      </c>
      <c r="I34" s="26">
        <f t="shared" si="1"/>
        <v>1.2588588797947544</v>
      </c>
      <c r="J34" s="4"/>
      <c r="K34" s="167"/>
    </row>
    <row r="35" spans="1:11" s="44" customFormat="1" x14ac:dyDescent="0.25">
      <c r="A35" s="7">
        <v>22</v>
      </c>
      <c r="B35" s="17" t="s">
        <v>349</v>
      </c>
      <c r="C35" s="11">
        <v>94.3</v>
      </c>
      <c r="D35" s="16" t="s">
        <v>325</v>
      </c>
      <c r="E35" s="30">
        <v>9.5</v>
      </c>
      <c r="F35" s="30">
        <v>10.6</v>
      </c>
      <c r="G35" s="21">
        <f t="shared" si="0"/>
        <v>1.0999999999999996</v>
      </c>
      <c r="H35" s="29">
        <f>G8/C243*C35</f>
        <v>0.23046757484069805</v>
      </c>
      <c r="I35" s="26">
        <f t="shared" si="1"/>
        <v>1.3304675748406978</v>
      </c>
      <c r="J35" s="4"/>
      <c r="K35" s="167"/>
    </row>
    <row r="36" spans="1:11" s="44" customFormat="1" x14ac:dyDescent="0.25">
      <c r="A36" s="7">
        <v>23</v>
      </c>
      <c r="B36" s="17" t="s">
        <v>350</v>
      </c>
      <c r="C36" s="11">
        <v>52.9</v>
      </c>
      <c r="D36" s="16" t="s">
        <v>325</v>
      </c>
      <c r="E36" s="30">
        <v>3.8</v>
      </c>
      <c r="F36" s="30">
        <v>3.8</v>
      </c>
      <c r="G36" s="21">
        <f t="shared" si="0"/>
        <v>0</v>
      </c>
      <c r="H36" s="29">
        <f>G8/C243*C36</f>
        <v>0.12928668832526963</v>
      </c>
      <c r="I36" s="26">
        <f t="shared" si="1"/>
        <v>0.12928668832526963</v>
      </c>
      <c r="J36" s="6"/>
      <c r="K36" s="167"/>
    </row>
    <row r="37" spans="1:11" s="44" customFormat="1" x14ac:dyDescent="0.25">
      <c r="A37" s="7">
        <v>24</v>
      </c>
      <c r="B37" s="17" t="s">
        <v>351</v>
      </c>
      <c r="C37" s="11">
        <v>65.3</v>
      </c>
      <c r="D37" s="16" t="s">
        <v>325</v>
      </c>
      <c r="E37" s="30">
        <v>1.8</v>
      </c>
      <c r="F37" s="30">
        <v>2</v>
      </c>
      <c r="G37" s="21">
        <f t="shared" si="0"/>
        <v>0.19999999999999996</v>
      </c>
      <c r="H37" s="29">
        <f>G8/C243*C37</f>
        <v>0.1595920746245767</v>
      </c>
      <c r="I37" s="26">
        <f t="shared" si="1"/>
        <v>0.35959207462457665</v>
      </c>
      <c r="J37" s="4"/>
      <c r="K37" s="167"/>
    </row>
    <row r="38" spans="1:11" s="44" customFormat="1" x14ac:dyDescent="0.25">
      <c r="A38" s="7">
        <v>25</v>
      </c>
      <c r="B38" s="17" t="s">
        <v>352</v>
      </c>
      <c r="C38" s="11">
        <v>94.1</v>
      </c>
      <c r="D38" s="16" t="s">
        <v>325</v>
      </c>
      <c r="E38" s="30">
        <v>6.8</v>
      </c>
      <c r="F38" s="30">
        <v>6.8</v>
      </c>
      <c r="G38" s="21">
        <f t="shared" si="0"/>
        <v>0</v>
      </c>
      <c r="H38" s="29">
        <f>G8/C243*C38</f>
        <v>0.22997877828748342</v>
      </c>
      <c r="I38" s="26">
        <f t="shared" si="1"/>
        <v>0.22997877828748342</v>
      </c>
      <c r="J38" s="4"/>
      <c r="K38" s="167"/>
    </row>
    <row r="39" spans="1:11" s="44" customFormat="1" x14ac:dyDescent="0.25">
      <c r="A39" s="7">
        <v>26</v>
      </c>
      <c r="B39" s="17" t="s">
        <v>353</v>
      </c>
      <c r="C39" s="11">
        <v>53</v>
      </c>
      <c r="D39" s="16" t="s">
        <v>325</v>
      </c>
      <c r="E39" s="30">
        <v>0.9</v>
      </c>
      <c r="F39" s="30">
        <v>0.9</v>
      </c>
      <c r="G39" s="21">
        <f t="shared" si="0"/>
        <v>0</v>
      </c>
      <c r="H39" s="29">
        <f>G8/C243*C39</f>
        <v>0.12953108660187695</v>
      </c>
      <c r="I39" s="26">
        <f t="shared" si="1"/>
        <v>0.12953108660187695</v>
      </c>
      <c r="J39" s="4"/>
      <c r="K39" s="167"/>
    </row>
    <row r="40" spans="1:11" s="44" customFormat="1" x14ac:dyDescent="0.25">
      <c r="A40" s="7">
        <v>27</v>
      </c>
      <c r="B40" s="17" t="s">
        <v>354</v>
      </c>
      <c r="C40" s="11">
        <v>65.3</v>
      </c>
      <c r="D40" s="16" t="s">
        <v>325</v>
      </c>
      <c r="E40" s="30">
        <v>3.8</v>
      </c>
      <c r="F40" s="30">
        <v>4.5</v>
      </c>
      <c r="G40" s="21">
        <f t="shared" si="0"/>
        <v>0.70000000000000018</v>
      </c>
      <c r="H40" s="29">
        <f>G8/C243*C40</f>
        <v>0.1595920746245767</v>
      </c>
      <c r="I40" s="26">
        <f t="shared" si="1"/>
        <v>0.85959207462457687</v>
      </c>
      <c r="J40" s="4"/>
      <c r="K40" s="167"/>
    </row>
    <row r="41" spans="1:11" s="44" customFormat="1" x14ac:dyDescent="0.25">
      <c r="A41" s="7">
        <v>28</v>
      </c>
      <c r="B41" s="17" t="s">
        <v>355</v>
      </c>
      <c r="C41" s="11">
        <v>93.5</v>
      </c>
      <c r="D41" s="16" t="s">
        <v>325</v>
      </c>
      <c r="E41" s="30">
        <v>3.1</v>
      </c>
      <c r="F41" s="30">
        <v>3.4</v>
      </c>
      <c r="G41" s="21">
        <f t="shared" si="0"/>
        <v>0.29999999999999982</v>
      </c>
      <c r="H41" s="29">
        <f>G8/C243*C41</f>
        <v>0.22851238862783954</v>
      </c>
      <c r="I41" s="26">
        <f t="shared" si="1"/>
        <v>0.52851238862783934</v>
      </c>
      <c r="J41" s="4"/>
      <c r="K41" s="167"/>
    </row>
    <row r="42" spans="1:11" s="44" customFormat="1" x14ac:dyDescent="0.25">
      <c r="A42" s="7">
        <v>29</v>
      </c>
      <c r="B42" s="17" t="s">
        <v>356</v>
      </c>
      <c r="C42" s="11">
        <v>52.8</v>
      </c>
      <c r="D42" s="16" t="s">
        <v>325</v>
      </c>
      <c r="E42" s="30">
        <v>4.4000000000000004</v>
      </c>
      <c r="F42" s="30">
        <v>5.0999999999999996</v>
      </c>
      <c r="G42" s="21">
        <f t="shared" si="0"/>
        <v>0.69999999999999929</v>
      </c>
      <c r="H42" s="29">
        <f>G8/C243*C42</f>
        <v>0.12904229004866233</v>
      </c>
      <c r="I42" s="26">
        <f t="shared" si="1"/>
        <v>0.82904229004866159</v>
      </c>
      <c r="J42" s="4"/>
      <c r="K42" s="167"/>
    </row>
    <row r="43" spans="1:11" s="44" customFormat="1" x14ac:dyDescent="0.25">
      <c r="A43" s="7">
        <v>30</v>
      </c>
      <c r="B43" s="17" t="s">
        <v>357</v>
      </c>
      <c r="C43" s="11">
        <v>65.400000000000006</v>
      </c>
      <c r="D43" s="16" t="s">
        <v>325</v>
      </c>
      <c r="E43" s="30">
        <v>5</v>
      </c>
      <c r="F43" s="30">
        <v>5.2</v>
      </c>
      <c r="G43" s="21">
        <f t="shared" si="0"/>
        <v>0.20000000000000018</v>
      </c>
      <c r="H43" s="29">
        <f>G8/C243*C43</f>
        <v>0.15983647290118402</v>
      </c>
      <c r="I43" s="26">
        <f t="shared" si="1"/>
        <v>0.3598364729011842</v>
      </c>
      <c r="J43" s="4"/>
      <c r="K43" s="167"/>
    </row>
    <row r="44" spans="1:11" s="44" customFormat="1" x14ac:dyDescent="0.25">
      <c r="A44" s="7">
        <v>31</v>
      </c>
      <c r="B44" s="17" t="s">
        <v>358</v>
      </c>
      <c r="C44" s="11">
        <v>93.9</v>
      </c>
      <c r="D44" s="16" t="s">
        <v>325</v>
      </c>
      <c r="E44" s="30">
        <v>6.2</v>
      </c>
      <c r="F44" s="30">
        <v>7.2</v>
      </c>
      <c r="G44" s="21">
        <f t="shared" si="0"/>
        <v>1</v>
      </c>
      <c r="H44" s="29">
        <f>G8/C243*C44</f>
        <v>0.22948998173426882</v>
      </c>
      <c r="I44" s="26">
        <f t="shared" si="1"/>
        <v>1.2294899817342688</v>
      </c>
      <c r="J44" s="4"/>
      <c r="K44" s="167"/>
    </row>
    <row r="45" spans="1:11" s="44" customFormat="1" x14ac:dyDescent="0.25">
      <c r="A45" s="7">
        <v>32</v>
      </c>
      <c r="B45" s="17" t="s">
        <v>360</v>
      </c>
      <c r="C45" s="11">
        <v>53</v>
      </c>
      <c r="D45" s="16" t="s">
        <v>325</v>
      </c>
      <c r="E45" s="30">
        <v>3.2</v>
      </c>
      <c r="F45" s="30">
        <v>3.9</v>
      </c>
      <c r="G45" s="21">
        <f t="shared" si="0"/>
        <v>0.69999999999999973</v>
      </c>
      <c r="H45" s="29">
        <f>G8/C243*C45</f>
        <v>0.12953108660187695</v>
      </c>
      <c r="I45" s="26">
        <f t="shared" si="1"/>
        <v>0.82953108660187669</v>
      </c>
      <c r="J45" s="4"/>
      <c r="K45" s="167"/>
    </row>
    <row r="46" spans="1:11" s="44" customFormat="1" x14ac:dyDescent="0.25">
      <c r="A46" s="7">
        <v>33</v>
      </c>
      <c r="B46" s="17" t="s">
        <v>361</v>
      </c>
      <c r="C46" s="11">
        <v>65.3</v>
      </c>
      <c r="D46" s="16" t="s">
        <v>325</v>
      </c>
      <c r="E46" s="30">
        <v>1.7</v>
      </c>
      <c r="F46" s="30">
        <v>1.7</v>
      </c>
      <c r="G46" s="21">
        <f t="shared" si="0"/>
        <v>0</v>
      </c>
      <c r="H46" s="29">
        <f>G8/C243*C46</f>
        <v>0.1595920746245767</v>
      </c>
      <c r="I46" s="26">
        <f t="shared" si="1"/>
        <v>0.1595920746245767</v>
      </c>
      <c r="J46" s="4"/>
      <c r="K46" s="167"/>
    </row>
    <row r="47" spans="1:11" s="44" customFormat="1" x14ac:dyDescent="0.25">
      <c r="A47" s="7">
        <v>34</v>
      </c>
      <c r="B47" s="17" t="s">
        <v>359</v>
      </c>
      <c r="C47" s="11">
        <v>94</v>
      </c>
      <c r="D47" s="16" t="s">
        <v>325</v>
      </c>
      <c r="E47" s="30">
        <v>5.5</v>
      </c>
      <c r="F47" s="30">
        <v>6.7</v>
      </c>
      <c r="G47" s="21">
        <f t="shared" si="0"/>
        <v>1.2000000000000002</v>
      </c>
      <c r="H47" s="29">
        <f>G8/C243*C47</f>
        <v>0.22973438001087612</v>
      </c>
      <c r="I47" s="26">
        <f t="shared" si="1"/>
        <v>1.4297343800108764</v>
      </c>
      <c r="J47" s="4"/>
      <c r="K47" s="167"/>
    </row>
    <row r="48" spans="1:11" s="44" customFormat="1" x14ac:dyDescent="0.25">
      <c r="A48" s="7">
        <v>35</v>
      </c>
      <c r="B48" s="17" t="s">
        <v>362</v>
      </c>
      <c r="C48" s="11">
        <v>52.8</v>
      </c>
      <c r="D48" s="16" t="s">
        <v>325</v>
      </c>
      <c r="E48" s="30">
        <v>3.3</v>
      </c>
      <c r="F48" s="30">
        <v>3.9</v>
      </c>
      <c r="G48" s="21">
        <f t="shared" si="0"/>
        <v>0.60000000000000009</v>
      </c>
      <c r="H48" s="29">
        <f>G8/C243*C48</f>
        <v>0.12904229004866233</v>
      </c>
      <c r="I48" s="26">
        <f t="shared" si="1"/>
        <v>0.72904229004866239</v>
      </c>
      <c r="J48" s="6"/>
      <c r="K48" s="167"/>
    </row>
    <row r="49" spans="1:11" s="44" customFormat="1" x14ac:dyDescent="0.25">
      <c r="A49" s="7">
        <v>36</v>
      </c>
      <c r="B49" s="17" t="s">
        <v>363</v>
      </c>
      <c r="C49" s="11">
        <v>64.900000000000006</v>
      </c>
      <c r="D49" s="16" t="s">
        <v>325</v>
      </c>
      <c r="E49" s="30">
        <v>1.8</v>
      </c>
      <c r="F49" s="30">
        <v>1.9</v>
      </c>
      <c r="G49" s="21">
        <f t="shared" si="0"/>
        <v>9.9999999999999867E-2</v>
      </c>
      <c r="H49" s="29">
        <f>G8/C243*C49</f>
        <v>0.15861448151814747</v>
      </c>
      <c r="I49" s="26">
        <f t="shared" si="1"/>
        <v>0.25861448151814737</v>
      </c>
      <c r="J49" s="4"/>
      <c r="K49" s="167"/>
    </row>
    <row r="50" spans="1:11" s="44" customFormat="1" x14ac:dyDescent="0.25">
      <c r="A50" s="7">
        <v>37</v>
      </c>
      <c r="B50" s="17" t="s">
        <v>364</v>
      </c>
      <c r="C50" s="11">
        <v>94.1</v>
      </c>
      <c r="D50" s="16" t="s">
        <v>325</v>
      </c>
      <c r="E50" s="30">
        <v>4.0999999999999996</v>
      </c>
      <c r="F50" s="30">
        <v>4.0999999999999996</v>
      </c>
      <c r="G50" s="21">
        <f t="shared" si="0"/>
        <v>0</v>
      </c>
      <c r="H50" s="29">
        <f>G8/C243*C50</f>
        <v>0.22997877828748342</v>
      </c>
      <c r="I50" s="26">
        <f t="shared" si="1"/>
        <v>0.22997877828748342</v>
      </c>
      <c r="J50" s="4"/>
      <c r="K50" s="167"/>
    </row>
    <row r="51" spans="1:11" s="44" customFormat="1" x14ac:dyDescent="0.25">
      <c r="A51" s="7">
        <v>38</v>
      </c>
      <c r="B51" s="17" t="s">
        <v>365</v>
      </c>
      <c r="C51" s="11">
        <v>52.7</v>
      </c>
      <c r="D51" s="16" t="s">
        <v>325</v>
      </c>
      <c r="E51" s="30">
        <v>2.2000000000000002</v>
      </c>
      <c r="F51" s="30">
        <v>2.4</v>
      </c>
      <c r="G51" s="21">
        <f t="shared" si="0"/>
        <v>0.19999999999999973</v>
      </c>
      <c r="H51" s="29">
        <f>G8/C243*C51</f>
        <v>0.12879789177205503</v>
      </c>
      <c r="I51" s="26">
        <f t="shared" si="1"/>
        <v>0.32879789177205476</v>
      </c>
      <c r="J51" s="4"/>
      <c r="K51" s="167"/>
    </row>
    <row r="52" spans="1:11" s="44" customFormat="1" x14ac:dyDescent="0.25">
      <c r="A52" s="7">
        <v>39</v>
      </c>
      <c r="B52" s="17" t="s">
        <v>366</v>
      </c>
      <c r="C52" s="11">
        <v>65.2</v>
      </c>
      <c r="D52" s="16" t="s">
        <v>325</v>
      </c>
      <c r="E52" s="30">
        <v>4.2</v>
      </c>
      <c r="F52" s="30">
        <v>4.8</v>
      </c>
      <c r="G52" s="21">
        <f t="shared" si="0"/>
        <v>0.59999999999999964</v>
      </c>
      <c r="H52" s="29">
        <f>G8/C243*C52</f>
        <v>0.1593476763479694</v>
      </c>
      <c r="I52" s="26">
        <f t="shared" si="1"/>
        <v>0.75934767634796907</v>
      </c>
      <c r="J52" s="4"/>
      <c r="K52" s="167"/>
    </row>
    <row r="53" spans="1:11" s="44" customFormat="1" x14ac:dyDescent="0.25">
      <c r="A53" s="7">
        <v>40</v>
      </c>
      <c r="B53" s="17" t="s">
        <v>367</v>
      </c>
      <c r="C53" s="11">
        <v>94</v>
      </c>
      <c r="D53" s="16" t="s">
        <v>325</v>
      </c>
      <c r="E53" s="30">
        <v>7.5</v>
      </c>
      <c r="F53" s="30">
        <v>9</v>
      </c>
      <c r="G53" s="21">
        <f t="shared" si="0"/>
        <v>1.5</v>
      </c>
      <c r="H53" s="29">
        <f>G8/C243*C53</f>
        <v>0.22973438001087612</v>
      </c>
      <c r="I53" s="26">
        <f t="shared" si="1"/>
        <v>1.7297343800108762</v>
      </c>
      <c r="J53" s="4"/>
      <c r="K53" s="167"/>
    </row>
    <row r="54" spans="1:11" s="44" customFormat="1" x14ac:dyDescent="0.25">
      <c r="A54" s="7">
        <v>41</v>
      </c>
      <c r="B54" s="17" t="s">
        <v>368</v>
      </c>
      <c r="C54" s="11">
        <v>52.8</v>
      </c>
      <c r="D54" s="16" t="s">
        <v>325</v>
      </c>
      <c r="E54" s="30">
        <v>1.8</v>
      </c>
      <c r="F54" s="30">
        <v>1.8</v>
      </c>
      <c r="G54" s="21">
        <f t="shared" si="0"/>
        <v>0</v>
      </c>
      <c r="H54" s="29">
        <f>G8/C243*C54</f>
        <v>0.12904229004866233</v>
      </c>
      <c r="I54" s="26">
        <f t="shared" si="1"/>
        <v>0.12904229004866233</v>
      </c>
      <c r="J54" s="4"/>
      <c r="K54" s="167"/>
    </row>
    <row r="55" spans="1:11" s="44" customFormat="1" x14ac:dyDescent="0.25">
      <c r="A55" s="7">
        <v>42</v>
      </c>
      <c r="B55" s="17" t="s">
        <v>369</v>
      </c>
      <c r="C55" s="11">
        <v>65.3</v>
      </c>
      <c r="D55" s="16" t="s">
        <v>325</v>
      </c>
      <c r="E55" s="30">
        <v>5.6</v>
      </c>
      <c r="F55" s="30">
        <v>6.4</v>
      </c>
      <c r="G55" s="21">
        <f t="shared" si="0"/>
        <v>0.80000000000000071</v>
      </c>
      <c r="H55" s="29">
        <f>G8/C243*C55</f>
        <v>0.1595920746245767</v>
      </c>
      <c r="I55" s="26">
        <f t="shared" si="1"/>
        <v>0.95959207462457741</v>
      </c>
      <c r="J55" s="4"/>
      <c r="K55" s="167"/>
    </row>
    <row r="56" spans="1:11" s="44" customFormat="1" x14ac:dyDescent="0.25">
      <c r="A56" s="7">
        <v>43</v>
      </c>
      <c r="B56" s="17" t="s">
        <v>452</v>
      </c>
      <c r="C56" s="11">
        <v>69.099999999999994</v>
      </c>
      <c r="D56" s="16" t="s">
        <v>325</v>
      </c>
      <c r="E56" s="30">
        <v>5.2</v>
      </c>
      <c r="F56" s="30">
        <v>6.2</v>
      </c>
      <c r="G56" s="21">
        <f t="shared" si="0"/>
        <v>1</v>
      </c>
      <c r="H56" s="29">
        <f>G8/C243*C56</f>
        <v>0.16887920913565466</v>
      </c>
      <c r="I56" s="26">
        <f t="shared" si="1"/>
        <v>1.1688792091356546</v>
      </c>
      <c r="J56" s="4"/>
      <c r="K56" s="167"/>
    </row>
    <row r="57" spans="1:11" s="44" customFormat="1" x14ac:dyDescent="0.25">
      <c r="A57" s="7">
        <v>44</v>
      </c>
      <c r="B57" s="17" t="s">
        <v>453</v>
      </c>
      <c r="C57" s="11">
        <v>42.6</v>
      </c>
      <c r="D57" s="16" t="s">
        <v>325</v>
      </c>
      <c r="E57" s="30">
        <v>3.8</v>
      </c>
      <c r="F57" s="30">
        <v>4.5999999999999996</v>
      </c>
      <c r="G57" s="21">
        <f t="shared" si="0"/>
        <v>0.79999999999999982</v>
      </c>
      <c r="H57" s="29">
        <f>G8/C243*C57</f>
        <v>0.10411366583471621</v>
      </c>
      <c r="I57" s="26">
        <f t="shared" si="1"/>
        <v>0.90411366583471597</v>
      </c>
      <c r="J57" s="4"/>
      <c r="K57" s="167"/>
    </row>
    <row r="58" spans="1:11" s="44" customFormat="1" x14ac:dyDescent="0.25">
      <c r="A58" s="7">
        <v>45</v>
      </c>
      <c r="B58" s="17" t="s">
        <v>454</v>
      </c>
      <c r="C58" s="11">
        <v>55.5</v>
      </c>
      <c r="D58" s="16" t="s">
        <v>325</v>
      </c>
      <c r="E58" s="30">
        <v>5.4</v>
      </c>
      <c r="F58" s="30">
        <v>6.4</v>
      </c>
      <c r="G58" s="21">
        <f t="shared" si="0"/>
        <v>1</v>
      </c>
      <c r="H58" s="29">
        <f>G8/C243*C58</f>
        <v>0.13564104351705983</v>
      </c>
      <c r="I58" s="26">
        <f t="shared" si="1"/>
        <v>1.1356410435170599</v>
      </c>
      <c r="J58" s="6"/>
      <c r="K58" s="167"/>
    </row>
    <row r="59" spans="1:11" s="44" customFormat="1" x14ac:dyDescent="0.25">
      <c r="A59" s="7">
        <v>46</v>
      </c>
      <c r="B59" s="17" t="s">
        <v>455</v>
      </c>
      <c r="C59" s="11">
        <v>58.9</v>
      </c>
      <c r="D59" s="16" t="s">
        <v>325</v>
      </c>
      <c r="E59" s="30">
        <v>5.9</v>
      </c>
      <c r="F59" s="30">
        <v>6.7</v>
      </c>
      <c r="G59" s="21">
        <f t="shared" si="0"/>
        <v>0.79999999999999982</v>
      </c>
      <c r="H59" s="29">
        <f>G8/C243*C59</f>
        <v>0.14395058492170854</v>
      </c>
      <c r="I59" s="26">
        <f t="shared" si="1"/>
        <v>0.94395058492170836</v>
      </c>
      <c r="J59" s="6"/>
      <c r="K59" s="167"/>
    </row>
    <row r="60" spans="1:11" s="44" customFormat="1" x14ac:dyDescent="0.25">
      <c r="A60" s="7">
        <v>47</v>
      </c>
      <c r="B60" s="17" t="s">
        <v>456</v>
      </c>
      <c r="C60" s="11">
        <v>62.3</v>
      </c>
      <c r="D60" s="16" t="s">
        <v>325</v>
      </c>
      <c r="E60" s="30">
        <v>4</v>
      </c>
      <c r="F60" s="30">
        <v>4</v>
      </c>
      <c r="G60" s="21">
        <f t="shared" si="0"/>
        <v>0</v>
      </c>
      <c r="H60" s="29">
        <f>G8/C243*C60</f>
        <v>0.15226012632635724</v>
      </c>
      <c r="I60" s="26">
        <f t="shared" si="1"/>
        <v>0.15226012632635724</v>
      </c>
      <c r="J60" s="6"/>
      <c r="K60" s="167"/>
    </row>
    <row r="61" spans="1:11" s="44" customFormat="1" x14ac:dyDescent="0.25">
      <c r="A61" s="7">
        <v>48</v>
      </c>
      <c r="B61" s="17" t="s">
        <v>457</v>
      </c>
      <c r="C61" s="11">
        <v>68.7</v>
      </c>
      <c r="D61" s="16" t="s">
        <v>325</v>
      </c>
      <c r="E61" s="30">
        <v>4.9000000000000004</v>
      </c>
      <c r="F61" s="30">
        <v>5.2</v>
      </c>
      <c r="G61" s="21">
        <f t="shared" si="0"/>
        <v>0.29999999999999982</v>
      </c>
      <c r="H61" s="29">
        <f>G8/C243*C61</f>
        <v>0.16790161602922543</v>
      </c>
      <c r="I61" s="26">
        <f t="shared" si="1"/>
        <v>0.46790161602922525</v>
      </c>
      <c r="J61" s="6"/>
      <c r="K61" s="167"/>
    </row>
    <row r="62" spans="1:11" s="44" customFormat="1" x14ac:dyDescent="0.25">
      <c r="A62" s="7">
        <v>49</v>
      </c>
      <c r="B62" s="17" t="s">
        <v>458</v>
      </c>
      <c r="C62" s="11">
        <v>42.7</v>
      </c>
      <c r="D62" s="16" t="s">
        <v>325</v>
      </c>
      <c r="E62" s="30">
        <v>1.6</v>
      </c>
      <c r="F62" s="30">
        <v>1.6</v>
      </c>
      <c r="G62" s="21">
        <f t="shared" si="0"/>
        <v>0</v>
      </c>
      <c r="H62" s="29">
        <f>G8/C243*C62</f>
        <v>0.10435806411132352</v>
      </c>
      <c r="I62" s="26">
        <f t="shared" si="1"/>
        <v>0.10435806411132352</v>
      </c>
      <c r="J62" s="4"/>
      <c r="K62" s="167"/>
    </row>
    <row r="63" spans="1:11" s="44" customFormat="1" x14ac:dyDescent="0.25">
      <c r="A63" s="7">
        <v>50</v>
      </c>
      <c r="B63" s="17" t="s">
        <v>459</v>
      </c>
      <c r="C63" s="11">
        <v>55</v>
      </c>
      <c r="D63" s="16" t="s">
        <v>325</v>
      </c>
      <c r="E63" s="30">
        <v>3.3</v>
      </c>
      <c r="F63" s="30">
        <v>3.6</v>
      </c>
      <c r="G63" s="21">
        <f t="shared" si="0"/>
        <v>0.30000000000000027</v>
      </c>
      <c r="H63" s="29">
        <f>G8/C243*C63</f>
        <v>0.13441905213402325</v>
      </c>
      <c r="I63" s="26">
        <f t="shared" si="1"/>
        <v>0.43441905213402354</v>
      </c>
      <c r="J63" s="4"/>
      <c r="K63" s="167"/>
    </row>
    <row r="64" spans="1:11" s="44" customFormat="1" x14ac:dyDescent="0.25">
      <c r="A64" s="7">
        <v>51</v>
      </c>
      <c r="B64" s="17" t="s">
        <v>460</v>
      </c>
      <c r="C64" s="11">
        <v>59</v>
      </c>
      <c r="D64" s="16" t="s">
        <v>325</v>
      </c>
      <c r="E64" s="30">
        <v>3.1</v>
      </c>
      <c r="F64" s="30">
        <v>3.5</v>
      </c>
      <c r="G64" s="21">
        <f t="shared" si="0"/>
        <v>0.39999999999999991</v>
      </c>
      <c r="H64" s="29">
        <f>G8/C243*C64</f>
        <v>0.14419498319831586</v>
      </c>
      <c r="I64" s="26">
        <f t="shared" si="1"/>
        <v>0.54419498319831572</v>
      </c>
      <c r="J64" s="4"/>
      <c r="K64" s="167"/>
    </row>
    <row r="65" spans="1:11" s="44" customFormat="1" x14ac:dyDescent="0.25">
      <c r="A65" s="7">
        <v>52</v>
      </c>
      <c r="B65" s="17" t="s">
        <v>461</v>
      </c>
      <c r="C65" s="11">
        <v>62</v>
      </c>
      <c r="D65" s="16" t="s">
        <v>325</v>
      </c>
      <c r="E65" s="30">
        <v>5.3</v>
      </c>
      <c r="F65" s="30">
        <v>5.8</v>
      </c>
      <c r="G65" s="21">
        <f t="shared" si="0"/>
        <v>0.5</v>
      </c>
      <c r="H65" s="29">
        <f>G8/C243*C65</f>
        <v>0.15152693149653532</v>
      </c>
      <c r="I65" s="26">
        <f t="shared" si="1"/>
        <v>0.65152693149653529</v>
      </c>
      <c r="J65" s="4"/>
      <c r="K65" s="167"/>
    </row>
    <row r="66" spans="1:11" s="44" customFormat="1" x14ac:dyDescent="0.25">
      <c r="A66" s="7">
        <v>53</v>
      </c>
      <c r="B66" s="17" t="s">
        <v>462</v>
      </c>
      <c r="C66" s="11">
        <v>68.900000000000006</v>
      </c>
      <c r="D66" s="16" t="s">
        <v>325</v>
      </c>
      <c r="E66" s="30">
        <v>2.4</v>
      </c>
      <c r="F66" s="30">
        <v>2.4</v>
      </c>
      <c r="G66" s="21">
        <f t="shared" si="0"/>
        <v>0</v>
      </c>
      <c r="H66" s="29">
        <f>G8/C243*C66</f>
        <v>0.16839041258244006</v>
      </c>
      <c r="I66" s="26">
        <f t="shared" si="1"/>
        <v>0.16839041258244006</v>
      </c>
      <c r="J66" s="4"/>
      <c r="K66" s="167"/>
    </row>
    <row r="67" spans="1:11" s="44" customFormat="1" x14ac:dyDescent="0.25">
      <c r="A67" s="7">
        <v>54</v>
      </c>
      <c r="B67" s="17" t="s">
        <v>463</v>
      </c>
      <c r="C67" s="11">
        <v>42.8</v>
      </c>
      <c r="D67" s="16" t="s">
        <v>325</v>
      </c>
      <c r="E67" s="30">
        <v>3.4</v>
      </c>
      <c r="F67" s="30">
        <v>3.7</v>
      </c>
      <c r="G67" s="21">
        <f t="shared" si="0"/>
        <v>0.30000000000000027</v>
      </c>
      <c r="H67" s="29">
        <f>G8/C243*C67</f>
        <v>0.10460246238793082</v>
      </c>
      <c r="I67" s="26">
        <f t="shared" si="1"/>
        <v>0.40460246238793107</v>
      </c>
      <c r="J67" s="4"/>
      <c r="K67" s="167"/>
    </row>
    <row r="68" spans="1:11" s="44" customFormat="1" x14ac:dyDescent="0.25">
      <c r="A68" s="7">
        <v>55</v>
      </c>
      <c r="B68" s="17" t="s">
        <v>464</v>
      </c>
      <c r="C68" s="11">
        <v>55.2</v>
      </c>
      <c r="D68" s="16" t="s">
        <v>325</v>
      </c>
      <c r="E68" s="30">
        <v>2.9</v>
      </c>
      <c r="F68" s="30">
        <v>3</v>
      </c>
      <c r="G68" s="21">
        <f t="shared" si="0"/>
        <v>0.10000000000000009</v>
      </c>
      <c r="H68" s="29">
        <f>G8/C243*C68</f>
        <v>0.1349078486872379</v>
      </c>
      <c r="I68" s="26">
        <f t="shared" si="1"/>
        <v>0.23490784868723799</v>
      </c>
      <c r="J68" s="4"/>
      <c r="K68" s="167"/>
    </row>
    <row r="69" spans="1:11" s="44" customFormat="1" x14ac:dyDescent="0.25">
      <c r="A69" s="7">
        <v>56</v>
      </c>
      <c r="B69" s="17" t="s">
        <v>465</v>
      </c>
      <c r="C69" s="11">
        <v>59.3</v>
      </c>
      <c r="D69" s="16" t="s">
        <v>325</v>
      </c>
      <c r="E69" s="30">
        <v>4.4000000000000004</v>
      </c>
      <c r="F69" s="30">
        <v>5.0999999999999996</v>
      </c>
      <c r="G69" s="21">
        <f t="shared" si="0"/>
        <v>0.69999999999999929</v>
      </c>
      <c r="H69" s="29">
        <f>G8/C243*C69</f>
        <v>0.14492817802813779</v>
      </c>
      <c r="I69" s="26">
        <f t="shared" si="1"/>
        <v>0.84492817802813702</v>
      </c>
      <c r="J69" s="4"/>
      <c r="K69" s="167"/>
    </row>
    <row r="70" spans="1:11" s="44" customFormat="1" x14ac:dyDescent="0.25">
      <c r="A70" s="7">
        <v>57</v>
      </c>
      <c r="B70" s="17" t="s">
        <v>466</v>
      </c>
      <c r="C70" s="11">
        <v>62.2</v>
      </c>
      <c r="D70" s="16" t="s">
        <v>325</v>
      </c>
      <c r="E70" s="30">
        <v>6.5</v>
      </c>
      <c r="F70" s="30">
        <v>7.6</v>
      </c>
      <c r="G70" s="21">
        <f t="shared" si="0"/>
        <v>1.0999999999999996</v>
      </c>
      <c r="H70" s="29">
        <f>G8/C243*C70</f>
        <v>0.15201572804974994</v>
      </c>
      <c r="I70" s="26">
        <f t="shared" si="1"/>
        <v>1.2520157280497495</v>
      </c>
      <c r="J70" s="4"/>
      <c r="K70" s="167"/>
    </row>
    <row r="71" spans="1:11" s="44" customFormat="1" x14ac:dyDescent="0.25">
      <c r="A71" s="7">
        <v>58</v>
      </c>
      <c r="B71" s="17" t="s">
        <v>467</v>
      </c>
      <c r="C71" s="11">
        <v>69.099999999999994</v>
      </c>
      <c r="D71" s="16" t="s">
        <v>325</v>
      </c>
      <c r="E71" s="30">
        <v>2.4</v>
      </c>
      <c r="F71" s="30">
        <v>2.4</v>
      </c>
      <c r="G71" s="21">
        <f t="shared" si="0"/>
        <v>0</v>
      </c>
      <c r="H71" s="29">
        <f>G8/C243*C71</f>
        <v>0.16887920913565466</v>
      </c>
      <c r="I71" s="26">
        <f t="shared" si="1"/>
        <v>0.16887920913565466</v>
      </c>
      <c r="J71" s="4"/>
      <c r="K71" s="167"/>
    </row>
    <row r="72" spans="1:11" s="44" customFormat="1" x14ac:dyDescent="0.25">
      <c r="A72" s="7">
        <v>59</v>
      </c>
      <c r="B72" s="17" t="s">
        <v>468</v>
      </c>
      <c r="C72" s="11">
        <v>42.5</v>
      </c>
      <c r="D72" s="16" t="s">
        <v>325</v>
      </c>
      <c r="E72" s="30">
        <v>3.8</v>
      </c>
      <c r="F72" s="30">
        <v>4.5</v>
      </c>
      <c r="G72" s="21">
        <f t="shared" si="0"/>
        <v>0.70000000000000018</v>
      </c>
      <c r="H72" s="29">
        <f>G8/C243*C72</f>
        <v>0.10386926755810888</v>
      </c>
      <c r="I72" s="26">
        <f t="shared" si="1"/>
        <v>0.80386926755810906</v>
      </c>
      <c r="J72" s="4"/>
      <c r="K72" s="167"/>
    </row>
    <row r="73" spans="1:11" s="44" customFormat="1" x14ac:dyDescent="0.25">
      <c r="A73" s="7">
        <v>60</v>
      </c>
      <c r="B73" s="17" t="s">
        <v>469</v>
      </c>
      <c r="C73" s="11">
        <v>55.4</v>
      </c>
      <c r="D73" s="16" t="s">
        <v>325</v>
      </c>
      <c r="E73" s="30">
        <v>2</v>
      </c>
      <c r="F73" s="30">
        <v>2.1</v>
      </c>
      <c r="G73" s="21">
        <f t="shared" si="0"/>
        <v>0.10000000000000009</v>
      </c>
      <c r="H73" s="29">
        <f>G8/C243*C73</f>
        <v>0.13539664524045253</v>
      </c>
      <c r="I73" s="26">
        <f t="shared" si="1"/>
        <v>0.23539664524045262</v>
      </c>
      <c r="J73" s="4"/>
      <c r="K73" s="167"/>
    </row>
    <row r="74" spans="1:11" s="44" customFormat="1" x14ac:dyDescent="0.25">
      <c r="A74" s="7">
        <v>61</v>
      </c>
      <c r="B74" s="17" t="s">
        <v>470</v>
      </c>
      <c r="C74" s="11">
        <v>58.8</v>
      </c>
      <c r="D74" s="16" t="s">
        <v>325</v>
      </c>
      <c r="E74" s="30">
        <v>3</v>
      </c>
      <c r="F74" s="30">
        <v>3.4</v>
      </c>
      <c r="G74" s="21">
        <f t="shared" si="0"/>
        <v>0.39999999999999991</v>
      </c>
      <c r="H74" s="29">
        <f>G8/C243*C74</f>
        <v>0.14370618664510121</v>
      </c>
      <c r="I74" s="26">
        <f t="shared" si="1"/>
        <v>0.54370618664510117</v>
      </c>
      <c r="J74" s="4"/>
      <c r="K74" s="167"/>
    </row>
    <row r="75" spans="1:11" s="44" customFormat="1" x14ac:dyDescent="0.25">
      <c r="A75" s="7">
        <v>62</v>
      </c>
      <c r="B75" s="17" t="s">
        <v>471</v>
      </c>
      <c r="C75" s="11">
        <v>62.1</v>
      </c>
      <c r="D75" s="16" t="s">
        <v>325</v>
      </c>
      <c r="E75" s="30">
        <v>5.4</v>
      </c>
      <c r="F75" s="30">
        <v>6.4</v>
      </c>
      <c r="G75" s="21">
        <f t="shared" si="0"/>
        <v>1</v>
      </c>
      <c r="H75" s="29">
        <f>G8/C243*C75</f>
        <v>0.15177132977314262</v>
      </c>
      <c r="I75" s="26">
        <f t="shared" si="1"/>
        <v>1.1517713297731427</v>
      </c>
      <c r="J75" s="4"/>
      <c r="K75" s="167"/>
    </row>
    <row r="76" spans="1:11" s="44" customFormat="1" x14ac:dyDescent="0.25">
      <c r="A76" s="7">
        <v>63</v>
      </c>
      <c r="B76" s="17" t="s">
        <v>472</v>
      </c>
      <c r="C76" s="11">
        <v>69</v>
      </c>
      <c r="D76" s="16" t="s">
        <v>325</v>
      </c>
      <c r="E76" s="30">
        <v>6</v>
      </c>
      <c r="F76" s="30">
        <v>7.1</v>
      </c>
      <c r="G76" s="21">
        <f t="shared" si="0"/>
        <v>1.0999999999999996</v>
      </c>
      <c r="H76" s="29">
        <f>G8/C243*C76</f>
        <v>0.16863481085904736</v>
      </c>
      <c r="I76" s="26">
        <f t="shared" si="1"/>
        <v>1.2686348108590471</v>
      </c>
      <c r="J76" s="4"/>
      <c r="K76" s="167"/>
    </row>
    <row r="77" spans="1:11" s="44" customFormat="1" x14ac:dyDescent="0.25">
      <c r="A77" s="7">
        <v>64</v>
      </c>
      <c r="B77" s="17" t="s">
        <v>473</v>
      </c>
      <c r="C77" s="11">
        <v>42.2</v>
      </c>
      <c r="D77" s="16" t="s">
        <v>325</v>
      </c>
      <c r="E77" s="30">
        <v>2.5</v>
      </c>
      <c r="F77" s="30">
        <v>2.9</v>
      </c>
      <c r="G77" s="21">
        <f t="shared" si="0"/>
        <v>0.39999999999999991</v>
      </c>
      <c r="H77" s="29">
        <f>G8/C243*C77</f>
        <v>0.10313607272828694</v>
      </c>
      <c r="I77" s="26">
        <f t="shared" si="1"/>
        <v>0.50313607272828687</v>
      </c>
      <c r="J77" s="4"/>
      <c r="K77" s="167"/>
    </row>
    <row r="78" spans="1:11" s="44" customFormat="1" x14ac:dyDescent="0.25">
      <c r="A78" s="7">
        <v>65</v>
      </c>
      <c r="B78" s="17" t="s">
        <v>474</v>
      </c>
      <c r="C78" s="11">
        <v>55.5</v>
      </c>
      <c r="D78" s="16" t="s">
        <v>325</v>
      </c>
      <c r="E78" s="30">
        <v>2.2000000000000002</v>
      </c>
      <c r="F78" s="30">
        <v>2.7</v>
      </c>
      <c r="G78" s="21">
        <f t="shared" si="0"/>
        <v>0.5</v>
      </c>
      <c r="H78" s="29">
        <f>G8/C243*C78</f>
        <v>0.13564104351705983</v>
      </c>
      <c r="I78" s="26">
        <f t="shared" si="1"/>
        <v>0.63564104351705986</v>
      </c>
      <c r="J78" s="4"/>
      <c r="K78" s="167"/>
    </row>
    <row r="79" spans="1:11" s="44" customFormat="1" x14ac:dyDescent="0.25">
      <c r="A79" s="7">
        <v>66</v>
      </c>
      <c r="B79" s="17" t="s">
        <v>475</v>
      </c>
      <c r="C79" s="11">
        <v>59.3</v>
      </c>
      <c r="D79" s="16" t="s">
        <v>325</v>
      </c>
      <c r="E79" s="30">
        <v>4.4000000000000004</v>
      </c>
      <c r="F79" s="30">
        <v>5.0999999999999996</v>
      </c>
      <c r="G79" s="21">
        <f t="shared" si="0"/>
        <v>0.69999999999999929</v>
      </c>
      <c r="H79" s="29">
        <f>G8/C243*C79</f>
        <v>0.14492817802813779</v>
      </c>
      <c r="I79" s="26">
        <f t="shared" si="1"/>
        <v>0.84492817802813702</v>
      </c>
      <c r="J79" s="4"/>
      <c r="K79" s="167"/>
    </row>
    <row r="80" spans="1:11" s="44" customFormat="1" x14ac:dyDescent="0.25">
      <c r="A80" s="7">
        <v>67</v>
      </c>
      <c r="B80" s="17" t="s">
        <v>476</v>
      </c>
      <c r="C80" s="11">
        <v>62.6</v>
      </c>
      <c r="D80" s="16" t="s">
        <v>325</v>
      </c>
      <c r="E80" s="30">
        <v>6.4</v>
      </c>
      <c r="F80" s="30">
        <v>7.6</v>
      </c>
      <c r="G80" s="21">
        <f t="shared" ref="G80:G143" si="2">F80-E80</f>
        <v>1.1999999999999993</v>
      </c>
      <c r="H80" s="29">
        <f>G8/C243*C80</f>
        <v>0.1529933211561792</v>
      </c>
      <c r="I80" s="26">
        <f t="shared" ref="I80:I143" si="3">G80+H80</f>
        <v>1.3529933211561784</v>
      </c>
      <c r="J80" s="4"/>
      <c r="K80" s="167"/>
    </row>
    <row r="81" spans="1:11" s="44" customFormat="1" x14ac:dyDescent="0.25">
      <c r="A81" s="7">
        <v>68</v>
      </c>
      <c r="B81" s="17" t="s">
        <v>477</v>
      </c>
      <c r="C81" s="11">
        <v>69.2</v>
      </c>
      <c r="D81" s="16" t="s">
        <v>325</v>
      </c>
      <c r="E81" s="30">
        <v>4.5999999999999996</v>
      </c>
      <c r="F81" s="30">
        <v>4.9000000000000004</v>
      </c>
      <c r="G81" s="21">
        <f t="shared" si="2"/>
        <v>0.30000000000000071</v>
      </c>
      <c r="H81" s="29">
        <f>G8/C243*C81</f>
        <v>0.16912360741226201</v>
      </c>
      <c r="I81" s="26">
        <f t="shared" si="3"/>
        <v>0.46912360741226272</v>
      </c>
      <c r="J81" s="4"/>
      <c r="K81" s="167"/>
    </row>
    <row r="82" spans="1:11" s="44" customFormat="1" x14ac:dyDescent="0.25">
      <c r="A82" s="7">
        <v>69</v>
      </c>
      <c r="B82" s="17" t="s">
        <v>478</v>
      </c>
      <c r="C82" s="11">
        <v>42.3</v>
      </c>
      <c r="D82" s="16" t="s">
        <v>325</v>
      </c>
      <c r="E82" s="30">
        <v>3.3</v>
      </c>
      <c r="F82" s="30">
        <v>3.8</v>
      </c>
      <c r="G82" s="21">
        <f t="shared" si="2"/>
        <v>0.5</v>
      </c>
      <c r="H82" s="29">
        <f>G8/C243*C82</f>
        <v>0.10338047100489424</v>
      </c>
      <c r="I82" s="26">
        <f t="shared" si="3"/>
        <v>0.60338047100489423</v>
      </c>
      <c r="J82" s="4"/>
      <c r="K82" s="167"/>
    </row>
    <row r="83" spans="1:11" s="44" customFormat="1" x14ac:dyDescent="0.25">
      <c r="A83" s="7">
        <v>70</v>
      </c>
      <c r="B83" s="17" t="s">
        <v>479</v>
      </c>
      <c r="C83" s="11">
        <v>54.9</v>
      </c>
      <c r="D83" s="16" t="s">
        <v>325</v>
      </c>
      <c r="E83" s="30">
        <v>4.8</v>
      </c>
      <c r="F83" s="30">
        <v>5.6</v>
      </c>
      <c r="G83" s="21">
        <f t="shared" si="2"/>
        <v>0.79999999999999982</v>
      </c>
      <c r="H83" s="29">
        <f>G8/C243*C83</f>
        <v>0.13417465385741595</v>
      </c>
      <c r="I83" s="26">
        <f t="shared" si="3"/>
        <v>0.93417465385741583</v>
      </c>
      <c r="J83" s="4"/>
      <c r="K83" s="167"/>
    </row>
    <row r="84" spans="1:11" s="44" customFormat="1" x14ac:dyDescent="0.25">
      <c r="A84" s="7">
        <v>71</v>
      </c>
      <c r="B84" s="17" t="s">
        <v>480</v>
      </c>
      <c r="C84" s="11">
        <v>58.9</v>
      </c>
      <c r="D84" s="16" t="s">
        <v>325</v>
      </c>
      <c r="E84" s="30">
        <v>4.5</v>
      </c>
      <c r="F84" s="30">
        <v>4.5</v>
      </c>
      <c r="G84" s="21">
        <f t="shared" si="2"/>
        <v>0</v>
      </c>
      <c r="H84" s="29">
        <f>G8/C243*C84</f>
        <v>0.14395058492170854</v>
      </c>
      <c r="I84" s="26">
        <f t="shared" si="3"/>
        <v>0.14395058492170854</v>
      </c>
      <c r="J84" s="4"/>
      <c r="K84" s="167"/>
    </row>
    <row r="85" spans="1:11" s="44" customFormat="1" x14ac:dyDescent="0.25">
      <c r="A85" s="7">
        <v>72</v>
      </c>
      <c r="B85" s="17" t="s">
        <v>481</v>
      </c>
      <c r="C85" s="11">
        <v>62.2</v>
      </c>
      <c r="D85" s="16" t="s">
        <v>325</v>
      </c>
      <c r="E85" s="30">
        <v>5.2</v>
      </c>
      <c r="F85" s="30">
        <v>5.3</v>
      </c>
      <c r="G85" s="21">
        <f t="shared" si="2"/>
        <v>9.9999999999999645E-2</v>
      </c>
      <c r="H85" s="29">
        <f>G8/C243*C85</f>
        <v>0.15201572804974994</v>
      </c>
      <c r="I85" s="26">
        <f t="shared" si="3"/>
        <v>0.25201572804974959</v>
      </c>
      <c r="J85" s="4"/>
      <c r="K85" s="167"/>
    </row>
    <row r="86" spans="1:11" s="44" customFormat="1" x14ac:dyDescent="0.25">
      <c r="A86" s="7">
        <v>73</v>
      </c>
      <c r="B86" s="17" t="s">
        <v>482</v>
      </c>
      <c r="C86" s="11">
        <v>68.8</v>
      </c>
      <c r="D86" s="16" t="s">
        <v>325</v>
      </c>
      <c r="E86" s="30">
        <v>5.7</v>
      </c>
      <c r="F86" s="30">
        <v>5.7</v>
      </c>
      <c r="G86" s="21">
        <f t="shared" si="2"/>
        <v>0</v>
      </c>
      <c r="H86" s="29">
        <f>G8/C243*C86</f>
        <v>0.16814601430583273</v>
      </c>
      <c r="I86" s="26">
        <f t="shared" si="3"/>
        <v>0.16814601430583273</v>
      </c>
      <c r="J86" s="4"/>
      <c r="K86" s="167"/>
    </row>
    <row r="87" spans="1:11" s="44" customFormat="1" x14ac:dyDescent="0.25">
      <c r="A87" s="7">
        <v>74</v>
      </c>
      <c r="B87" s="17" t="s">
        <v>483</v>
      </c>
      <c r="C87" s="11">
        <v>42.7</v>
      </c>
      <c r="D87" s="16" t="s">
        <v>325</v>
      </c>
      <c r="E87" s="30">
        <v>3</v>
      </c>
      <c r="F87" s="30">
        <v>3.6</v>
      </c>
      <c r="G87" s="21">
        <f t="shared" si="2"/>
        <v>0.60000000000000009</v>
      </c>
      <c r="H87" s="29">
        <f>G8/C243*C87</f>
        <v>0.10435806411132352</v>
      </c>
      <c r="I87" s="26">
        <f t="shared" si="3"/>
        <v>0.70435806411132362</v>
      </c>
      <c r="J87" s="4"/>
      <c r="K87" s="167"/>
    </row>
    <row r="88" spans="1:11" s="44" customFormat="1" x14ac:dyDescent="0.25">
      <c r="A88" s="7">
        <v>75</v>
      </c>
      <c r="B88" s="17" t="s">
        <v>484</v>
      </c>
      <c r="C88" s="11">
        <v>54.7</v>
      </c>
      <c r="D88" s="16" t="s">
        <v>325</v>
      </c>
      <c r="E88" s="30">
        <v>3.2</v>
      </c>
      <c r="F88" s="30">
        <v>3.4</v>
      </c>
      <c r="G88" s="21">
        <f t="shared" si="2"/>
        <v>0.19999999999999973</v>
      </c>
      <c r="H88" s="29">
        <f>G8/C243*C88</f>
        <v>0.13368585730420132</v>
      </c>
      <c r="I88" s="26">
        <f t="shared" si="3"/>
        <v>0.33368585730420108</v>
      </c>
      <c r="J88" s="4"/>
      <c r="K88" s="167"/>
    </row>
    <row r="89" spans="1:11" s="44" customFormat="1" x14ac:dyDescent="0.25">
      <c r="A89" s="7">
        <v>76</v>
      </c>
      <c r="B89" s="17" t="s">
        <v>485</v>
      </c>
      <c r="C89" s="11">
        <v>59.4</v>
      </c>
      <c r="D89" s="16" t="s">
        <v>325</v>
      </c>
      <c r="E89" s="30">
        <v>0.9</v>
      </c>
      <c r="F89" s="30">
        <v>1</v>
      </c>
      <c r="G89" s="21">
        <f t="shared" si="2"/>
        <v>9.9999999999999978E-2</v>
      </c>
      <c r="H89" s="29">
        <f>G8/C243*C89</f>
        <v>0.14517257630474512</v>
      </c>
      <c r="I89" s="26">
        <f t="shared" si="3"/>
        <v>0.24517257630474509</v>
      </c>
      <c r="J89" s="4"/>
      <c r="K89" s="167"/>
    </row>
    <row r="90" spans="1:11" s="44" customFormat="1" x14ac:dyDescent="0.25">
      <c r="A90" s="7">
        <v>77</v>
      </c>
      <c r="B90" s="17" t="s">
        <v>486</v>
      </c>
      <c r="C90" s="11">
        <v>62.1</v>
      </c>
      <c r="D90" s="16" t="s">
        <v>325</v>
      </c>
      <c r="E90" s="30">
        <v>6</v>
      </c>
      <c r="F90" s="30">
        <v>7.1</v>
      </c>
      <c r="G90" s="21">
        <f t="shared" si="2"/>
        <v>1.0999999999999996</v>
      </c>
      <c r="H90" s="29">
        <f>G8/C243*C90</f>
        <v>0.15177132977314262</v>
      </c>
      <c r="I90" s="26">
        <f t="shared" si="3"/>
        <v>1.2517713297731423</v>
      </c>
      <c r="J90" s="4"/>
      <c r="K90" s="167"/>
    </row>
    <row r="91" spans="1:11" s="44" customFormat="1" x14ac:dyDescent="0.25">
      <c r="A91" s="7">
        <v>78</v>
      </c>
      <c r="B91" s="17" t="s">
        <v>487</v>
      </c>
      <c r="C91" s="11">
        <v>69.099999999999994</v>
      </c>
      <c r="D91" s="16" t="s">
        <v>325</v>
      </c>
      <c r="E91" s="30">
        <v>5.0999999999999996</v>
      </c>
      <c r="F91" s="30">
        <v>6</v>
      </c>
      <c r="G91" s="21">
        <f t="shared" si="2"/>
        <v>0.90000000000000036</v>
      </c>
      <c r="H91" s="29">
        <f>G8/C243*C91</f>
        <v>0.16887920913565466</v>
      </c>
      <c r="I91" s="26">
        <f t="shared" si="3"/>
        <v>1.0688792091356549</v>
      </c>
      <c r="J91" s="4"/>
      <c r="K91" s="167"/>
    </row>
    <row r="92" spans="1:11" s="44" customFormat="1" x14ac:dyDescent="0.25">
      <c r="A92" s="7">
        <v>79</v>
      </c>
      <c r="B92" s="17" t="s">
        <v>488</v>
      </c>
      <c r="C92" s="11">
        <v>42.1</v>
      </c>
      <c r="D92" s="16" t="s">
        <v>325</v>
      </c>
      <c r="E92" s="30">
        <v>2.5</v>
      </c>
      <c r="F92" s="30">
        <v>2.5</v>
      </c>
      <c r="G92" s="21">
        <f t="shared" si="2"/>
        <v>0</v>
      </c>
      <c r="H92" s="29">
        <f>G8/C243*C92</f>
        <v>0.10289167445167963</v>
      </c>
      <c r="I92" s="26">
        <f t="shared" si="3"/>
        <v>0.10289167445167963</v>
      </c>
      <c r="J92" s="4"/>
      <c r="K92" s="167"/>
    </row>
    <row r="93" spans="1:11" s="44" customFormat="1" x14ac:dyDescent="0.25">
      <c r="A93" s="7">
        <v>80</v>
      </c>
      <c r="B93" s="17" t="s">
        <v>489</v>
      </c>
      <c r="C93" s="11">
        <v>55</v>
      </c>
      <c r="D93" s="16" t="s">
        <v>325</v>
      </c>
      <c r="E93" s="30">
        <v>2.9</v>
      </c>
      <c r="F93" s="30">
        <v>3.2</v>
      </c>
      <c r="G93" s="21">
        <f t="shared" si="2"/>
        <v>0.30000000000000027</v>
      </c>
      <c r="H93" s="29">
        <f>G8/C243*C93</f>
        <v>0.13441905213402325</v>
      </c>
      <c r="I93" s="26">
        <f t="shared" si="3"/>
        <v>0.43441905213402354</v>
      </c>
      <c r="J93" s="4"/>
      <c r="K93" s="167"/>
    </row>
    <row r="94" spans="1:11" s="44" customFormat="1" x14ac:dyDescent="0.25">
      <c r="A94" s="7">
        <v>81</v>
      </c>
      <c r="B94" s="17" t="s">
        <v>490</v>
      </c>
      <c r="C94" s="11">
        <v>59.3</v>
      </c>
      <c r="D94" s="16" t="s">
        <v>325</v>
      </c>
      <c r="E94" s="30">
        <v>3.1</v>
      </c>
      <c r="F94" s="30">
        <v>3.2</v>
      </c>
      <c r="G94" s="21">
        <f t="shared" si="2"/>
        <v>0.10000000000000009</v>
      </c>
      <c r="H94" s="29">
        <f>G8/C243*C94</f>
        <v>0.14492817802813779</v>
      </c>
      <c r="I94" s="26">
        <f t="shared" si="3"/>
        <v>0.24492817802813788</v>
      </c>
      <c r="J94" s="4"/>
      <c r="K94" s="167"/>
    </row>
    <row r="95" spans="1:11" s="44" customFormat="1" x14ac:dyDescent="0.25">
      <c r="A95" s="7">
        <v>82</v>
      </c>
      <c r="B95" s="17" t="s">
        <v>491</v>
      </c>
      <c r="C95" s="11">
        <v>62.6</v>
      </c>
      <c r="D95" s="16" t="s">
        <v>325</v>
      </c>
      <c r="E95" s="30">
        <v>5.3</v>
      </c>
      <c r="F95" s="30">
        <v>5.3</v>
      </c>
      <c r="G95" s="21">
        <f t="shared" si="2"/>
        <v>0</v>
      </c>
      <c r="H95" s="29">
        <f>G8/C243*C95</f>
        <v>0.1529933211561792</v>
      </c>
      <c r="I95" s="26">
        <f t="shared" si="3"/>
        <v>0.1529933211561792</v>
      </c>
      <c r="J95" s="4"/>
      <c r="K95" s="167"/>
    </row>
    <row r="96" spans="1:11" s="44" customFormat="1" x14ac:dyDescent="0.25">
      <c r="A96" s="7">
        <v>83</v>
      </c>
      <c r="B96" s="17" t="s">
        <v>492</v>
      </c>
      <c r="C96" s="11">
        <v>68.5</v>
      </c>
      <c r="D96" s="16" t="s">
        <v>325</v>
      </c>
      <c r="E96" s="30">
        <v>2.7</v>
      </c>
      <c r="F96" s="30">
        <v>2.7</v>
      </c>
      <c r="G96" s="21">
        <f t="shared" si="2"/>
        <v>0</v>
      </c>
      <c r="H96" s="29">
        <f>G8/C243*C96</f>
        <v>0.16741281947601078</v>
      </c>
      <c r="I96" s="26">
        <f t="shared" si="3"/>
        <v>0.16741281947601078</v>
      </c>
      <c r="J96" s="4"/>
      <c r="K96" s="4"/>
    </row>
    <row r="97" spans="1:11" s="44" customFormat="1" x14ac:dyDescent="0.25">
      <c r="A97" s="7">
        <v>84</v>
      </c>
      <c r="B97" s="17" t="s">
        <v>493</v>
      </c>
      <c r="C97" s="11">
        <v>42.2</v>
      </c>
      <c r="D97" s="16" t="s">
        <v>325</v>
      </c>
      <c r="E97" s="30">
        <v>2.6</v>
      </c>
      <c r="F97" s="30">
        <v>2.6</v>
      </c>
      <c r="G97" s="21">
        <f t="shared" si="2"/>
        <v>0</v>
      </c>
      <c r="H97" s="29">
        <f>G8/C243*C97</f>
        <v>0.10313607272828694</v>
      </c>
      <c r="I97" s="26">
        <f t="shared" si="3"/>
        <v>0.10313607272828694</v>
      </c>
      <c r="J97" s="4"/>
      <c r="K97" s="167"/>
    </row>
    <row r="98" spans="1:11" s="44" customFormat="1" x14ac:dyDescent="0.25">
      <c r="A98" s="7">
        <v>85</v>
      </c>
      <c r="B98" s="100" t="s">
        <v>494</v>
      </c>
      <c r="C98" s="11">
        <v>54.9</v>
      </c>
      <c r="D98" s="16" t="s">
        <v>325</v>
      </c>
      <c r="E98" s="30">
        <v>4.5999999999999996</v>
      </c>
      <c r="F98" s="30">
        <v>4.9000000000000004</v>
      </c>
      <c r="G98" s="21">
        <f t="shared" si="2"/>
        <v>0.30000000000000071</v>
      </c>
      <c r="H98" s="29">
        <f>G8/C243*C98</f>
        <v>0.13417465385741595</v>
      </c>
      <c r="I98" s="26">
        <f t="shared" si="3"/>
        <v>0.43417465385741666</v>
      </c>
      <c r="J98" s="4"/>
      <c r="K98" s="167"/>
    </row>
    <row r="99" spans="1:11" s="44" customFormat="1" x14ac:dyDescent="0.25">
      <c r="A99" s="7">
        <v>86</v>
      </c>
      <c r="B99" s="17" t="s">
        <v>495</v>
      </c>
      <c r="C99" s="11">
        <v>59.2</v>
      </c>
      <c r="D99" s="16" t="s">
        <v>325</v>
      </c>
      <c r="E99" s="30">
        <v>0.4</v>
      </c>
      <c r="F99" s="30">
        <v>0.4</v>
      </c>
      <c r="G99" s="21">
        <f t="shared" si="2"/>
        <v>0</v>
      </c>
      <c r="H99" s="29">
        <f>G8/C243*C99</f>
        <v>0.14468377975153049</v>
      </c>
      <c r="I99" s="26">
        <f t="shared" si="3"/>
        <v>0.14468377975153049</v>
      </c>
      <c r="J99" s="4"/>
      <c r="K99" s="167"/>
    </row>
    <row r="100" spans="1:11" s="44" customFormat="1" x14ac:dyDescent="0.25">
      <c r="A100" s="7">
        <v>87</v>
      </c>
      <c r="B100" s="17" t="s">
        <v>496</v>
      </c>
      <c r="C100" s="11">
        <v>62.9</v>
      </c>
      <c r="D100" s="16" t="s">
        <v>325</v>
      </c>
      <c r="E100" s="30">
        <v>5.3</v>
      </c>
      <c r="F100" s="30">
        <v>6.2</v>
      </c>
      <c r="G100" s="21">
        <f t="shared" si="2"/>
        <v>0.90000000000000036</v>
      </c>
      <c r="H100" s="29">
        <f>G8/C243*C100</f>
        <v>0.15372651598600115</v>
      </c>
      <c r="I100" s="26">
        <f t="shared" si="3"/>
        <v>1.0537265159860014</v>
      </c>
      <c r="J100" s="4"/>
      <c r="K100" s="167"/>
    </row>
    <row r="101" spans="1:11" s="44" customFormat="1" x14ac:dyDescent="0.25">
      <c r="A101" s="7">
        <v>88</v>
      </c>
      <c r="B101" s="17" t="s">
        <v>497</v>
      </c>
      <c r="C101" s="11">
        <v>68.900000000000006</v>
      </c>
      <c r="D101" s="16" t="s">
        <v>325</v>
      </c>
      <c r="E101" s="30">
        <v>4.9000000000000004</v>
      </c>
      <c r="F101" s="30">
        <v>5.7</v>
      </c>
      <c r="G101" s="21">
        <f t="shared" si="2"/>
        <v>0.79999999999999982</v>
      </c>
      <c r="H101" s="29">
        <f>G8/C243*C101</f>
        <v>0.16839041258244006</v>
      </c>
      <c r="I101" s="26">
        <f t="shared" si="3"/>
        <v>0.96839041258243985</v>
      </c>
      <c r="J101" s="4"/>
      <c r="K101" s="167"/>
    </row>
    <row r="102" spans="1:11" s="44" customFormat="1" x14ac:dyDescent="0.25">
      <c r="A102" s="7">
        <v>89</v>
      </c>
      <c r="B102" s="17" t="s">
        <v>498</v>
      </c>
      <c r="C102" s="11">
        <v>42.3</v>
      </c>
      <c r="D102" s="16" t="s">
        <v>325</v>
      </c>
      <c r="E102" s="30">
        <v>2.2999999999999998</v>
      </c>
      <c r="F102" s="30">
        <v>2.7</v>
      </c>
      <c r="G102" s="21">
        <f t="shared" si="2"/>
        <v>0.40000000000000036</v>
      </c>
      <c r="H102" s="29">
        <f>G8/C243*C102</f>
        <v>0.10338047100489424</v>
      </c>
      <c r="I102" s="26">
        <f t="shared" si="3"/>
        <v>0.50338047100489458</v>
      </c>
      <c r="J102" s="4"/>
      <c r="K102" s="167"/>
    </row>
    <row r="103" spans="1:11" s="44" customFormat="1" x14ac:dyDescent="0.25">
      <c r="A103" s="7">
        <v>90</v>
      </c>
      <c r="B103" s="17" t="s">
        <v>499</v>
      </c>
      <c r="C103" s="11">
        <v>55.4</v>
      </c>
      <c r="D103" s="16" t="s">
        <v>325</v>
      </c>
      <c r="E103" s="30">
        <v>4</v>
      </c>
      <c r="F103" s="30">
        <v>4.8</v>
      </c>
      <c r="G103" s="21">
        <f t="shared" si="2"/>
        <v>0.79999999999999982</v>
      </c>
      <c r="H103" s="29">
        <f>G8/C243*C103</f>
        <v>0.13539664524045253</v>
      </c>
      <c r="I103" s="26">
        <f t="shared" si="3"/>
        <v>0.9353966452404523</v>
      </c>
      <c r="J103" s="4"/>
      <c r="K103" s="167"/>
    </row>
    <row r="104" spans="1:11" s="44" customFormat="1" x14ac:dyDescent="0.25">
      <c r="A104" s="7">
        <v>91</v>
      </c>
      <c r="B104" s="17" t="s">
        <v>500</v>
      </c>
      <c r="C104" s="11">
        <v>59.2</v>
      </c>
      <c r="D104" s="16" t="s">
        <v>325</v>
      </c>
      <c r="E104" s="30">
        <v>4.0999999999999996</v>
      </c>
      <c r="F104" s="30">
        <v>4.7</v>
      </c>
      <c r="G104" s="21">
        <f t="shared" si="2"/>
        <v>0.60000000000000053</v>
      </c>
      <c r="H104" s="29">
        <f>G8/C243*C104</f>
        <v>0.14468377975153049</v>
      </c>
      <c r="I104" s="26">
        <f t="shared" si="3"/>
        <v>0.74468377975153099</v>
      </c>
      <c r="J104" s="4"/>
      <c r="K104" s="167"/>
    </row>
    <row r="105" spans="1:11" s="44" customFormat="1" x14ac:dyDescent="0.25">
      <c r="A105" s="7">
        <v>92</v>
      </c>
      <c r="B105" s="17" t="s">
        <v>501</v>
      </c>
      <c r="C105" s="11">
        <v>62.6</v>
      </c>
      <c r="D105" s="16" t="s">
        <v>325</v>
      </c>
      <c r="E105" s="30">
        <v>4.3</v>
      </c>
      <c r="F105" s="30">
        <v>4.8</v>
      </c>
      <c r="G105" s="21">
        <f t="shared" si="2"/>
        <v>0.5</v>
      </c>
      <c r="H105" s="29">
        <f>G8/C243*C105</f>
        <v>0.1529933211561792</v>
      </c>
      <c r="I105" s="26">
        <f t="shared" si="3"/>
        <v>0.65299332115617914</v>
      </c>
      <c r="J105" s="4"/>
      <c r="K105" s="167"/>
    </row>
    <row r="106" spans="1:11" s="44" customFormat="1" x14ac:dyDescent="0.25">
      <c r="A106" s="7">
        <v>93</v>
      </c>
      <c r="B106" s="17" t="s">
        <v>502</v>
      </c>
      <c r="C106" s="11">
        <v>69.099999999999994</v>
      </c>
      <c r="D106" s="16" t="s">
        <v>325</v>
      </c>
      <c r="E106" s="30">
        <v>4.9000000000000004</v>
      </c>
      <c r="F106" s="30">
        <v>5.8</v>
      </c>
      <c r="G106" s="21">
        <f t="shared" si="2"/>
        <v>0.89999999999999947</v>
      </c>
      <c r="H106" s="29">
        <f>G8/C243*C106</f>
        <v>0.16887920913565466</v>
      </c>
      <c r="I106" s="26">
        <f t="shared" si="3"/>
        <v>1.068879209135654</v>
      </c>
      <c r="J106" s="4"/>
      <c r="K106" s="167"/>
    </row>
    <row r="107" spans="1:11" s="44" customFormat="1" x14ac:dyDescent="0.25">
      <c r="A107" s="7">
        <v>94</v>
      </c>
      <c r="B107" s="17" t="s">
        <v>503</v>
      </c>
      <c r="C107" s="11">
        <v>42.4</v>
      </c>
      <c r="D107" s="16" t="s">
        <v>325</v>
      </c>
      <c r="E107" s="30">
        <v>1.7</v>
      </c>
      <c r="F107" s="30">
        <v>2</v>
      </c>
      <c r="G107" s="21">
        <f t="shared" si="2"/>
        <v>0.30000000000000004</v>
      </c>
      <c r="H107" s="29">
        <f>G8/C243*C107</f>
        <v>0.10362486928150157</v>
      </c>
      <c r="I107" s="26">
        <f t="shared" si="3"/>
        <v>0.4036248692815016</v>
      </c>
      <c r="J107" s="4"/>
      <c r="K107" s="167"/>
    </row>
    <row r="108" spans="1:11" s="44" customFormat="1" x14ac:dyDescent="0.25">
      <c r="A108" s="7">
        <v>95</v>
      </c>
      <c r="B108" s="17" t="s">
        <v>504</v>
      </c>
      <c r="C108" s="11">
        <v>55.1</v>
      </c>
      <c r="D108" s="16" t="s">
        <v>325</v>
      </c>
      <c r="E108" s="30">
        <v>2.1</v>
      </c>
      <c r="F108" s="30">
        <v>2.4</v>
      </c>
      <c r="G108" s="21">
        <f t="shared" si="2"/>
        <v>0.29999999999999982</v>
      </c>
      <c r="H108" s="29">
        <f>G8/C243*C108</f>
        <v>0.13466345041063058</v>
      </c>
      <c r="I108" s="26">
        <f t="shared" si="3"/>
        <v>0.43466345041063037</v>
      </c>
      <c r="J108" s="4"/>
      <c r="K108" s="167"/>
    </row>
    <row r="109" spans="1:11" s="44" customFormat="1" x14ac:dyDescent="0.25">
      <c r="A109" s="7">
        <v>96</v>
      </c>
      <c r="B109" s="17" t="s">
        <v>505</v>
      </c>
      <c r="C109" s="11">
        <v>59.5</v>
      </c>
      <c r="D109" s="16" t="s">
        <v>325</v>
      </c>
      <c r="E109" s="30">
        <v>2</v>
      </c>
      <c r="F109" s="30">
        <v>2</v>
      </c>
      <c r="G109" s="21">
        <f t="shared" si="2"/>
        <v>0</v>
      </c>
      <c r="H109" s="29">
        <f>G8/C243*C109</f>
        <v>0.14541697458135244</v>
      </c>
      <c r="I109" s="26">
        <f t="shared" si="3"/>
        <v>0.14541697458135244</v>
      </c>
      <c r="J109" s="4"/>
      <c r="K109" s="167"/>
    </row>
    <row r="110" spans="1:11" s="44" customFormat="1" x14ac:dyDescent="0.25">
      <c r="A110" s="7">
        <v>97</v>
      </c>
      <c r="B110" s="17" t="s">
        <v>506</v>
      </c>
      <c r="C110" s="11">
        <v>62.8</v>
      </c>
      <c r="D110" s="16" t="s">
        <v>325</v>
      </c>
      <c r="E110" s="30">
        <v>4.2</v>
      </c>
      <c r="F110" s="30">
        <v>5.0999999999999996</v>
      </c>
      <c r="G110" s="21">
        <f t="shared" si="2"/>
        <v>0.89999999999999947</v>
      </c>
      <c r="H110" s="29">
        <f>G8/C243*C110</f>
        <v>0.15348211770939382</v>
      </c>
      <c r="I110" s="26">
        <f t="shared" si="3"/>
        <v>1.0534821177093934</v>
      </c>
      <c r="J110" s="4"/>
      <c r="K110" s="167"/>
    </row>
    <row r="111" spans="1:11" s="44" customFormat="1" x14ac:dyDescent="0.25">
      <c r="A111" s="7">
        <v>98</v>
      </c>
      <c r="B111" s="17" t="s">
        <v>507</v>
      </c>
      <c r="C111" s="11">
        <v>68.8</v>
      </c>
      <c r="D111" s="16" t="s">
        <v>325</v>
      </c>
      <c r="E111" s="30">
        <v>4.2</v>
      </c>
      <c r="F111" s="30">
        <v>4.2</v>
      </c>
      <c r="G111" s="21">
        <f t="shared" si="2"/>
        <v>0</v>
      </c>
      <c r="H111" s="29">
        <f>G8/C243*C111</f>
        <v>0.16814601430583273</v>
      </c>
      <c r="I111" s="26">
        <f t="shared" si="3"/>
        <v>0.16814601430583273</v>
      </c>
      <c r="J111" s="4"/>
      <c r="K111" s="167"/>
    </row>
    <row r="112" spans="1:11" s="44" customFormat="1" x14ac:dyDescent="0.25">
      <c r="A112" s="7">
        <v>99</v>
      </c>
      <c r="B112" s="17" t="s">
        <v>508</v>
      </c>
      <c r="C112" s="11">
        <v>42.2</v>
      </c>
      <c r="D112" s="16" t="s">
        <v>325</v>
      </c>
      <c r="E112" s="30">
        <v>3.3</v>
      </c>
      <c r="F112" s="30">
        <v>3.4</v>
      </c>
      <c r="G112" s="21">
        <f t="shared" si="2"/>
        <v>0.10000000000000009</v>
      </c>
      <c r="H112" s="29">
        <f>G8/C243*C112</f>
        <v>0.10313607272828694</v>
      </c>
      <c r="I112" s="26">
        <f t="shared" si="3"/>
        <v>0.20313607272828704</v>
      </c>
      <c r="J112" s="4"/>
      <c r="K112" s="167"/>
    </row>
    <row r="113" spans="1:11" s="44" customFormat="1" x14ac:dyDescent="0.25">
      <c r="A113" s="7">
        <v>100</v>
      </c>
      <c r="B113" s="17" t="s">
        <v>509</v>
      </c>
      <c r="C113" s="11">
        <v>55.2</v>
      </c>
      <c r="D113" s="16" t="s">
        <v>325</v>
      </c>
      <c r="E113" s="30">
        <v>3.6</v>
      </c>
      <c r="F113" s="30">
        <v>3.8</v>
      </c>
      <c r="G113" s="21">
        <f t="shared" si="2"/>
        <v>0.19999999999999973</v>
      </c>
      <c r="H113" s="29">
        <f>G8/C243*C113</f>
        <v>0.1349078486872379</v>
      </c>
      <c r="I113" s="26">
        <f t="shared" si="3"/>
        <v>0.33490784868723766</v>
      </c>
      <c r="J113" s="4"/>
      <c r="K113" s="167"/>
    </row>
    <row r="114" spans="1:11" s="44" customFormat="1" x14ac:dyDescent="0.25">
      <c r="A114" s="7">
        <v>101</v>
      </c>
      <c r="B114" s="17" t="s">
        <v>510</v>
      </c>
      <c r="C114" s="11">
        <v>58.1</v>
      </c>
      <c r="D114" s="16" t="s">
        <v>325</v>
      </c>
      <c r="E114" s="30">
        <v>3.8</v>
      </c>
      <c r="F114" s="30">
        <v>4.3</v>
      </c>
      <c r="G114" s="21">
        <f t="shared" si="2"/>
        <v>0.5</v>
      </c>
      <c r="H114" s="29">
        <f>G8/C243*C114</f>
        <v>0.14199539870885003</v>
      </c>
      <c r="I114" s="26">
        <f t="shared" si="3"/>
        <v>0.64199539870885003</v>
      </c>
      <c r="J114" s="6"/>
      <c r="K114" s="4"/>
    </row>
    <row r="115" spans="1:11" s="44" customFormat="1" x14ac:dyDescent="0.25">
      <c r="A115" s="7">
        <v>102</v>
      </c>
      <c r="B115" s="17" t="s">
        <v>511</v>
      </c>
      <c r="C115" s="11">
        <v>61.9</v>
      </c>
      <c r="D115" s="16" t="s">
        <v>325</v>
      </c>
      <c r="E115" s="30">
        <v>5.5</v>
      </c>
      <c r="F115" s="30">
        <v>6.3</v>
      </c>
      <c r="G115" s="21">
        <f t="shared" si="2"/>
        <v>0.79999999999999982</v>
      </c>
      <c r="H115" s="29">
        <f>G8/C243*C115</f>
        <v>0.15128253321992799</v>
      </c>
      <c r="I115" s="26">
        <f t="shared" si="3"/>
        <v>0.95128253321992784</v>
      </c>
      <c r="J115" s="4"/>
      <c r="K115" s="167"/>
    </row>
    <row r="116" spans="1:11" s="44" customFormat="1" x14ac:dyDescent="0.25">
      <c r="A116" s="7">
        <v>103</v>
      </c>
      <c r="B116" s="17" t="s">
        <v>512</v>
      </c>
      <c r="C116" s="11">
        <v>69.3</v>
      </c>
      <c r="D116" s="16" t="s">
        <v>325</v>
      </c>
      <c r="E116" s="30">
        <v>0.8</v>
      </c>
      <c r="F116" s="30">
        <v>0.8</v>
      </c>
      <c r="G116" s="21">
        <f t="shared" si="2"/>
        <v>0</v>
      </c>
      <c r="H116" s="29">
        <f>G8/C243*C116</f>
        <v>0.16936800568886931</v>
      </c>
      <c r="I116" s="26">
        <f t="shared" si="3"/>
        <v>0.16936800568886931</v>
      </c>
      <c r="J116" s="4"/>
      <c r="K116" s="167"/>
    </row>
    <row r="117" spans="1:11" s="44" customFormat="1" x14ac:dyDescent="0.25">
      <c r="A117" s="7">
        <v>104</v>
      </c>
      <c r="B117" s="17" t="s">
        <v>513</v>
      </c>
      <c r="C117" s="11">
        <v>42.4</v>
      </c>
      <c r="D117" s="16" t="s">
        <v>325</v>
      </c>
      <c r="E117" s="30">
        <v>0</v>
      </c>
      <c r="F117" s="30">
        <v>0</v>
      </c>
      <c r="G117" s="21">
        <f t="shared" si="2"/>
        <v>0</v>
      </c>
      <c r="H117" s="29">
        <f>G8/C243*C117</f>
        <v>0.10362486928150157</v>
      </c>
      <c r="I117" s="26">
        <f t="shared" si="3"/>
        <v>0.10362486928150157</v>
      </c>
      <c r="J117" s="4"/>
      <c r="K117" s="167"/>
    </row>
    <row r="118" spans="1:11" s="44" customFormat="1" x14ac:dyDescent="0.25">
      <c r="A118" s="7">
        <v>105</v>
      </c>
      <c r="B118" s="17" t="s">
        <v>514</v>
      </c>
      <c r="C118" s="11">
        <v>55</v>
      </c>
      <c r="D118" s="16" t="s">
        <v>325</v>
      </c>
      <c r="E118" s="30">
        <v>3.8</v>
      </c>
      <c r="F118" s="30">
        <v>4.3</v>
      </c>
      <c r="G118" s="21">
        <f t="shared" si="2"/>
        <v>0.5</v>
      </c>
      <c r="H118" s="29">
        <f>G8/C243*C118</f>
        <v>0.13441905213402325</v>
      </c>
      <c r="I118" s="26">
        <f t="shared" si="3"/>
        <v>0.63441905213402328</v>
      </c>
      <c r="J118" s="4"/>
      <c r="K118" s="167"/>
    </row>
    <row r="119" spans="1:11" s="44" customFormat="1" x14ac:dyDescent="0.25">
      <c r="A119" s="7">
        <v>106</v>
      </c>
      <c r="B119" s="17" t="s">
        <v>515</v>
      </c>
      <c r="C119" s="11">
        <v>59.2</v>
      </c>
      <c r="D119" s="16" t="s">
        <v>325</v>
      </c>
      <c r="E119" s="30">
        <v>4.2</v>
      </c>
      <c r="F119" s="30">
        <v>5</v>
      </c>
      <c r="G119" s="21">
        <f t="shared" si="2"/>
        <v>0.79999999999999982</v>
      </c>
      <c r="H119" s="29">
        <f>G8/C243*C119</f>
        <v>0.14468377975153049</v>
      </c>
      <c r="I119" s="26">
        <f t="shared" si="3"/>
        <v>0.94468377975153028</v>
      </c>
      <c r="J119" s="4"/>
      <c r="K119" s="167"/>
    </row>
    <row r="120" spans="1:11" s="44" customFormat="1" x14ac:dyDescent="0.25">
      <c r="A120" s="7">
        <v>107</v>
      </c>
      <c r="B120" s="17" t="s">
        <v>516</v>
      </c>
      <c r="C120" s="11">
        <v>62.8</v>
      </c>
      <c r="D120" s="16" t="s">
        <v>325</v>
      </c>
      <c r="E120" s="30">
        <v>3.8</v>
      </c>
      <c r="F120" s="30">
        <v>4.7</v>
      </c>
      <c r="G120" s="21">
        <f t="shared" si="2"/>
        <v>0.90000000000000036</v>
      </c>
      <c r="H120" s="29">
        <f>G8/C243*C120</f>
        <v>0.15348211770939382</v>
      </c>
      <c r="I120" s="26">
        <f t="shared" si="3"/>
        <v>1.0534821177093943</v>
      </c>
      <c r="J120" s="4"/>
      <c r="K120" s="167"/>
    </row>
    <row r="121" spans="1:11" s="44" customFormat="1" x14ac:dyDescent="0.25">
      <c r="A121" s="7">
        <v>108</v>
      </c>
      <c r="B121" s="17" t="s">
        <v>511</v>
      </c>
      <c r="C121" s="11">
        <v>68.599999999999994</v>
      </c>
      <c r="D121" s="16" t="s">
        <v>325</v>
      </c>
      <c r="E121" s="30">
        <v>4.2</v>
      </c>
      <c r="F121" s="30">
        <v>4.5999999999999996</v>
      </c>
      <c r="G121" s="21">
        <f t="shared" si="2"/>
        <v>0.39999999999999947</v>
      </c>
      <c r="H121" s="29">
        <f>G8/C243*C121</f>
        <v>0.16765721775261808</v>
      </c>
      <c r="I121" s="26">
        <f t="shared" si="3"/>
        <v>0.56765721775261757</v>
      </c>
      <c r="J121" s="4"/>
      <c r="K121" s="167"/>
    </row>
    <row r="122" spans="1:11" s="44" customFormat="1" x14ac:dyDescent="0.25">
      <c r="A122" s="7">
        <v>109</v>
      </c>
      <c r="B122" s="17" t="s">
        <v>517</v>
      </c>
      <c r="C122" s="11">
        <v>42.5</v>
      </c>
      <c r="D122" s="16" t="s">
        <v>325</v>
      </c>
      <c r="E122" s="30">
        <v>3.6</v>
      </c>
      <c r="F122" s="30">
        <v>4.2</v>
      </c>
      <c r="G122" s="21">
        <f t="shared" si="2"/>
        <v>0.60000000000000009</v>
      </c>
      <c r="H122" s="29">
        <f>G8/C243*C122</f>
        <v>0.10386926755810888</v>
      </c>
      <c r="I122" s="26">
        <f t="shared" si="3"/>
        <v>0.70386926755810897</v>
      </c>
      <c r="J122" s="4"/>
      <c r="K122" s="167"/>
    </row>
    <row r="123" spans="1:11" s="44" customFormat="1" x14ac:dyDescent="0.25">
      <c r="A123" s="7">
        <v>110</v>
      </c>
      <c r="B123" s="17" t="s">
        <v>518</v>
      </c>
      <c r="C123" s="11">
        <v>54.1</v>
      </c>
      <c r="D123" s="16" t="s">
        <v>325</v>
      </c>
      <c r="E123" s="30">
        <v>4.9000000000000004</v>
      </c>
      <c r="F123" s="30">
        <v>6</v>
      </c>
      <c r="G123" s="21">
        <f t="shared" si="2"/>
        <v>1.0999999999999996</v>
      </c>
      <c r="H123" s="29">
        <f>G8/C243*C123</f>
        <v>0.13221946764455741</v>
      </c>
      <c r="I123" s="26">
        <f t="shared" si="3"/>
        <v>1.232219467644557</v>
      </c>
      <c r="J123" s="4"/>
      <c r="K123" s="167"/>
    </row>
    <row r="124" spans="1:11" s="44" customFormat="1" x14ac:dyDescent="0.25">
      <c r="A124" s="7">
        <v>111</v>
      </c>
      <c r="B124" s="17" t="s">
        <v>370</v>
      </c>
      <c r="C124" s="11">
        <v>54.3</v>
      </c>
      <c r="D124" s="16" t="s">
        <v>325</v>
      </c>
      <c r="E124" s="30">
        <v>4.5</v>
      </c>
      <c r="F124" s="30">
        <v>5.6</v>
      </c>
      <c r="G124" s="21">
        <f t="shared" si="2"/>
        <v>1.0999999999999996</v>
      </c>
      <c r="H124" s="29">
        <f>G8/C243*C124</f>
        <v>0.13270826419777204</v>
      </c>
      <c r="I124" s="26">
        <f t="shared" si="3"/>
        <v>1.2327082641977718</v>
      </c>
      <c r="J124" s="4"/>
      <c r="K124" s="167"/>
    </row>
    <row r="125" spans="1:11" s="44" customFormat="1" x14ac:dyDescent="0.25">
      <c r="A125" s="7">
        <v>112</v>
      </c>
      <c r="B125" s="17" t="s">
        <v>371</v>
      </c>
      <c r="C125" s="11">
        <v>52</v>
      </c>
      <c r="D125" s="16" t="s">
        <v>325</v>
      </c>
      <c r="E125" s="30">
        <v>2.5</v>
      </c>
      <c r="F125" s="30">
        <v>3.1</v>
      </c>
      <c r="G125" s="21">
        <f t="shared" si="2"/>
        <v>0.60000000000000009</v>
      </c>
      <c r="H125" s="29">
        <f>G8/C243*C125</f>
        <v>0.12708710383580379</v>
      </c>
      <c r="I125" s="26">
        <f t="shared" si="3"/>
        <v>0.72708710383580388</v>
      </c>
      <c r="J125" s="4"/>
      <c r="K125" s="167"/>
    </row>
    <row r="126" spans="1:11" s="44" customFormat="1" x14ac:dyDescent="0.25">
      <c r="A126" s="7">
        <v>113</v>
      </c>
      <c r="B126" s="17" t="s">
        <v>372</v>
      </c>
      <c r="C126" s="11">
        <v>46.8</v>
      </c>
      <c r="D126" s="16" t="s">
        <v>325</v>
      </c>
      <c r="E126" s="30">
        <v>3.9</v>
      </c>
      <c r="F126" s="30">
        <v>4.7</v>
      </c>
      <c r="G126" s="21">
        <f t="shared" si="2"/>
        <v>0.80000000000000027</v>
      </c>
      <c r="H126" s="29">
        <f>G8/C243*C126</f>
        <v>0.11437839345222342</v>
      </c>
      <c r="I126" s="26">
        <f t="shared" si="3"/>
        <v>0.91437839345222371</v>
      </c>
      <c r="J126" s="4"/>
      <c r="K126" s="167"/>
    </row>
    <row r="127" spans="1:11" s="44" customFormat="1" x14ac:dyDescent="0.25">
      <c r="A127" s="7">
        <v>114</v>
      </c>
      <c r="B127" s="17" t="s">
        <v>373</v>
      </c>
      <c r="C127" s="11">
        <v>73.3</v>
      </c>
      <c r="D127" s="16" t="s">
        <v>325</v>
      </c>
      <c r="E127" s="30">
        <v>4</v>
      </c>
      <c r="F127" s="30">
        <v>4.7</v>
      </c>
      <c r="G127" s="21">
        <f t="shared" si="2"/>
        <v>0.70000000000000018</v>
      </c>
      <c r="H127" s="29">
        <f>G8/C243*C127</f>
        <v>0.1791439367531619</v>
      </c>
      <c r="I127" s="26">
        <f t="shared" si="3"/>
        <v>0.87914393675316205</v>
      </c>
      <c r="J127" s="4"/>
      <c r="K127" s="167"/>
    </row>
    <row r="128" spans="1:11" s="44" customFormat="1" x14ac:dyDescent="0.25">
      <c r="A128" s="7">
        <v>115</v>
      </c>
      <c r="B128" s="17" t="s">
        <v>374</v>
      </c>
      <c r="C128" s="11">
        <v>54.3</v>
      </c>
      <c r="D128" s="16" t="s">
        <v>325</v>
      </c>
      <c r="E128" s="30">
        <v>4.3</v>
      </c>
      <c r="F128" s="30">
        <v>4.4000000000000004</v>
      </c>
      <c r="G128" s="21">
        <f t="shared" si="2"/>
        <v>0.10000000000000053</v>
      </c>
      <c r="H128" s="29">
        <f>G8/C243*C128</f>
        <v>0.13270826419777204</v>
      </c>
      <c r="I128" s="26">
        <f t="shared" si="3"/>
        <v>0.23270826419777257</v>
      </c>
      <c r="J128" s="4"/>
      <c r="K128" s="167"/>
    </row>
    <row r="129" spans="1:11" s="44" customFormat="1" x14ac:dyDescent="0.25">
      <c r="A129" s="7">
        <v>116</v>
      </c>
      <c r="B129" s="17" t="s">
        <v>375</v>
      </c>
      <c r="C129" s="11">
        <v>51.8</v>
      </c>
      <c r="D129" s="16" t="s">
        <v>325</v>
      </c>
      <c r="E129" s="30">
        <v>4.2</v>
      </c>
      <c r="F129" s="30">
        <v>5</v>
      </c>
      <c r="G129" s="21">
        <f t="shared" si="2"/>
        <v>0.79999999999999982</v>
      </c>
      <c r="H129" s="29">
        <f>G8/C243*C129</f>
        <v>0.12659830728258917</v>
      </c>
      <c r="I129" s="26">
        <f t="shared" si="3"/>
        <v>0.92659830728258896</v>
      </c>
      <c r="J129" s="4"/>
      <c r="K129" s="167"/>
    </row>
    <row r="130" spans="1:11" s="44" customFormat="1" x14ac:dyDescent="0.25">
      <c r="A130" s="7">
        <v>117</v>
      </c>
      <c r="B130" s="17" t="s">
        <v>376</v>
      </c>
      <c r="C130" s="11">
        <v>47.2</v>
      </c>
      <c r="D130" s="16" t="s">
        <v>325</v>
      </c>
      <c r="E130" s="30">
        <v>2.5</v>
      </c>
      <c r="F130" s="30">
        <v>3.3</v>
      </c>
      <c r="G130" s="21">
        <f t="shared" si="2"/>
        <v>0.79999999999999982</v>
      </c>
      <c r="H130" s="29">
        <f>G8/C243*C130</f>
        <v>0.1153559865586527</v>
      </c>
      <c r="I130" s="26">
        <f t="shared" si="3"/>
        <v>0.91535598655865247</v>
      </c>
      <c r="J130" s="4"/>
      <c r="K130" s="167"/>
    </row>
    <row r="131" spans="1:11" s="44" customFormat="1" x14ac:dyDescent="0.25">
      <c r="A131" s="7">
        <v>118</v>
      </c>
      <c r="B131" s="17" t="s">
        <v>377</v>
      </c>
      <c r="C131" s="11">
        <v>72.8</v>
      </c>
      <c r="D131" s="16" t="s">
        <v>325</v>
      </c>
      <c r="E131" s="30">
        <v>5.5</v>
      </c>
      <c r="F131" s="30">
        <v>6.2</v>
      </c>
      <c r="G131" s="21">
        <f t="shared" si="2"/>
        <v>0.70000000000000018</v>
      </c>
      <c r="H131" s="29">
        <f>G8/C243*C131</f>
        <v>0.17792194537012532</v>
      </c>
      <c r="I131" s="26">
        <f t="shared" si="3"/>
        <v>0.87792194537012547</v>
      </c>
      <c r="J131" s="4"/>
      <c r="K131" s="167"/>
    </row>
    <row r="132" spans="1:11" s="44" customFormat="1" x14ac:dyDescent="0.25">
      <c r="A132" s="7">
        <v>119</v>
      </c>
      <c r="B132" s="17" t="s">
        <v>378</v>
      </c>
      <c r="C132" s="11">
        <v>54.2</v>
      </c>
      <c r="D132" s="16" t="s">
        <v>325</v>
      </c>
      <c r="E132" s="30">
        <v>3.9</v>
      </c>
      <c r="F132" s="30">
        <v>4.5</v>
      </c>
      <c r="G132" s="21">
        <f t="shared" si="2"/>
        <v>0.60000000000000009</v>
      </c>
      <c r="H132" s="29">
        <f>G8/C243*C132</f>
        <v>0.13246386592116474</v>
      </c>
      <c r="I132" s="26">
        <f t="shared" si="3"/>
        <v>0.73246386592116486</v>
      </c>
      <c r="J132" s="4"/>
      <c r="K132" s="167"/>
    </row>
    <row r="133" spans="1:11" s="44" customFormat="1" x14ac:dyDescent="0.25">
      <c r="A133" s="7">
        <v>120</v>
      </c>
      <c r="B133" s="17" t="s">
        <v>379</v>
      </c>
      <c r="C133" s="11">
        <v>51.9</v>
      </c>
      <c r="D133" s="16" t="s">
        <v>325</v>
      </c>
      <c r="E133" s="30">
        <v>4</v>
      </c>
      <c r="F133" s="30">
        <v>4.5999999999999996</v>
      </c>
      <c r="G133" s="21">
        <f t="shared" si="2"/>
        <v>0.59999999999999964</v>
      </c>
      <c r="H133" s="29">
        <f>G8/C243*C133</f>
        <v>0.12684270555919649</v>
      </c>
      <c r="I133" s="26">
        <f t="shared" si="3"/>
        <v>0.72684270555919617</v>
      </c>
      <c r="J133" s="4"/>
      <c r="K133" s="167"/>
    </row>
    <row r="134" spans="1:11" s="44" customFormat="1" x14ac:dyDescent="0.25">
      <c r="A134" s="7">
        <v>121</v>
      </c>
      <c r="B134" s="17" t="s">
        <v>380</v>
      </c>
      <c r="C134" s="11">
        <v>47.2</v>
      </c>
      <c r="D134" s="16" t="s">
        <v>325</v>
      </c>
      <c r="E134" s="30">
        <v>3.3</v>
      </c>
      <c r="F134" s="30">
        <v>3.3</v>
      </c>
      <c r="G134" s="21">
        <f t="shared" si="2"/>
        <v>0</v>
      </c>
      <c r="H134" s="29">
        <f>G8/C243*C134</f>
        <v>0.1153559865586527</v>
      </c>
      <c r="I134" s="26">
        <f t="shared" si="3"/>
        <v>0.1153559865586527</v>
      </c>
      <c r="J134" s="4"/>
      <c r="K134" s="167"/>
    </row>
    <row r="135" spans="1:11" s="44" customFormat="1" x14ac:dyDescent="0.25">
      <c r="A135" s="7">
        <v>122</v>
      </c>
      <c r="B135" s="17" t="s">
        <v>381</v>
      </c>
      <c r="C135" s="11">
        <v>72.7</v>
      </c>
      <c r="D135" s="16" t="s">
        <v>325</v>
      </c>
      <c r="E135" s="30">
        <v>1.7</v>
      </c>
      <c r="F135" s="30">
        <v>1.7</v>
      </c>
      <c r="G135" s="21">
        <f t="shared" si="2"/>
        <v>0</v>
      </c>
      <c r="H135" s="29">
        <f>G8/C243*C135</f>
        <v>0.17767754709351802</v>
      </c>
      <c r="I135" s="26">
        <f t="shared" si="3"/>
        <v>0.17767754709351802</v>
      </c>
      <c r="J135" s="4"/>
      <c r="K135" s="167"/>
    </row>
    <row r="136" spans="1:11" s="44" customFormat="1" x14ac:dyDescent="0.25">
      <c r="A136" s="7">
        <v>123</v>
      </c>
      <c r="B136" s="17" t="s">
        <v>382</v>
      </c>
      <c r="C136" s="11">
        <v>54.3</v>
      </c>
      <c r="D136" s="16" t="s">
        <v>325</v>
      </c>
      <c r="E136" s="30">
        <v>4.5999999999999996</v>
      </c>
      <c r="F136" s="30">
        <v>4.5999999999999996</v>
      </c>
      <c r="G136" s="21">
        <f t="shared" si="2"/>
        <v>0</v>
      </c>
      <c r="H136" s="29">
        <f>G8/C243*C136</f>
        <v>0.13270826419777204</v>
      </c>
      <c r="I136" s="26">
        <f t="shared" si="3"/>
        <v>0.13270826419777204</v>
      </c>
      <c r="J136" s="4"/>
      <c r="K136" s="167"/>
    </row>
    <row r="137" spans="1:11" s="44" customFormat="1" x14ac:dyDescent="0.25">
      <c r="A137" s="7">
        <v>124</v>
      </c>
      <c r="B137" s="17" t="s">
        <v>383</v>
      </c>
      <c r="C137" s="11">
        <v>52.1</v>
      </c>
      <c r="D137" s="16" t="s">
        <v>325</v>
      </c>
      <c r="E137" s="30">
        <v>3.2</v>
      </c>
      <c r="F137" s="30">
        <v>4.2</v>
      </c>
      <c r="G137" s="21">
        <f t="shared" si="2"/>
        <v>1</v>
      </c>
      <c r="H137" s="29">
        <f>G8/C243*C137</f>
        <v>0.12733150211241112</v>
      </c>
      <c r="I137" s="26">
        <f t="shared" si="3"/>
        <v>1.1273315021124111</v>
      </c>
      <c r="J137" s="4"/>
      <c r="K137" s="167"/>
    </row>
    <row r="138" spans="1:11" s="44" customFormat="1" x14ac:dyDescent="0.25">
      <c r="A138" s="7">
        <v>125</v>
      </c>
      <c r="B138" s="17" t="s">
        <v>384</v>
      </c>
      <c r="C138" s="11">
        <v>47.2</v>
      </c>
      <c r="D138" s="16" t="s">
        <v>325</v>
      </c>
      <c r="E138" s="30">
        <v>2.4</v>
      </c>
      <c r="F138" s="30">
        <v>3.2</v>
      </c>
      <c r="G138" s="21">
        <f t="shared" si="2"/>
        <v>0.80000000000000027</v>
      </c>
      <c r="H138" s="29">
        <f>G8/C243*C138</f>
        <v>0.1153559865586527</v>
      </c>
      <c r="I138" s="26">
        <f t="shared" si="3"/>
        <v>0.91535598655865291</v>
      </c>
      <c r="J138" s="4"/>
      <c r="K138" s="167"/>
    </row>
    <row r="139" spans="1:11" s="44" customFormat="1" x14ac:dyDescent="0.25">
      <c r="A139" s="7">
        <v>126</v>
      </c>
      <c r="B139" s="17" t="s">
        <v>385</v>
      </c>
      <c r="C139" s="11">
        <v>72.400000000000006</v>
      </c>
      <c r="D139" s="16" t="s">
        <v>325</v>
      </c>
      <c r="E139" s="30">
        <v>5</v>
      </c>
      <c r="F139" s="30">
        <v>5.9</v>
      </c>
      <c r="G139" s="21">
        <f t="shared" si="2"/>
        <v>0.90000000000000036</v>
      </c>
      <c r="H139" s="29">
        <f>G8/C243*C139</f>
        <v>0.17694435226369609</v>
      </c>
      <c r="I139" s="26">
        <f t="shared" si="3"/>
        <v>1.0769443522636966</v>
      </c>
      <c r="J139" s="4"/>
      <c r="K139" s="167"/>
    </row>
    <row r="140" spans="1:11" s="44" customFormat="1" x14ac:dyDescent="0.25">
      <c r="A140" s="7">
        <v>127</v>
      </c>
      <c r="B140" s="17" t="s">
        <v>386</v>
      </c>
      <c r="C140" s="11">
        <v>54.3</v>
      </c>
      <c r="D140" s="16" t="s">
        <v>325</v>
      </c>
      <c r="E140" s="30">
        <v>4.7</v>
      </c>
      <c r="F140" s="30">
        <v>4.7</v>
      </c>
      <c r="G140" s="21">
        <f t="shared" si="2"/>
        <v>0</v>
      </c>
      <c r="H140" s="29">
        <f>G8/C243*C140</f>
        <v>0.13270826419777204</v>
      </c>
      <c r="I140" s="26">
        <f t="shared" si="3"/>
        <v>0.13270826419777204</v>
      </c>
      <c r="J140" s="4"/>
      <c r="K140" s="167"/>
    </row>
    <row r="141" spans="1:11" s="44" customFormat="1" x14ac:dyDescent="0.25">
      <c r="A141" s="7">
        <v>128</v>
      </c>
      <c r="B141" s="17" t="s">
        <v>387</v>
      </c>
      <c r="C141" s="11">
        <v>51.8</v>
      </c>
      <c r="D141" s="16" t="s">
        <v>325</v>
      </c>
      <c r="E141" s="30">
        <v>3.8</v>
      </c>
      <c r="F141" s="30">
        <v>3.8</v>
      </c>
      <c r="G141" s="21">
        <f t="shared" si="2"/>
        <v>0</v>
      </c>
      <c r="H141" s="29">
        <f>G8/C243*C141</f>
        <v>0.12659830728258917</v>
      </c>
      <c r="I141" s="26">
        <f t="shared" si="3"/>
        <v>0.12659830728258917</v>
      </c>
      <c r="J141" s="4"/>
      <c r="K141" s="167"/>
    </row>
    <row r="142" spans="1:11" s="44" customFormat="1" x14ac:dyDescent="0.25">
      <c r="A142" s="7">
        <v>129</v>
      </c>
      <c r="B142" s="17" t="s">
        <v>388</v>
      </c>
      <c r="C142" s="11">
        <v>48</v>
      </c>
      <c r="D142" s="16" t="s">
        <v>325</v>
      </c>
      <c r="E142" s="30">
        <v>4.5</v>
      </c>
      <c r="F142" s="30">
        <v>4.5</v>
      </c>
      <c r="G142" s="21">
        <f t="shared" si="2"/>
        <v>0</v>
      </c>
      <c r="H142" s="29">
        <f>G8/C243*C142</f>
        <v>0.11731117277151121</v>
      </c>
      <c r="I142" s="26">
        <f t="shared" si="3"/>
        <v>0.11731117277151121</v>
      </c>
      <c r="J142" s="4"/>
      <c r="K142" s="167"/>
    </row>
    <row r="143" spans="1:11" s="44" customFormat="1" x14ac:dyDescent="0.25">
      <c r="A143" s="7">
        <v>130</v>
      </c>
      <c r="B143" s="17" t="s">
        <v>389</v>
      </c>
      <c r="C143" s="11">
        <v>73</v>
      </c>
      <c r="D143" s="16" t="s">
        <v>325</v>
      </c>
      <c r="E143" s="30">
        <v>2.5</v>
      </c>
      <c r="F143" s="30">
        <v>2.5</v>
      </c>
      <c r="G143" s="21">
        <f t="shared" si="2"/>
        <v>0</v>
      </c>
      <c r="H143" s="29">
        <f>G8/C243*C143</f>
        <v>0.17841074192333997</v>
      </c>
      <c r="I143" s="26">
        <f t="shared" si="3"/>
        <v>0.17841074192333997</v>
      </c>
      <c r="J143" s="4"/>
      <c r="K143" s="167"/>
    </row>
    <row r="144" spans="1:11" s="44" customFormat="1" x14ac:dyDescent="0.25">
      <c r="A144" s="7">
        <v>131</v>
      </c>
      <c r="B144" s="17" t="s">
        <v>390</v>
      </c>
      <c r="C144" s="11">
        <v>54.8</v>
      </c>
      <c r="D144" s="16" t="s">
        <v>325</v>
      </c>
      <c r="E144" s="30">
        <v>2.2000000000000002</v>
      </c>
      <c r="F144" s="30">
        <v>2.5</v>
      </c>
      <c r="G144" s="21">
        <f t="shared" ref="G144:G207" si="4">F144-E144</f>
        <v>0.29999999999999982</v>
      </c>
      <c r="H144" s="29">
        <f>G8/C243*C144</f>
        <v>0.13393025558080862</v>
      </c>
      <c r="I144" s="26">
        <f t="shared" ref="I144:I207" si="5">G144+H144</f>
        <v>0.43393025558080844</v>
      </c>
      <c r="J144" s="4"/>
      <c r="K144" s="167"/>
    </row>
    <row r="145" spans="1:11" s="44" customFormat="1" x14ac:dyDescent="0.25">
      <c r="A145" s="7">
        <v>132</v>
      </c>
      <c r="B145" s="17" t="s">
        <v>391</v>
      </c>
      <c r="C145" s="11">
        <v>52.6</v>
      </c>
      <c r="D145" s="16" t="s">
        <v>325</v>
      </c>
      <c r="E145" s="30">
        <v>2</v>
      </c>
      <c r="F145" s="30">
        <v>2</v>
      </c>
      <c r="G145" s="21">
        <f t="shared" si="4"/>
        <v>0</v>
      </c>
      <c r="H145" s="29">
        <f>G8/C243*C145</f>
        <v>0.1285534934954477</v>
      </c>
      <c r="I145" s="26">
        <f t="shared" si="5"/>
        <v>0.1285534934954477</v>
      </c>
      <c r="J145" s="57"/>
      <c r="K145" s="167"/>
    </row>
    <row r="146" spans="1:11" s="44" customFormat="1" x14ac:dyDescent="0.25">
      <c r="A146" s="7">
        <v>133</v>
      </c>
      <c r="B146" s="17" t="s">
        <v>392</v>
      </c>
      <c r="C146" s="11">
        <v>47.6</v>
      </c>
      <c r="D146" s="16" t="s">
        <v>325</v>
      </c>
      <c r="E146" s="30">
        <v>2.7</v>
      </c>
      <c r="F146" s="30">
        <v>3.2</v>
      </c>
      <c r="G146" s="21">
        <f t="shared" si="4"/>
        <v>0.5</v>
      </c>
      <c r="H146" s="29">
        <f>G8/C243*C146</f>
        <v>0.11633357966508195</v>
      </c>
      <c r="I146" s="26">
        <f t="shared" si="5"/>
        <v>0.61633357966508195</v>
      </c>
      <c r="J146" s="57"/>
      <c r="K146" s="167"/>
    </row>
    <row r="147" spans="1:11" s="44" customFormat="1" x14ac:dyDescent="0.25">
      <c r="A147" s="7">
        <v>134</v>
      </c>
      <c r="B147" s="17" t="s">
        <v>393</v>
      </c>
      <c r="C147" s="11">
        <v>73</v>
      </c>
      <c r="D147" s="16" t="s">
        <v>325</v>
      </c>
      <c r="E147" s="30">
        <v>5.3</v>
      </c>
      <c r="F147" s="30">
        <v>5.5</v>
      </c>
      <c r="G147" s="21">
        <f t="shared" si="4"/>
        <v>0.20000000000000018</v>
      </c>
      <c r="H147" s="29">
        <f>G8/C243*C147</f>
        <v>0.17841074192333997</v>
      </c>
      <c r="I147" s="26">
        <f t="shared" si="5"/>
        <v>0.37841074192334012</v>
      </c>
      <c r="J147" s="57"/>
      <c r="K147" s="167"/>
    </row>
    <row r="148" spans="1:11" s="44" customFormat="1" x14ac:dyDescent="0.25">
      <c r="A148" s="7">
        <v>135</v>
      </c>
      <c r="B148" s="17" t="s">
        <v>394</v>
      </c>
      <c r="C148" s="11">
        <v>54.9</v>
      </c>
      <c r="D148" s="16" t="s">
        <v>325</v>
      </c>
      <c r="E148" s="30">
        <v>2.8</v>
      </c>
      <c r="F148" s="30">
        <v>3.6</v>
      </c>
      <c r="G148" s="21">
        <f t="shared" si="4"/>
        <v>0.80000000000000027</v>
      </c>
      <c r="H148" s="29">
        <f>G8/C243*C148</f>
        <v>0.13417465385741595</v>
      </c>
      <c r="I148" s="26">
        <f t="shared" si="5"/>
        <v>0.93417465385741627</v>
      </c>
      <c r="J148" s="57"/>
      <c r="K148" s="167"/>
    </row>
    <row r="149" spans="1:11" s="44" customFormat="1" x14ac:dyDescent="0.25">
      <c r="A149" s="7">
        <v>136</v>
      </c>
      <c r="B149" s="17" t="s">
        <v>395</v>
      </c>
      <c r="C149" s="11">
        <v>52.3</v>
      </c>
      <c r="D149" s="16" t="s">
        <v>325</v>
      </c>
      <c r="E149" s="30">
        <v>3.6</v>
      </c>
      <c r="F149" s="30">
        <v>4.2</v>
      </c>
      <c r="G149" s="21">
        <f t="shared" si="4"/>
        <v>0.60000000000000009</v>
      </c>
      <c r="H149" s="29">
        <f>G8/C243*C149</f>
        <v>0.12782029866562575</v>
      </c>
      <c r="I149" s="26">
        <f t="shared" si="5"/>
        <v>0.72782029866562581</v>
      </c>
      <c r="J149" s="4"/>
      <c r="K149" s="167"/>
    </row>
    <row r="150" spans="1:11" s="44" customFormat="1" x14ac:dyDescent="0.25">
      <c r="A150" s="7">
        <v>137</v>
      </c>
      <c r="B150" s="17" t="s">
        <v>396</v>
      </c>
      <c r="C150" s="11">
        <v>47.6</v>
      </c>
      <c r="D150" s="16" t="s">
        <v>325</v>
      </c>
      <c r="E150" s="30">
        <v>3.5</v>
      </c>
      <c r="F150" s="30">
        <v>3.7</v>
      </c>
      <c r="G150" s="21">
        <f t="shared" si="4"/>
        <v>0.20000000000000018</v>
      </c>
      <c r="H150" s="29">
        <f>G8/C243*C150</f>
        <v>0.11633357966508195</v>
      </c>
      <c r="I150" s="26">
        <f t="shared" si="5"/>
        <v>0.31633357966508213</v>
      </c>
      <c r="J150" s="4"/>
      <c r="K150" s="167"/>
    </row>
    <row r="151" spans="1:11" s="44" customFormat="1" x14ac:dyDescent="0.25">
      <c r="A151" s="7">
        <v>138</v>
      </c>
      <c r="B151" s="17" t="s">
        <v>397</v>
      </c>
      <c r="C151" s="11">
        <v>72.8</v>
      </c>
      <c r="D151" s="16" t="s">
        <v>325</v>
      </c>
      <c r="E151" s="30">
        <v>2.9</v>
      </c>
      <c r="F151" s="30">
        <v>2.9</v>
      </c>
      <c r="G151" s="21">
        <f t="shared" si="4"/>
        <v>0</v>
      </c>
      <c r="H151" s="29">
        <f>G8/C243*C151</f>
        <v>0.17792194537012532</v>
      </c>
      <c r="I151" s="26">
        <f t="shared" si="5"/>
        <v>0.17792194537012532</v>
      </c>
      <c r="J151" s="4"/>
      <c r="K151" s="167"/>
    </row>
    <row r="152" spans="1:11" s="44" customFormat="1" x14ac:dyDescent="0.25">
      <c r="A152" s="7">
        <v>139</v>
      </c>
      <c r="B152" s="17" t="s">
        <v>398</v>
      </c>
      <c r="C152" s="11">
        <v>54.9</v>
      </c>
      <c r="D152" s="16" t="s">
        <v>325</v>
      </c>
      <c r="E152" s="30">
        <v>3.9</v>
      </c>
      <c r="F152" s="30">
        <v>4.5</v>
      </c>
      <c r="G152" s="21">
        <f t="shared" si="4"/>
        <v>0.60000000000000009</v>
      </c>
      <c r="H152" s="29">
        <f>G8/C243*C152</f>
        <v>0.13417465385741595</v>
      </c>
      <c r="I152" s="26">
        <f t="shared" si="5"/>
        <v>0.73417465385741609</v>
      </c>
      <c r="J152" s="4"/>
      <c r="K152" s="167"/>
    </row>
    <row r="153" spans="1:11" s="44" customFormat="1" x14ac:dyDescent="0.25">
      <c r="A153" s="7">
        <v>140</v>
      </c>
      <c r="B153" s="17" t="s">
        <v>399</v>
      </c>
      <c r="C153" s="11">
        <v>52.4</v>
      </c>
      <c r="D153" s="16" t="s">
        <v>325</v>
      </c>
      <c r="E153" s="30">
        <v>1.1000000000000001</v>
      </c>
      <c r="F153" s="30">
        <v>1.1000000000000001</v>
      </c>
      <c r="G153" s="21">
        <f t="shared" si="4"/>
        <v>0</v>
      </c>
      <c r="H153" s="29">
        <f>G8/C243*C153</f>
        <v>0.12806469694223307</v>
      </c>
      <c r="I153" s="26">
        <f t="shared" si="5"/>
        <v>0.12806469694223307</v>
      </c>
      <c r="J153" s="4"/>
      <c r="K153" s="167"/>
    </row>
    <row r="154" spans="1:11" s="44" customFormat="1" x14ac:dyDescent="0.25">
      <c r="A154" s="7">
        <v>141</v>
      </c>
      <c r="B154" s="17" t="s">
        <v>400</v>
      </c>
      <c r="C154" s="11">
        <v>47.2</v>
      </c>
      <c r="D154" s="16" t="s">
        <v>325</v>
      </c>
      <c r="E154" s="30">
        <v>2.5</v>
      </c>
      <c r="F154" s="30">
        <v>2.8</v>
      </c>
      <c r="G154" s="21">
        <f t="shared" si="4"/>
        <v>0.29999999999999982</v>
      </c>
      <c r="H154" s="29">
        <f>G8/C243*C154</f>
        <v>0.1153559865586527</v>
      </c>
      <c r="I154" s="26">
        <f t="shared" si="5"/>
        <v>0.41535598655865252</v>
      </c>
      <c r="J154" s="4"/>
      <c r="K154" s="167"/>
    </row>
    <row r="155" spans="1:11" s="44" customFormat="1" x14ac:dyDescent="0.25">
      <c r="A155" s="7">
        <v>142</v>
      </c>
      <c r="B155" s="17" t="s">
        <v>401</v>
      </c>
      <c r="C155" s="11">
        <v>72.5</v>
      </c>
      <c r="D155" s="16" t="s">
        <v>325</v>
      </c>
      <c r="E155" s="30">
        <v>3.9</v>
      </c>
      <c r="F155" s="30">
        <v>4.3</v>
      </c>
      <c r="G155" s="21">
        <f t="shared" si="4"/>
        <v>0.39999999999999991</v>
      </c>
      <c r="H155" s="29">
        <f>G8/C243*C155</f>
        <v>0.17718875054030339</v>
      </c>
      <c r="I155" s="26">
        <f t="shared" si="5"/>
        <v>0.57718875054030327</v>
      </c>
      <c r="J155" s="4"/>
      <c r="K155" s="167"/>
    </row>
    <row r="156" spans="1:11" s="44" customFormat="1" x14ac:dyDescent="0.25">
      <c r="A156" s="7">
        <v>143</v>
      </c>
      <c r="B156" s="17" t="s">
        <v>402</v>
      </c>
      <c r="C156" s="11">
        <v>54.8</v>
      </c>
      <c r="D156" s="16" t="s">
        <v>325</v>
      </c>
      <c r="E156" s="30">
        <v>4.5999999999999996</v>
      </c>
      <c r="F156" s="30">
        <v>5.6</v>
      </c>
      <c r="G156" s="21">
        <f t="shared" si="4"/>
        <v>1</v>
      </c>
      <c r="H156" s="29">
        <f>G8/C243*C156</f>
        <v>0.13393025558080862</v>
      </c>
      <c r="I156" s="26">
        <f t="shared" si="5"/>
        <v>1.1339302555808086</v>
      </c>
      <c r="J156" s="4"/>
      <c r="K156" s="167"/>
    </row>
    <row r="157" spans="1:11" s="44" customFormat="1" x14ac:dyDescent="0.25">
      <c r="A157" s="7">
        <v>144</v>
      </c>
      <c r="B157" s="17" t="s">
        <v>403</v>
      </c>
      <c r="C157" s="11">
        <v>51.9</v>
      </c>
      <c r="D157" s="16" t="s">
        <v>325</v>
      </c>
      <c r="E157" s="30">
        <v>2</v>
      </c>
      <c r="F157" s="30">
        <v>2.4</v>
      </c>
      <c r="G157" s="21">
        <f t="shared" si="4"/>
        <v>0.39999999999999991</v>
      </c>
      <c r="H157" s="29">
        <f>G8/C243*C157</f>
        <v>0.12684270555919649</v>
      </c>
      <c r="I157" s="26">
        <f t="shared" si="5"/>
        <v>0.52684270555919643</v>
      </c>
      <c r="J157" s="4"/>
      <c r="K157" s="167"/>
    </row>
    <row r="158" spans="1:11" s="44" customFormat="1" x14ac:dyDescent="0.25">
      <c r="A158" s="7">
        <v>145</v>
      </c>
      <c r="B158" s="17" t="s">
        <v>404</v>
      </c>
      <c r="C158" s="11">
        <v>47</v>
      </c>
      <c r="D158" s="16" t="s">
        <v>325</v>
      </c>
      <c r="E158" s="30">
        <v>4.3</v>
      </c>
      <c r="F158" s="30">
        <v>4.8</v>
      </c>
      <c r="G158" s="21">
        <f t="shared" si="4"/>
        <v>0.5</v>
      </c>
      <c r="H158" s="29">
        <f>G8/C243*C158</f>
        <v>0.11486719000543806</v>
      </c>
      <c r="I158" s="26">
        <f t="shared" si="5"/>
        <v>0.6148671900054381</v>
      </c>
      <c r="J158" s="4"/>
      <c r="K158" s="167"/>
    </row>
    <row r="159" spans="1:11" s="44" customFormat="1" x14ac:dyDescent="0.25">
      <c r="A159" s="39">
        <v>146</v>
      </c>
      <c r="B159" s="17" t="s">
        <v>405</v>
      </c>
      <c r="C159" s="11">
        <v>73.2</v>
      </c>
      <c r="D159" s="16" t="s">
        <v>325</v>
      </c>
      <c r="E159" s="30">
        <v>2.1</v>
      </c>
      <c r="F159" s="30">
        <v>2.4</v>
      </c>
      <c r="G159" s="21">
        <f t="shared" si="4"/>
        <v>0.29999999999999982</v>
      </c>
      <c r="H159" s="29">
        <f>G8/C243*C159</f>
        <v>0.1788995384765546</v>
      </c>
      <c r="I159" s="26">
        <f t="shared" si="5"/>
        <v>0.47889953847655442</v>
      </c>
      <c r="J159" s="4"/>
      <c r="K159" s="167"/>
    </row>
    <row r="160" spans="1:11" s="44" customFormat="1" x14ac:dyDescent="0.25">
      <c r="A160" s="7">
        <v>147</v>
      </c>
      <c r="B160" s="17" t="s">
        <v>406</v>
      </c>
      <c r="C160" s="11">
        <v>54.7</v>
      </c>
      <c r="D160" s="16" t="s">
        <v>325</v>
      </c>
      <c r="E160" s="30">
        <v>5.0999999999999996</v>
      </c>
      <c r="F160" s="30">
        <v>6.2</v>
      </c>
      <c r="G160" s="21">
        <f t="shared" si="4"/>
        <v>1.1000000000000005</v>
      </c>
      <c r="H160" s="29">
        <f>G8/C243*C160</f>
        <v>0.13368585730420132</v>
      </c>
      <c r="I160" s="26">
        <f t="shared" si="5"/>
        <v>1.2336858573042018</v>
      </c>
      <c r="J160" s="4"/>
      <c r="K160" s="167"/>
    </row>
    <row r="161" spans="1:11" s="44" customFormat="1" x14ac:dyDescent="0.25">
      <c r="A161" s="7">
        <v>148</v>
      </c>
      <c r="B161" s="17" t="s">
        <v>407</v>
      </c>
      <c r="C161" s="11">
        <v>52.4</v>
      </c>
      <c r="D161" s="16" t="s">
        <v>325</v>
      </c>
      <c r="E161" s="30">
        <v>2.1</v>
      </c>
      <c r="F161" s="30">
        <v>2.2999999999999998</v>
      </c>
      <c r="G161" s="21">
        <f t="shared" si="4"/>
        <v>0.19999999999999973</v>
      </c>
      <c r="H161" s="29">
        <f>G8/C243*C161</f>
        <v>0.12806469694223307</v>
      </c>
      <c r="I161" s="26">
        <f t="shared" si="5"/>
        <v>0.32806469694223284</v>
      </c>
      <c r="J161" s="4"/>
      <c r="K161" s="167"/>
    </row>
    <row r="162" spans="1:11" s="44" customFormat="1" x14ac:dyDescent="0.25">
      <c r="A162" s="7">
        <v>149</v>
      </c>
      <c r="B162" s="17" t="s">
        <v>408</v>
      </c>
      <c r="C162" s="11">
        <v>47.4</v>
      </c>
      <c r="D162" s="16" t="s">
        <v>325</v>
      </c>
      <c r="E162" s="30">
        <v>3.8</v>
      </c>
      <c r="F162" s="30">
        <v>3.8</v>
      </c>
      <c r="G162" s="21">
        <f t="shared" si="4"/>
        <v>0</v>
      </c>
      <c r="H162" s="29">
        <f>G8/C243*C162</f>
        <v>0.11584478311186731</v>
      </c>
      <c r="I162" s="26">
        <f t="shared" si="5"/>
        <v>0.11584478311186731</v>
      </c>
      <c r="J162" s="4"/>
      <c r="K162" s="167"/>
    </row>
    <row r="163" spans="1:11" s="44" customFormat="1" x14ac:dyDescent="0.25">
      <c r="A163" s="7">
        <v>150</v>
      </c>
      <c r="B163" s="17" t="s">
        <v>409</v>
      </c>
      <c r="C163" s="11">
        <v>73.2</v>
      </c>
      <c r="D163" s="16" t="s">
        <v>325</v>
      </c>
      <c r="E163" s="30">
        <v>4.4000000000000004</v>
      </c>
      <c r="F163" s="30">
        <v>5.3</v>
      </c>
      <c r="G163" s="21">
        <f t="shared" si="4"/>
        <v>0.89999999999999947</v>
      </c>
      <c r="H163" s="29">
        <f>G8/C243*C163</f>
        <v>0.1788995384765546</v>
      </c>
      <c r="I163" s="26">
        <f t="shared" si="5"/>
        <v>1.0788995384765541</v>
      </c>
      <c r="J163" s="4"/>
      <c r="K163" s="167"/>
    </row>
    <row r="164" spans="1:11" s="44" customFormat="1" x14ac:dyDescent="0.25">
      <c r="A164" s="7">
        <v>151</v>
      </c>
      <c r="B164" s="17" t="s">
        <v>523</v>
      </c>
      <c r="C164" s="11">
        <v>39.299999999999997</v>
      </c>
      <c r="D164" s="16" t="s">
        <v>325</v>
      </c>
      <c r="E164" s="30">
        <v>3.5</v>
      </c>
      <c r="F164" s="30">
        <v>4.0999999999999996</v>
      </c>
      <c r="G164" s="21">
        <f t="shared" si="4"/>
        <v>0.59999999999999964</v>
      </c>
      <c r="H164" s="29">
        <f>G8/C243*C164</f>
        <v>9.6048522706674799E-2</v>
      </c>
      <c r="I164" s="26">
        <f t="shared" si="5"/>
        <v>0.69604852270667439</v>
      </c>
      <c r="J164" s="4"/>
      <c r="K164" s="167"/>
    </row>
    <row r="165" spans="1:11" s="44" customFormat="1" x14ac:dyDescent="0.25">
      <c r="A165" s="7">
        <v>152</v>
      </c>
      <c r="B165" s="17" t="s">
        <v>524</v>
      </c>
      <c r="C165" s="11">
        <v>67.099999999999994</v>
      </c>
      <c r="D165" s="16" t="s">
        <v>325</v>
      </c>
      <c r="E165" s="30">
        <v>4.5</v>
      </c>
      <c r="F165" s="30">
        <v>5.4</v>
      </c>
      <c r="G165" s="21">
        <f t="shared" si="4"/>
        <v>0.90000000000000036</v>
      </c>
      <c r="H165" s="29">
        <f>G8/C243*C165</f>
        <v>0.16399124360350836</v>
      </c>
      <c r="I165" s="26">
        <f t="shared" si="5"/>
        <v>1.0639912436035086</v>
      </c>
      <c r="J165" s="4"/>
      <c r="K165" s="167"/>
    </row>
    <row r="166" spans="1:11" s="44" customFormat="1" x14ac:dyDescent="0.25">
      <c r="A166" s="7">
        <v>153</v>
      </c>
      <c r="B166" s="17" t="s">
        <v>525</v>
      </c>
      <c r="C166" s="11">
        <v>99.4</v>
      </c>
      <c r="D166" s="16" t="s">
        <v>325</v>
      </c>
      <c r="E166" s="30">
        <v>9.3000000000000007</v>
      </c>
      <c r="F166" s="30">
        <v>11.1</v>
      </c>
      <c r="G166" s="21">
        <f t="shared" si="4"/>
        <v>1.7999999999999989</v>
      </c>
      <c r="H166" s="29">
        <f>G8/C243*C166</f>
        <v>0.24293188694767115</v>
      </c>
      <c r="I166" s="26">
        <f t="shared" si="5"/>
        <v>2.0429318869476703</v>
      </c>
      <c r="J166" s="4"/>
      <c r="K166" s="167"/>
    </row>
    <row r="167" spans="1:11" s="44" customFormat="1" x14ac:dyDescent="0.25">
      <c r="A167" s="7">
        <v>154</v>
      </c>
      <c r="B167" s="17" t="s">
        <v>526</v>
      </c>
      <c r="C167" s="11">
        <v>39.6</v>
      </c>
      <c r="D167" s="16" t="s">
        <v>325</v>
      </c>
      <c r="E167" s="30">
        <v>2.2000000000000002</v>
      </c>
      <c r="F167" s="30">
        <v>2.2999999999999998</v>
      </c>
      <c r="G167" s="21">
        <f t="shared" si="4"/>
        <v>9.9999999999999645E-2</v>
      </c>
      <c r="H167" s="29">
        <f>G8/C243*C167</f>
        <v>9.6781717536496753E-2</v>
      </c>
      <c r="I167" s="26">
        <f t="shared" si="5"/>
        <v>0.1967817175364964</v>
      </c>
      <c r="J167" s="4"/>
      <c r="K167" s="167"/>
    </row>
    <row r="168" spans="1:11" s="44" customFormat="1" x14ac:dyDescent="0.25">
      <c r="A168" s="7">
        <v>155</v>
      </c>
      <c r="B168" s="17" t="s">
        <v>527</v>
      </c>
      <c r="C168" s="11">
        <v>67</v>
      </c>
      <c r="D168" s="16" t="s">
        <v>325</v>
      </c>
      <c r="E168" s="30">
        <v>4</v>
      </c>
      <c r="F168" s="30">
        <v>4.7</v>
      </c>
      <c r="G168" s="21">
        <f t="shared" si="4"/>
        <v>0.70000000000000018</v>
      </c>
      <c r="H168" s="29">
        <f>G8/C243*C168</f>
        <v>0.16374684532690106</v>
      </c>
      <c r="I168" s="26">
        <f t="shared" si="5"/>
        <v>0.86374684532690127</v>
      </c>
      <c r="J168" s="4"/>
      <c r="K168" s="167"/>
    </row>
    <row r="169" spans="1:11" s="44" customFormat="1" x14ac:dyDescent="0.25">
      <c r="A169" s="7">
        <v>156</v>
      </c>
      <c r="B169" s="17" t="s">
        <v>528</v>
      </c>
      <c r="C169" s="11">
        <v>98.8</v>
      </c>
      <c r="D169" s="16" t="s">
        <v>325</v>
      </c>
      <c r="E169" s="30">
        <v>7.4</v>
      </c>
      <c r="F169" s="30">
        <v>9</v>
      </c>
      <c r="G169" s="21">
        <f t="shared" si="4"/>
        <v>1.5999999999999996</v>
      </c>
      <c r="H169" s="29">
        <f>G8/C243*C169</f>
        <v>0.24146549728802721</v>
      </c>
      <c r="I169" s="26">
        <f t="shared" si="5"/>
        <v>1.8414654972880269</v>
      </c>
      <c r="J169" s="4"/>
      <c r="K169" s="167"/>
    </row>
    <row r="170" spans="1:11" s="44" customFormat="1" x14ac:dyDescent="0.25">
      <c r="A170" s="7">
        <v>157</v>
      </c>
      <c r="B170" s="17" t="s">
        <v>529</v>
      </c>
      <c r="C170" s="11">
        <v>39.4</v>
      </c>
      <c r="D170" s="16" t="s">
        <v>325</v>
      </c>
      <c r="E170" s="30">
        <v>3</v>
      </c>
      <c r="F170" s="30">
        <v>3.4</v>
      </c>
      <c r="G170" s="21">
        <f t="shared" si="4"/>
        <v>0.39999999999999991</v>
      </c>
      <c r="H170" s="29">
        <f>G8/C243*C170</f>
        <v>9.6292920983282113E-2</v>
      </c>
      <c r="I170" s="26">
        <f t="shared" si="5"/>
        <v>0.49629292098328204</v>
      </c>
      <c r="J170" s="4"/>
      <c r="K170" s="167"/>
    </row>
    <row r="171" spans="1:11" s="44" customFormat="1" x14ac:dyDescent="0.25">
      <c r="A171" s="7">
        <v>158</v>
      </c>
      <c r="B171" s="17" t="s">
        <v>530</v>
      </c>
      <c r="C171" s="11">
        <v>67.5</v>
      </c>
      <c r="D171" s="16" t="s">
        <v>325</v>
      </c>
      <c r="E171" s="30">
        <v>4.2</v>
      </c>
      <c r="F171" s="30">
        <v>4.8</v>
      </c>
      <c r="G171" s="21">
        <f t="shared" si="4"/>
        <v>0.59999999999999964</v>
      </c>
      <c r="H171" s="29">
        <f>G8/C243*C171</f>
        <v>0.16496883670993764</v>
      </c>
      <c r="I171" s="26">
        <f t="shared" si="5"/>
        <v>0.76496883670993732</v>
      </c>
      <c r="J171" s="4"/>
      <c r="K171" s="167"/>
    </row>
    <row r="172" spans="1:11" s="44" customFormat="1" x14ac:dyDescent="0.25">
      <c r="A172" s="7">
        <v>159</v>
      </c>
      <c r="B172" s="17" t="s">
        <v>531</v>
      </c>
      <c r="C172" s="11">
        <v>99.1</v>
      </c>
      <c r="D172" s="16" t="s">
        <v>325</v>
      </c>
      <c r="E172" s="30">
        <v>1.6</v>
      </c>
      <c r="F172" s="30">
        <v>1.8</v>
      </c>
      <c r="G172" s="21">
        <f t="shared" si="4"/>
        <v>0.19999999999999996</v>
      </c>
      <c r="H172" s="29">
        <f>G8/C243*C172</f>
        <v>0.24219869211784917</v>
      </c>
      <c r="I172" s="26">
        <f t="shared" si="5"/>
        <v>0.44219869211784912</v>
      </c>
      <c r="J172" s="4"/>
      <c r="K172" s="167"/>
    </row>
    <row r="173" spans="1:11" s="44" customFormat="1" x14ac:dyDescent="0.25">
      <c r="A173" s="7">
        <v>160</v>
      </c>
      <c r="B173" s="17" t="s">
        <v>532</v>
      </c>
      <c r="C173" s="11">
        <v>40.1</v>
      </c>
      <c r="D173" s="16" t="s">
        <v>325</v>
      </c>
      <c r="E173" s="30">
        <v>1.4</v>
      </c>
      <c r="F173" s="30">
        <v>1.7</v>
      </c>
      <c r="G173" s="21">
        <f t="shared" si="4"/>
        <v>0.30000000000000004</v>
      </c>
      <c r="H173" s="29">
        <f>G8/C243*C173</f>
        <v>9.8003708919533319E-2</v>
      </c>
      <c r="I173" s="26">
        <f t="shared" si="5"/>
        <v>0.39800370891953335</v>
      </c>
      <c r="J173" s="4"/>
      <c r="K173" s="167"/>
    </row>
    <row r="174" spans="1:11" s="44" customFormat="1" x14ac:dyDescent="0.25">
      <c r="A174" s="7">
        <v>161</v>
      </c>
      <c r="B174" s="17" t="s">
        <v>533</v>
      </c>
      <c r="C174" s="11">
        <v>67.099999999999994</v>
      </c>
      <c r="D174" s="16" t="s">
        <v>325</v>
      </c>
      <c r="E174" s="30">
        <v>2.1</v>
      </c>
      <c r="F174" s="30">
        <v>2.2000000000000002</v>
      </c>
      <c r="G174" s="21">
        <f t="shared" si="4"/>
        <v>0.10000000000000009</v>
      </c>
      <c r="H174" s="29">
        <f>G8/C243*C174</f>
        <v>0.16399124360350836</v>
      </c>
      <c r="I174" s="26">
        <f t="shared" si="5"/>
        <v>0.26399124360350845</v>
      </c>
      <c r="J174" s="4"/>
      <c r="K174" s="167"/>
    </row>
    <row r="175" spans="1:11" s="44" customFormat="1" x14ac:dyDescent="0.25">
      <c r="A175" s="7">
        <v>162</v>
      </c>
      <c r="B175" s="17" t="s">
        <v>534</v>
      </c>
      <c r="C175" s="11">
        <v>99.1</v>
      </c>
      <c r="D175" s="16" t="s">
        <v>325</v>
      </c>
      <c r="E175" s="30">
        <v>7.2</v>
      </c>
      <c r="F175" s="30">
        <v>8.6</v>
      </c>
      <c r="G175" s="21">
        <f t="shared" si="4"/>
        <v>1.3999999999999995</v>
      </c>
      <c r="H175" s="29">
        <f>G8/C243*C175</f>
        <v>0.24219869211784917</v>
      </c>
      <c r="I175" s="26">
        <f t="shared" si="5"/>
        <v>1.6421986921178486</v>
      </c>
      <c r="J175" s="4"/>
      <c r="K175" s="167"/>
    </row>
    <row r="176" spans="1:11" s="44" customFormat="1" x14ac:dyDescent="0.25">
      <c r="A176" s="7">
        <v>163</v>
      </c>
      <c r="B176" s="17" t="s">
        <v>535</v>
      </c>
      <c r="C176" s="11">
        <v>39.4</v>
      </c>
      <c r="D176" s="16" t="s">
        <v>325</v>
      </c>
      <c r="E176" s="30">
        <v>3.2</v>
      </c>
      <c r="F176" s="30">
        <v>3.9</v>
      </c>
      <c r="G176" s="21">
        <f t="shared" si="4"/>
        <v>0.69999999999999973</v>
      </c>
      <c r="H176" s="29">
        <f>G8/C243*C176</f>
        <v>9.6292920983282113E-2</v>
      </c>
      <c r="I176" s="26">
        <f t="shared" si="5"/>
        <v>0.79629292098328186</v>
      </c>
      <c r="J176" s="4"/>
      <c r="K176" s="167"/>
    </row>
    <row r="177" spans="1:11" s="44" customFormat="1" x14ac:dyDescent="0.25">
      <c r="A177" s="7">
        <v>164</v>
      </c>
      <c r="B177" s="17" t="s">
        <v>536</v>
      </c>
      <c r="C177" s="11">
        <v>67.2</v>
      </c>
      <c r="D177" s="16" t="s">
        <v>325</v>
      </c>
      <c r="E177" s="30">
        <v>0.7</v>
      </c>
      <c r="F177" s="30">
        <v>0.7</v>
      </c>
      <c r="G177" s="21">
        <f t="shared" si="4"/>
        <v>0</v>
      </c>
      <c r="H177" s="29">
        <f>G8/C243*C177</f>
        <v>0.16423564188011569</v>
      </c>
      <c r="I177" s="26">
        <f t="shared" si="5"/>
        <v>0.16423564188011569</v>
      </c>
      <c r="J177" s="4"/>
      <c r="K177" s="167"/>
    </row>
    <row r="178" spans="1:11" s="44" customFormat="1" x14ac:dyDescent="0.25">
      <c r="A178" s="7">
        <v>165</v>
      </c>
      <c r="B178" s="17" t="s">
        <v>537</v>
      </c>
      <c r="C178" s="11">
        <v>99.5</v>
      </c>
      <c r="D178" s="16" t="s">
        <v>325</v>
      </c>
      <c r="E178" s="30">
        <v>7.1</v>
      </c>
      <c r="F178" s="30">
        <v>8.6999999999999993</v>
      </c>
      <c r="G178" s="21">
        <f t="shared" si="4"/>
        <v>1.5999999999999996</v>
      </c>
      <c r="H178" s="29">
        <f>G8/C243*C178</f>
        <v>0.24317628522427845</v>
      </c>
      <c r="I178" s="26">
        <f t="shared" si="5"/>
        <v>1.8431762852242781</v>
      </c>
      <c r="J178" s="4"/>
      <c r="K178" s="167"/>
    </row>
    <row r="179" spans="1:11" s="44" customFormat="1" x14ac:dyDescent="0.25">
      <c r="A179" s="7">
        <v>166</v>
      </c>
      <c r="B179" s="17" t="s">
        <v>538</v>
      </c>
      <c r="C179" s="11">
        <v>39.4</v>
      </c>
      <c r="D179" s="16" t="s">
        <v>325</v>
      </c>
      <c r="E179" s="30">
        <v>1.6</v>
      </c>
      <c r="F179" s="30">
        <v>1.9</v>
      </c>
      <c r="G179" s="21">
        <f t="shared" si="4"/>
        <v>0.29999999999999982</v>
      </c>
      <c r="H179" s="29">
        <f>G8/C243*C179</f>
        <v>9.6292920983282113E-2</v>
      </c>
      <c r="I179" s="26">
        <f t="shared" si="5"/>
        <v>0.39629292098328195</v>
      </c>
      <c r="J179" s="4"/>
      <c r="K179" s="167"/>
    </row>
    <row r="180" spans="1:11" s="44" customFormat="1" x14ac:dyDescent="0.25">
      <c r="A180" s="7">
        <v>167</v>
      </c>
      <c r="B180" s="17" t="s">
        <v>539</v>
      </c>
      <c r="C180" s="11">
        <v>67.3</v>
      </c>
      <c r="D180" s="16" t="s">
        <v>325</v>
      </c>
      <c r="E180" s="30">
        <v>3.3</v>
      </c>
      <c r="F180" s="30">
        <v>3.5</v>
      </c>
      <c r="G180" s="21">
        <f t="shared" si="4"/>
        <v>0.20000000000000018</v>
      </c>
      <c r="H180" s="29">
        <f>G8/C243*C180</f>
        <v>0.16448004015672299</v>
      </c>
      <c r="I180" s="26">
        <f t="shared" si="5"/>
        <v>0.3644800401567232</v>
      </c>
      <c r="J180" s="4"/>
      <c r="K180" s="167"/>
    </row>
    <row r="181" spans="1:11" s="44" customFormat="1" x14ac:dyDescent="0.25">
      <c r="A181" s="7">
        <v>168</v>
      </c>
      <c r="B181" s="17" t="s">
        <v>540</v>
      </c>
      <c r="C181" s="11">
        <v>99.4</v>
      </c>
      <c r="D181" s="16" t="s">
        <v>325</v>
      </c>
      <c r="E181" s="30">
        <v>5.0999999999999996</v>
      </c>
      <c r="F181" s="30">
        <v>5.5</v>
      </c>
      <c r="G181" s="21">
        <f t="shared" si="4"/>
        <v>0.40000000000000036</v>
      </c>
      <c r="H181" s="29">
        <f>G8/C243*C181</f>
        <v>0.24293188694767115</v>
      </c>
      <c r="I181" s="26">
        <f t="shared" si="5"/>
        <v>0.64293188694767145</v>
      </c>
      <c r="J181" s="4"/>
      <c r="K181" s="167"/>
    </row>
    <row r="182" spans="1:11" s="44" customFormat="1" x14ac:dyDescent="0.25">
      <c r="A182" s="7">
        <v>169</v>
      </c>
      <c r="B182" s="17" t="s">
        <v>541</v>
      </c>
      <c r="C182" s="11">
        <v>39.5</v>
      </c>
      <c r="D182" s="16" t="s">
        <v>325</v>
      </c>
      <c r="E182" s="30">
        <v>1</v>
      </c>
      <c r="F182" s="30">
        <v>1</v>
      </c>
      <c r="G182" s="21">
        <f t="shared" si="4"/>
        <v>0</v>
      </c>
      <c r="H182" s="29">
        <f>G8/C243*C182</f>
        <v>9.6537319259889426E-2</v>
      </c>
      <c r="I182" s="26">
        <f t="shared" si="5"/>
        <v>9.6537319259889426E-2</v>
      </c>
      <c r="J182" s="4"/>
      <c r="K182" s="167"/>
    </row>
    <row r="183" spans="1:11" s="44" customFormat="1" x14ac:dyDescent="0.25">
      <c r="A183" s="7">
        <v>170</v>
      </c>
      <c r="B183" s="17" t="s">
        <v>542</v>
      </c>
      <c r="C183" s="11">
        <v>67.400000000000006</v>
      </c>
      <c r="D183" s="16" t="s">
        <v>325</v>
      </c>
      <c r="E183" s="30">
        <v>2</v>
      </c>
      <c r="F183" s="30">
        <v>2</v>
      </c>
      <c r="G183" s="21">
        <f t="shared" si="4"/>
        <v>0</v>
      </c>
      <c r="H183" s="29">
        <f>G8/C243*C183</f>
        <v>0.16472443843333034</v>
      </c>
      <c r="I183" s="26">
        <f t="shared" si="5"/>
        <v>0.16472443843333034</v>
      </c>
      <c r="J183" s="4"/>
      <c r="K183" s="167"/>
    </row>
    <row r="184" spans="1:11" s="44" customFormat="1" x14ac:dyDescent="0.25">
      <c r="A184" s="7">
        <v>171</v>
      </c>
      <c r="B184" s="17" t="s">
        <v>543</v>
      </c>
      <c r="C184" s="11">
        <v>99.5</v>
      </c>
      <c r="D184" s="16" t="s">
        <v>325</v>
      </c>
      <c r="E184" s="30">
        <v>6.9</v>
      </c>
      <c r="F184" s="30">
        <v>8.4</v>
      </c>
      <c r="G184" s="21">
        <f t="shared" si="4"/>
        <v>1.5</v>
      </c>
      <c r="H184" s="29">
        <f>G8/C243*C184</f>
        <v>0.24317628522427845</v>
      </c>
      <c r="I184" s="26">
        <f t="shared" si="5"/>
        <v>1.7431762852242785</v>
      </c>
      <c r="J184" s="4"/>
      <c r="K184" s="167"/>
    </row>
    <row r="185" spans="1:11" s="44" customFormat="1" x14ac:dyDescent="0.25">
      <c r="A185" s="7">
        <v>172</v>
      </c>
      <c r="B185" s="17" t="s">
        <v>544</v>
      </c>
      <c r="C185" s="11">
        <v>39.5</v>
      </c>
      <c r="D185" s="16" t="s">
        <v>325</v>
      </c>
      <c r="E185" s="30">
        <v>2</v>
      </c>
      <c r="F185" s="30">
        <v>2.2999999999999998</v>
      </c>
      <c r="G185" s="21">
        <f t="shared" si="4"/>
        <v>0.29999999999999982</v>
      </c>
      <c r="H185" s="29">
        <f>G8/C243*C185</f>
        <v>9.6537319259889426E-2</v>
      </c>
      <c r="I185" s="26">
        <f t="shared" si="5"/>
        <v>0.39653731925988922</v>
      </c>
      <c r="J185" s="4"/>
      <c r="K185" s="167"/>
    </row>
    <row r="186" spans="1:11" s="44" customFormat="1" x14ac:dyDescent="0.25">
      <c r="A186" s="7">
        <v>173</v>
      </c>
      <c r="B186" s="17" t="s">
        <v>545</v>
      </c>
      <c r="C186" s="11">
        <v>67.8</v>
      </c>
      <c r="D186" s="16" t="s">
        <v>325</v>
      </c>
      <c r="E186" s="30">
        <v>2.6</v>
      </c>
      <c r="F186" s="30">
        <v>3.7</v>
      </c>
      <c r="G186" s="21">
        <f t="shared" si="4"/>
        <v>1.1000000000000001</v>
      </c>
      <c r="H186" s="29">
        <f>G8/C243*C186</f>
        <v>0.16570203153975957</v>
      </c>
      <c r="I186" s="26">
        <f t="shared" si="5"/>
        <v>1.2657020315397596</v>
      </c>
      <c r="J186" s="4"/>
      <c r="K186" s="167"/>
    </row>
    <row r="187" spans="1:11" s="44" customFormat="1" x14ac:dyDescent="0.25">
      <c r="A187" s="7">
        <v>174</v>
      </c>
      <c r="B187" s="17" t="s">
        <v>546</v>
      </c>
      <c r="C187" s="11">
        <v>99.3</v>
      </c>
      <c r="D187" s="16" t="s">
        <v>325</v>
      </c>
      <c r="E187" s="30">
        <v>6.3</v>
      </c>
      <c r="F187" s="30">
        <v>6.8</v>
      </c>
      <c r="G187" s="21">
        <f t="shared" si="4"/>
        <v>0.5</v>
      </c>
      <c r="H187" s="29">
        <f>G8/C243*C187</f>
        <v>0.24268748867106379</v>
      </c>
      <c r="I187" s="26">
        <f t="shared" si="5"/>
        <v>0.74268748867106382</v>
      </c>
      <c r="J187" s="4"/>
      <c r="K187" s="167"/>
    </row>
    <row r="188" spans="1:11" s="44" customFormat="1" x14ac:dyDescent="0.25">
      <c r="A188" s="7">
        <v>175</v>
      </c>
      <c r="B188" s="17" t="s">
        <v>547</v>
      </c>
      <c r="C188" s="11">
        <v>39.6</v>
      </c>
      <c r="D188" s="16" t="s">
        <v>325</v>
      </c>
      <c r="E188" s="30">
        <v>2.2000000000000002</v>
      </c>
      <c r="F188" s="30">
        <v>2.7</v>
      </c>
      <c r="G188" s="21">
        <f t="shared" si="4"/>
        <v>0.5</v>
      </c>
      <c r="H188" s="29">
        <f>G8/C243*C188</f>
        <v>9.6781717536496753E-2</v>
      </c>
      <c r="I188" s="26">
        <f t="shared" si="5"/>
        <v>0.59678171753649678</v>
      </c>
      <c r="J188" s="93"/>
      <c r="K188" s="58"/>
    </row>
    <row r="189" spans="1:11" s="44" customFormat="1" x14ac:dyDescent="0.25">
      <c r="A189" s="7">
        <v>176</v>
      </c>
      <c r="B189" s="17" t="s">
        <v>603</v>
      </c>
      <c r="C189" s="11">
        <v>68.099999999999994</v>
      </c>
      <c r="D189" s="16" t="s">
        <v>325</v>
      </c>
      <c r="E189" s="30">
        <v>4.5</v>
      </c>
      <c r="F189" s="30">
        <v>5</v>
      </c>
      <c r="G189" s="21">
        <f t="shared" si="4"/>
        <v>0.5</v>
      </c>
      <c r="H189" s="29">
        <f>G8/C243*C189</f>
        <v>0.16643522636958152</v>
      </c>
      <c r="I189" s="26">
        <f t="shared" si="5"/>
        <v>0.66643522636958152</v>
      </c>
      <c r="J189" s="93"/>
      <c r="K189" s="58"/>
    </row>
    <row r="190" spans="1:11" s="44" customFormat="1" x14ac:dyDescent="0.25">
      <c r="A190" s="7">
        <v>177</v>
      </c>
      <c r="B190" s="17" t="s">
        <v>548</v>
      </c>
      <c r="C190" s="11">
        <v>99.4</v>
      </c>
      <c r="D190" s="16" t="s">
        <v>325</v>
      </c>
      <c r="E190" s="30">
        <v>5</v>
      </c>
      <c r="F190" s="30">
        <v>5.0999999999999996</v>
      </c>
      <c r="G190" s="21">
        <f t="shared" si="4"/>
        <v>9.9999999999999645E-2</v>
      </c>
      <c r="H190" s="29">
        <f>G8/C243*C190</f>
        <v>0.24293188694767115</v>
      </c>
      <c r="I190" s="26">
        <f t="shared" si="5"/>
        <v>0.34293188694767079</v>
      </c>
      <c r="J190" s="93"/>
      <c r="K190" s="58"/>
    </row>
    <row r="191" spans="1:11" s="44" customFormat="1" x14ac:dyDescent="0.25">
      <c r="A191" s="7">
        <v>178</v>
      </c>
      <c r="B191" s="17" t="s">
        <v>410</v>
      </c>
      <c r="C191" s="11">
        <v>42.3</v>
      </c>
      <c r="D191" s="16" t="s">
        <v>325</v>
      </c>
      <c r="E191" s="30">
        <v>0.2</v>
      </c>
      <c r="F191" s="30">
        <v>0.2</v>
      </c>
      <c r="G191" s="21">
        <f t="shared" si="4"/>
        <v>0</v>
      </c>
      <c r="H191" s="29">
        <f>G8/C243*C191</f>
        <v>0.10338047100489424</v>
      </c>
      <c r="I191" s="26">
        <f t="shared" si="5"/>
        <v>0.10338047100489424</v>
      </c>
      <c r="J191" s="93"/>
      <c r="K191" s="58"/>
    </row>
    <row r="192" spans="1:11" s="44" customFormat="1" x14ac:dyDescent="0.25">
      <c r="A192" s="7">
        <v>179</v>
      </c>
      <c r="B192" s="17" t="s">
        <v>411</v>
      </c>
      <c r="C192" s="11">
        <v>68.900000000000006</v>
      </c>
      <c r="D192" s="16" t="s">
        <v>325</v>
      </c>
      <c r="E192" s="30">
        <v>6.1</v>
      </c>
      <c r="F192" s="30">
        <v>7.5</v>
      </c>
      <c r="G192" s="21">
        <f t="shared" si="4"/>
        <v>1.4000000000000004</v>
      </c>
      <c r="H192" s="29">
        <f>G8/C243*C192</f>
        <v>0.16839041258244006</v>
      </c>
      <c r="I192" s="26">
        <f t="shared" si="5"/>
        <v>1.5683904125824404</v>
      </c>
      <c r="J192" s="93"/>
      <c r="K192" s="58"/>
    </row>
    <row r="193" spans="1:11" s="44" customFormat="1" x14ac:dyDescent="0.25">
      <c r="A193" s="7">
        <v>180</v>
      </c>
      <c r="B193" s="17" t="s">
        <v>412</v>
      </c>
      <c r="C193" s="11">
        <v>99.3</v>
      </c>
      <c r="D193" s="16" t="s">
        <v>325</v>
      </c>
      <c r="E193" s="30">
        <v>8.6999999999999993</v>
      </c>
      <c r="F193" s="30">
        <v>10.5</v>
      </c>
      <c r="G193" s="21">
        <f t="shared" si="4"/>
        <v>1.8000000000000007</v>
      </c>
      <c r="H193" s="29">
        <f>G8/C243*C193</f>
        <v>0.24268748867106379</v>
      </c>
      <c r="I193" s="26">
        <f t="shared" si="5"/>
        <v>2.0426874886710644</v>
      </c>
      <c r="J193" s="93"/>
      <c r="K193" s="58"/>
    </row>
    <row r="194" spans="1:11" s="44" customFormat="1" x14ac:dyDescent="0.25">
      <c r="A194" s="7">
        <v>181</v>
      </c>
      <c r="B194" s="17" t="s">
        <v>413</v>
      </c>
      <c r="C194" s="11">
        <v>42.4</v>
      </c>
      <c r="D194" s="16" t="s">
        <v>325</v>
      </c>
      <c r="E194" s="30">
        <v>3.5</v>
      </c>
      <c r="F194" s="30">
        <v>3.8</v>
      </c>
      <c r="G194" s="21">
        <f t="shared" si="4"/>
        <v>0.29999999999999982</v>
      </c>
      <c r="H194" s="29">
        <f>G8/C243*C194</f>
        <v>0.10362486928150157</v>
      </c>
      <c r="I194" s="26">
        <f t="shared" si="5"/>
        <v>0.40362486928150137</v>
      </c>
      <c r="J194" s="93"/>
      <c r="K194" s="58"/>
    </row>
    <row r="195" spans="1:11" s="44" customFormat="1" x14ac:dyDescent="0.25">
      <c r="A195" s="7">
        <v>182</v>
      </c>
      <c r="B195" s="17" t="s">
        <v>414</v>
      </c>
      <c r="C195" s="11">
        <v>69.3</v>
      </c>
      <c r="D195" s="16" t="s">
        <v>325</v>
      </c>
      <c r="E195" s="30">
        <v>4.8</v>
      </c>
      <c r="F195" s="30">
        <v>4.8</v>
      </c>
      <c r="G195" s="21">
        <f t="shared" si="4"/>
        <v>0</v>
      </c>
      <c r="H195" s="29">
        <f>G8/C243*C195</f>
        <v>0.16936800568886931</v>
      </c>
      <c r="I195" s="26">
        <f t="shared" si="5"/>
        <v>0.16936800568886931</v>
      </c>
      <c r="J195" s="93"/>
      <c r="K195" s="168"/>
    </row>
    <row r="196" spans="1:11" s="44" customFormat="1" x14ac:dyDescent="0.25">
      <c r="A196" s="7">
        <v>183</v>
      </c>
      <c r="B196" s="17" t="s">
        <v>415</v>
      </c>
      <c r="C196" s="11">
        <v>99.3</v>
      </c>
      <c r="D196" s="16" t="s">
        <v>325</v>
      </c>
      <c r="E196" s="30">
        <v>2.1</v>
      </c>
      <c r="F196" s="30">
        <v>2.1</v>
      </c>
      <c r="G196" s="21">
        <f t="shared" si="4"/>
        <v>0</v>
      </c>
      <c r="H196" s="29">
        <f>G8/C243*C196</f>
        <v>0.24268748867106379</v>
      </c>
      <c r="I196" s="26">
        <f t="shared" si="5"/>
        <v>0.24268748867106379</v>
      </c>
      <c r="J196" s="93"/>
      <c r="K196" s="58"/>
    </row>
    <row r="197" spans="1:11" s="44" customFormat="1" x14ac:dyDescent="0.25">
      <c r="A197" s="7">
        <v>184</v>
      </c>
      <c r="B197" s="17" t="s">
        <v>416</v>
      </c>
      <c r="C197" s="11">
        <v>42.3</v>
      </c>
      <c r="D197" s="16" t="s">
        <v>325</v>
      </c>
      <c r="E197" s="30">
        <v>2.2999999999999998</v>
      </c>
      <c r="F197" s="30">
        <v>2.2999999999999998</v>
      </c>
      <c r="G197" s="21">
        <f t="shared" si="4"/>
        <v>0</v>
      </c>
      <c r="H197" s="29">
        <f>G8/C243*C197</f>
        <v>0.10338047100489424</v>
      </c>
      <c r="I197" s="26">
        <f t="shared" si="5"/>
        <v>0.10338047100489424</v>
      </c>
      <c r="J197" s="4"/>
      <c r="K197" s="167"/>
    </row>
    <row r="198" spans="1:11" s="44" customFormat="1" x14ac:dyDescent="0.25">
      <c r="A198" s="7">
        <v>185</v>
      </c>
      <c r="B198" s="17" t="s">
        <v>417</v>
      </c>
      <c r="C198" s="11">
        <v>68.599999999999994</v>
      </c>
      <c r="D198" s="16" t="s">
        <v>325</v>
      </c>
      <c r="E198" s="30">
        <v>3.4</v>
      </c>
      <c r="F198" s="30">
        <v>4.3</v>
      </c>
      <c r="G198" s="21">
        <f t="shared" si="4"/>
        <v>0.89999999999999991</v>
      </c>
      <c r="H198" s="29">
        <f>G8/C243*C198</f>
        <v>0.16765721775261808</v>
      </c>
      <c r="I198" s="26">
        <f t="shared" si="5"/>
        <v>1.067657217752618</v>
      </c>
      <c r="J198" s="4"/>
      <c r="K198" s="167"/>
    </row>
    <row r="199" spans="1:11" s="44" customFormat="1" x14ac:dyDescent="0.25">
      <c r="A199" s="7">
        <v>186</v>
      </c>
      <c r="B199" s="17" t="s">
        <v>418</v>
      </c>
      <c r="C199" s="11">
        <v>99.4</v>
      </c>
      <c r="D199" s="16" t="s">
        <v>325</v>
      </c>
      <c r="E199" s="30">
        <v>7.9</v>
      </c>
      <c r="F199" s="30">
        <v>9.3000000000000007</v>
      </c>
      <c r="G199" s="21">
        <f t="shared" si="4"/>
        <v>1.4000000000000004</v>
      </c>
      <c r="H199" s="29">
        <f>G8/C243*C199</f>
        <v>0.24293188694767115</v>
      </c>
      <c r="I199" s="26">
        <f t="shared" si="5"/>
        <v>1.6429318869476714</v>
      </c>
      <c r="J199" s="4"/>
      <c r="K199" s="167"/>
    </row>
    <row r="200" spans="1:11" s="44" customFormat="1" x14ac:dyDescent="0.25">
      <c r="A200" s="7">
        <v>187</v>
      </c>
      <c r="B200" s="17" t="s">
        <v>419</v>
      </c>
      <c r="C200" s="11">
        <v>42.4</v>
      </c>
      <c r="D200" s="16" t="s">
        <v>325</v>
      </c>
      <c r="E200" s="30">
        <v>1.6</v>
      </c>
      <c r="F200" s="30">
        <v>2</v>
      </c>
      <c r="G200" s="21">
        <f t="shared" si="4"/>
        <v>0.39999999999999991</v>
      </c>
      <c r="H200" s="29">
        <f>G8/C243*C200</f>
        <v>0.10362486928150157</v>
      </c>
      <c r="I200" s="26">
        <f t="shared" si="5"/>
        <v>0.50362486928150152</v>
      </c>
      <c r="J200" s="4"/>
      <c r="K200" s="167"/>
    </row>
    <row r="201" spans="1:11" s="44" customFormat="1" x14ac:dyDescent="0.25">
      <c r="A201" s="7">
        <v>188</v>
      </c>
      <c r="B201" s="17" t="s">
        <v>420</v>
      </c>
      <c r="C201" s="11">
        <v>69.3</v>
      </c>
      <c r="D201" s="16" t="s">
        <v>325</v>
      </c>
      <c r="E201" s="30">
        <v>4.7</v>
      </c>
      <c r="F201" s="30">
        <v>5.5</v>
      </c>
      <c r="G201" s="21">
        <f t="shared" si="4"/>
        <v>0.79999999999999982</v>
      </c>
      <c r="H201" s="29">
        <f>G8/C243*C201</f>
        <v>0.16936800568886931</v>
      </c>
      <c r="I201" s="26">
        <f t="shared" si="5"/>
        <v>0.96936800568886916</v>
      </c>
      <c r="J201" s="4"/>
      <c r="K201" s="167"/>
    </row>
    <row r="202" spans="1:11" s="44" customFormat="1" x14ac:dyDescent="0.25">
      <c r="A202" s="7">
        <v>189</v>
      </c>
      <c r="B202" s="17" t="s">
        <v>421</v>
      </c>
      <c r="C202" s="11">
        <v>99.1</v>
      </c>
      <c r="D202" s="16" t="s">
        <v>325</v>
      </c>
      <c r="E202" s="30">
        <v>4</v>
      </c>
      <c r="F202" s="30">
        <v>4.2</v>
      </c>
      <c r="G202" s="21">
        <f t="shared" si="4"/>
        <v>0.20000000000000018</v>
      </c>
      <c r="H202" s="29">
        <f>G8/C243*C202</f>
        <v>0.24219869211784917</v>
      </c>
      <c r="I202" s="26">
        <f t="shared" si="5"/>
        <v>0.44219869211784935</v>
      </c>
      <c r="J202" s="57"/>
      <c r="K202" s="167"/>
    </row>
    <row r="203" spans="1:11" s="44" customFormat="1" x14ac:dyDescent="0.25">
      <c r="A203" s="7">
        <v>190</v>
      </c>
      <c r="B203" s="17" t="s">
        <v>422</v>
      </c>
      <c r="C203" s="11">
        <v>42.6</v>
      </c>
      <c r="D203" s="16" t="s">
        <v>325</v>
      </c>
      <c r="E203" s="30">
        <v>2.8</v>
      </c>
      <c r="F203" s="30">
        <v>3.3</v>
      </c>
      <c r="G203" s="21">
        <f t="shared" si="4"/>
        <v>0.5</v>
      </c>
      <c r="H203" s="29">
        <f>G8/C243*C203</f>
        <v>0.10411366583471621</v>
      </c>
      <c r="I203" s="26">
        <f t="shared" si="5"/>
        <v>0.60411366583471615</v>
      </c>
      <c r="J203" s="57"/>
      <c r="K203" s="167"/>
    </row>
    <row r="204" spans="1:11" s="44" customFormat="1" x14ac:dyDescent="0.25">
      <c r="A204" s="7">
        <v>191</v>
      </c>
      <c r="B204" s="17" t="s">
        <v>423</v>
      </c>
      <c r="C204" s="11">
        <v>69.2</v>
      </c>
      <c r="D204" s="16" t="s">
        <v>325</v>
      </c>
      <c r="E204" s="30">
        <v>5.0999999999999996</v>
      </c>
      <c r="F204" s="30">
        <v>5.9</v>
      </c>
      <c r="G204" s="21">
        <f t="shared" si="4"/>
        <v>0.80000000000000071</v>
      </c>
      <c r="H204" s="29">
        <f>G8/C243*C204</f>
        <v>0.16912360741226201</v>
      </c>
      <c r="I204" s="26">
        <f t="shared" si="5"/>
        <v>0.96912360741226267</v>
      </c>
      <c r="J204" s="57"/>
      <c r="K204" s="167"/>
    </row>
    <row r="205" spans="1:11" s="44" customFormat="1" x14ac:dyDescent="0.25">
      <c r="A205" s="7">
        <v>192</v>
      </c>
      <c r="B205" s="17" t="s">
        <v>424</v>
      </c>
      <c r="C205" s="11">
        <v>99</v>
      </c>
      <c r="D205" s="16" t="s">
        <v>325</v>
      </c>
      <c r="E205" s="30">
        <v>6.8</v>
      </c>
      <c r="F205" s="30">
        <v>6.8</v>
      </c>
      <c r="G205" s="21">
        <f t="shared" si="4"/>
        <v>0</v>
      </c>
      <c r="H205" s="29">
        <f>G8/C243*C205</f>
        <v>0.24195429384124187</v>
      </c>
      <c r="I205" s="26">
        <f t="shared" si="5"/>
        <v>0.24195429384124187</v>
      </c>
      <c r="J205" s="57"/>
      <c r="K205" s="167"/>
    </row>
    <row r="206" spans="1:11" s="44" customFormat="1" x14ac:dyDescent="0.25">
      <c r="A206" s="7">
        <v>193</v>
      </c>
      <c r="B206" s="17" t="s">
        <v>583</v>
      </c>
      <c r="C206" s="11">
        <v>42.4</v>
      </c>
      <c r="D206" s="16" t="s">
        <v>325</v>
      </c>
      <c r="E206" s="30">
        <v>0.4</v>
      </c>
      <c r="F206" s="30">
        <v>0.4</v>
      </c>
      <c r="G206" s="21">
        <f t="shared" si="4"/>
        <v>0</v>
      </c>
      <c r="H206" s="29">
        <f>G8/C243*C206</f>
        <v>0.10362486928150157</v>
      </c>
      <c r="I206" s="26">
        <f t="shared" si="5"/>
        <v>0.10362486928150157</v>
      </c>
      <c r="J206" s="57"/>
      <c r="K206" s="167"/>
    </row>
    <row r="207" spans="1:11" s="44" customFormat="1" x14ac:dyDescent="0.25">
      <c r="A207" s="7">
        <v>194</v>
      </c>
      <c r="B207" s="17" t="s">
        <v>584</v>
      </c>
      <c r="C207" s="11">
        <v>68.8</v>
      </c>
      <c r="D207" s="16" t="s">
        <v>325</v>
      </c>
      <c r="E207" s="30">
        <v>2.8</v>
      </c>
      <c r="F207" s="30">
        <v>3.3</v>
      </c>
      <c r="G207" s="21">
        <f t="shared" si="4"/>
        <v>0.5</v>
      </c>
      <c r="H207" s="29">
        <f>G8/C243*C207</f>
        <v>0.16814601430583273</v>
      </c>
      <c r="I207" s="26">
        <f t="shared" si="5"/>
        <v>0.66814601430583276</v>
      </c>
      <c r="J207" s="57"/>
      <c r="K207" s="167"/>
    </row>
    <row r="208" spans="1:11" s="44" customFormat="1" x14ac:dyDescent="0.25">
      <c r="A208" s="7">
        <v>195</v>
      </c>
      <c r="B208" s="17" t="s">
        <v>585</v>
      </c>
      <c r="C208" s="11">
        <v>100.7</v>
      </c>
      <c r="D208" s="16" t="s">
        <v>325</v>
      </c>
      <c r="E208" s="30">
        <v>5</v>
      </c>
      <c r="F208" s="30">
        <v>6.1</v>
      </c>
      <c r="G208" s="21">
        <f t="shared" ref="G208:G242" si="6">F208-E208</f>
        <v>1.0999999999999996</v>
      </c>
      <c r="H208" s="29">
        <f>G8/C243*C208</f>
        <v>0.24610906454356624</v>
      </c>
      <c r="I208" s="26">
        <f t="shared" ref="I208:I242" si="7">G208+H208</f>
        <v>1.3461090645435658</v>
      </c>
      <c r="J208" s="57"/>
      <c r="K208" s="167"/>
    </row>
    <row r="209" spans="1:11" s="44" customFormat="1" x14ac:dyDescent="0.25">
      <c r="A209" s="7">
        <v>196</v>
      </c>
      <c r="B209" s="17" t="s">
        <v>425</v>
      </c>
      <c r="C209" s="11">
        <v>42.6</v>
      </c>
      <c r="D209" s="16" t="s">
        <v>325</v>
      </c>
      <c r="E209" s="30">
        <v>2.9</v>
      </c>
      <c r="F209" s="30">
        <v>3.4</v>
      </c>
      <c r="G209" s="21">
        <f t="shared" si="6"/>
        <v>0.5</v>
      </c>
      <c r="H209" s="29">
        <f>G8/C243*C209</f>
        <v>0.10411366583471621</v>
      </c>
      <c r="I209" s="26">
        <f t="shared" si="7"/>
        <v>0.60411366583471615</v>
      </c>
      <c r="J209" s="57"/>
      <c r="K209" s="167"/>
    </row>
    <row r="210" spans="1:11" s="44" customFormat="1" x14ac:dyDescent="0.25">
      <c r="A210" s="7">
        <v>197</v>
      </c>
      <c r="B210" s="17" t="s">
        <v>426</v>
      </c>
      <c r="C210" s="11">
        <v>69.2</v>
      </c>
      <c r="D210" s="16" t="s">
        <v>325</v>
      </c>
      <c r="E210" s="30">
        <v>5.4</v>
      </c>
      <c r="F210" s="30">
        <v>6.4</v>
      </c>
      <c r="G210" s="21">
        <f t="shared" si="6"/>
        <v>1</v>
      </c>
      <c r="H210" s="29">
        <f>G8/C243*C210</f>
        <v>0.16912360741226201</v>
      </c>
      <c r="I210" s="26">
        <f t="shared" si="7"/>
        <v>1.169123607412262</v>
      </c>
      <c r="J210" s="4"/>
      <c r="K210" s="167"/>
    </row>
    <row r="211" spans="1:11" s="44" customFormat="1" x14ac:dyDescent="0.25">
      <c r="A211" s="7">
        <v>198</v>
      </c>
      <c r="B211" s="17" t="s">
        <v>427</v>
      </c>
      <c r="C211" s="11">
        <v>99.5</v>
      </c>
      <c r="D211" s="16" t="s">
        <v>325</v>
      </c>
      <c r="E211" s="30">
        <v>4.9000000000000004</v>
      </c>
      <c r="F211" s="30">
        <v>4.9000000000000004</v>
      </c>
      <c r="G211" s="21">
        <f t="shared" si="6"/>
        <v>0</v>
      </c>
      <c r="H211" s="29">
        <f>G8/C243*C211</f>
        <v>0.24317628522427845</v>
      </c>
      <c r="I211" s="26">
        <f t="shared" si="7"/>
        <v>0.24317628522427845</v>
      </c>
      <c r="J211" s="4"/>
      <c r="K211" s="167"/>
    </row>
    <row r="212" spans="1:11" s="44" customFormat="1" x14ac:dyDescent="0.25">
      <c r="A212" s="7">
        <v>199</v>
      </c>
      <c r="B212" s="17" t="s">
        <v>428</v>
      </c>
      <c r="C212" s="11">
        <v>42.6</v>
      </c>
      <c r="D212" s="16" t="s">
        <v>325</v>
      </c>
      <c r="E212" s="30">
        <v>2.9</v>
      </c>
      <c r="F212" s="30">
        <v>3.5</v>
      </c>
      <c r="G212" s="21">
        <f t="shared" si="6"/>
        <v>0.60000000000000009</v>
      </c>
      <c r="H212" s="29">
        <f>G8/C243*C212</f>
        <v>0.10411366583471621</v>
      </c>
      <c r="I212" s="26">
        <f t="shared" si="7"/>
        <v>0.70411366583471624</v>
      </c>
      <c r="J212" s="4"/>
      <c r="K212" s="167"/>
    </row>
    <row r="213" spans="1:11" s="44" customFormat="1" x14ac:dyDescent="0.25">
      <c r="A213" s="7">
        <v>200</v>
      </c>
      <c r="B213" s="17" t="s">
        <v>429</v>
      </c>
      <c r="C213" s="11">
        <v>68.8</v>
      </c>
      <c r="D213" s="16" t="s">
        <v>325</v>
      </c>
      <c r="E213" s="30">
        <v>2.8</v>
      </c>
      <c r="F213" s="30">
        <v>2.9</v>
      </c>
      <c r="G213" s="21">
        <f t="shared" si="6"/>
        <v>0.10000000000000009</v>
      </c>
      <c r="H213" s="29">
        <f>G8/C243*C213</f>
        <v>0.16814601430583273</v>
      </c>
      <c r="I213" s="26">
        <f t="shared" si="7"/>
        <v>0.26814601430583285</v>
      </c>
      <c r="J213" s="4"/>
      <c r="K213" s="167"/>
    </row>
    <row r="214" spans="1:11" s="44" customFormat="1" x14ac:dyDescent="0.25">
      <c r="A214" s="7">
        <v>201</v>
      </c>
      <c r="B214" s="17" t="s">
        <v>430</v>
      </c>
      <c r="C214" s="11">
        <v>99.3</v>
      </c>
      <c r="D214" s="16" t="s">
        <v>325</v>
      </c>
      <c r="E214" s="30">
        <v>8.1</v>
      </c>
      <c r="F214" s="30">
        <v>9.6999999999999993</v>
      </c>
      <c r="G214" s="21">
        <f t="shared" si="6"/>
        <v>1.5999999999999996</v>
      </c>
      <c r="H214" s="29">
        <f>G8/C243*C214</f>
        <v>0.24268748867106379</v>
      </c>
      <c r="I214" s="26">
        <f t="shared" si="7"/>
        <v>1.8426874886710634</v>
      </c>
      <c r="J214" s="4"/>
      <c r="K214" s="167"/>
    </row>
    <row r="215" spans="1:11" s="44" customFormat="1" x14ac:dyDescent="0.25">
      <c r="A215" s="7">
        <v>202</v>
      </c>
      <c r="B215" s="17" t="s">
        <v>555</v>
      </c>
      <c r="C215" s="11">
        <v>72.8</v>
      </c>
      <c r="D215" s="16" t="s">
        <v>325</v>
      </c>
      <c r="E215" s="30">
        <v>4.5</v>
      </c>
      <c r="F215" s="30">
        <v>6.6</v>
      </c>
      <c r="G215" s="21">
        <f t="shared" si="6"/>
        <v>2.0999999999999996</v>
      </c>
      <c r="H215" s="29">
        <f>G8/C243*C215</f>
        <v>0.17792194537012532</v>
      </c>
      <c r="I215" s="26">
        <f t="shared" si="7"/>
        <v>2.2779219453701249</v>
      </c>
      <c r="J215" s="4"/>
      <c r="K215" s="167"/>
    </row>
    <row r="216" spans="1:11" s="44" customFormat="1" x14ac:dyDescent="0.25">
      <c r="A216" s="7">
        <v>203</v>
      </c>
      <c r="B216" s="17" t="s">
        <v>556</v>
      </c>
      <c r="C216" s="11">
        <v>72.2</v>
      </c>
      <c r="D216" s="16" t="s">
        <v>325</v>
      </c>
      <c r="E216" s="30">
        <v>3.3</v>
      </c>
      <c r="F216" s="30">
        <v>3.3</v>
      </c>
      <c r="G216" s="21">
        <f t="shared" si="6"/>
        <v>0</v>
      </c>
      <c r="H216" s="29">
        <f>G8/C243*C216</f>
        <v>0.17645555571048144</v>
      </c>
      <c r="I216" s="26">
        <f t="shared" si="7"/>
        <v>0.17645555571048144</v>
      </c>
      <c r="J216" s="4"/>
      <c r="K216" s="167"/>
    </row>
    <row r="217" spans="1:11" s="44" customFormat="1" x14ac:dyDescent="0.25">
      <c r="A217" s="7">
        <v>204</v>
      </c>
      <c r="B217" s="17" t="s">
        <v>557</v>
      </c>
      <c r="C217" s="11">
        <v>45.9</v>
      </c>
      <c r="D217" s="16" t="s">
        <v>325</v>
      </c>
      <c r="E217" s="30">
        <v>1</v>
      </c>
      <c r="F217" s="30">
        <v>1</v>
      </c>
      <c r="G217" s="21">
        <f t="shared" si="6"/>
        <v>0</v>
      </c>
      <c r="H217" s="29">
        <f>G8/C243*C217</f>
        <v>0.11217880896275759</v>
      </c>
      <c r="I217" s="26">
        <f t="shared" si="7"/>
        <v>0.11217880896275759</v>
      </c>
      <c r="J217" s="4"/>
      <c r="K217" s="167"/>
    </row>
    <row r="218" spans="1:11" s="44" customFormat="1" x14ac:dyDescent="0.25">
      <c r="A218" s="7">
        <v>205</v>
      </c>
      <c r="B218" s="17" t="s">
        <v>558</v>
      </c>
      <c r="C218" s="11">
        <v>45.2</v>
      </c>
      <c r="D218" s="16" t="s">
        <v>325</v>
      </c>
      <c r="E218" s="30">
        <v>3.2</v>
      </c>
      <c r="F218" s="30">
        <v>3.4</v>
      </c>
      <c r="G218" s="21">
        <f t="shared" si="6"/>
        <v>0.19999999999999973</v>
      </c>
      <c r="H218" s="29">
        <f>G8/C243*C218</f>
        <v>0.11046802102650639</v>
      </c>
      <c r="I218" s="26">
        <f t="shared" si="7"/>
        <v>0.31046802102650611</v>
      </c>
      <c r="J218" s="4"/>
      <c r="K218" s="167"/>
    </row>
    <row r="219" spans="1:11" s="44" customFormat="1" x14ac:dyDescent="0.25">
      <c r="A219" s="7">
        <v>206</v>
      </c>
      <c r="B219" s="17" t="s">
        <v>559</v>
      </c>
      <c r="C219" s="11">
        <v>72.400000000000006</v>
      </c>
      <c r="D219" s="16" t="s">
        <v>325</v>
      </c>
      <c r="E219" s="30">
        <v>2.1</v>
      </c>
      <c r="F219" s="30">
        <v>2.1</v>
      </c>
      <c r="G219" s="21">
        <f t="shared" si="6"/>
        <v>0</v>
      </c>
      <c r="H219" s="29">
        <f>G8/C243*C219</f>
        <v>0.17694435226369609</v>
      </c>
      <c r="I219" s="26">
        <f t="shared" si="7"/>
        <v>0.17694435226369609</v>
      </c>
      <c r="J219" s="4"/>
      <c r="K219" s="167"/>
    </row>
    <row r="220" spans="1:11" s="44" customFormat="1" x14ac:dyDescent="0.25">
      <c r="A220" s="7">
        <v>207</v>
      </c>
      <c r="B220" s="17" t="s">
        <v>560</v>
      </c>
      <c r="C220" s="11">
        <v>72.3</v>
      </c>
      <c r="D220" s="16" t="s">
        <v>325</v>
      </c>
      <c r="E220" s="30">
        <v>5.5</v>
      </c>
      <c r="F220" s="30">
        <v>6.4</v>
      </c>
      <c r="G220" s="21">
        <f t="shared" si="6"/>
        <v>0.90000000000000036</v>
      </c>
      <c r="H220" s="29">
        <f>G8/C243*C220</f>
        <v>0.17669995398708874</v>
      </c>
      <c r="I220" s="26">
        <f t="shared" si="7"/>
        <v>1.0766999539870892</v>
      </c>
      <c r="J220" s="4"/>
      <c r="K220" s="167"/>
    </row>
    <row r="221" spans="1:11" s="44" customFormat="1" x14ac:dyDescent="0.25">
      <c r="A221" s="7">
        <v>208</v>
      </c>
      <c r="B221" s="17" t="s">
        <v>561</v>
      </c>
      <c r="C221" s="11">
        <v>45.5</v>
      </c>
      <c r="D221" s="16" t="s">
        <v>325</v>
      </c>
      <c r="E221" s="30">
        <v>2.6</v>
      </c>
      <c r="F221" s="30">
        <v>2.9</v>
      </c>
      <c r="G221" s="21">
        <f t="shared" si="6"/>
        <v>0.29999999999999982</v>
      </c>
      <c r="H221" s="29">
        <f>G8/C243*C221</f>
        <v>0.11120121585632833</v>
      </c>
      <c r="I221" s="26">
        <f t="shared" si="7"/>
        <v>0.41120121585632818</v>
      </c>
      <c r="J221" s="4"/>
      <c r="K221" s="167"/>
    </row>
    <row r="222" spans="1:11" s="44" customFormat="1" x14ac:dyDescent="0.25">
      <c r="A222" s="7">
        <v>209</v>
      </c>
      <c r="B222" s="17" t="s">
        <v>562</v>
      </c>
      <c r="C222" s="11">
        <v>45.2</v>
      </c>
      <c r="D222" s="16" t="s">
        <v>325</v>
      </c>
      <c r="E222" s="30">
        <v>2.2000000000000002</v>
      </c>
      <c r="F222" s="30">
        <v>2.6</v>
      </c>
      <c r="G222" s="21">
        <f t="shared" si="6"/>
        <v>0.39999999999999991</v>
      </c>
      <c r="H222" s="29">
        <f>G8/C243*C222</f>
        <v>0.11046802102650639</v>
      </c>
      <c r="I222" s="26">
        <f t="shared" si="7"/>
        <v>0.51046802102650635</v>
      </c>
      <c r="J222" s="4"/>
      <c r="K222" s="167"/>
    </row>
    <row r="223" spans="1:11" s="44" customFormat="1" x14ac:dyDescent="0.25">
      <c r="A223" s="7">
        <v>210</v>
      </c>
      <c r="B223" s="17" t="s">
        <v>563</v>
      </c>
      <c r="C223" s="11">
        <v>72.5</v>
      </c>
      <c r="D223" s="16" t="s">
        <v>325</v>
      </c>
      <c r="E223" s="30">
        <v>4.7</v>
      </c>
      <c r="F223" s="30">
        <v>5.3</v>
      </c>
      <c r="G223" s="21">
        <f t="shared" si="6"/>
        <v>0.59999999999999964</v>
      </c>
      <c r="H223" s="29">
        <f>G8/C243*C223</f>
        <v>0.17718875054030339</v>
      </c>
      <c r="I223" s="26">
        <f t="shared" si="7"/>
        <v>0.77718875054030301</v>
      </c>
      <c r="J223" s="143"/>
      <c r="K223" s="167"/>
    </row>
    <row r="224" spans="1:11" s="44" customFormat="1" x14ac:dyDescent="0.25">
      <c r="A224" s="7">
        <v>211</v>
      </c>
      <c r="B224" s="17" t="s">
        <v>564</v>
      </c>
      <c r="C224" s="11">
        <v>72.2</v>
      </c>
      <c r="D224" s="16" t="s">
        <v>325</v>
      </c>
      <c r="E224" s="30">
        <v>3.7</v>
      </c>
      <c r="F224" s="30">
        <v>4</v>
      </c>
      <c r="G224" s="21">
        <f t="shared" si="6"/>
        <v>0.29999999999999982</v>
      </c>
      <c r="H224" s="29">
        <f>G8/C243*C224</f>
        <v>0.17645555571048144</v>
      </c>
      <c r="I224" s="26">
        <f t="shared" si="7"/>
        <v>0.47645555571048126</v>
      </c>
      <c r="J224" s="4"/>
      <c r="K224" s="167"/>
    </row>
    <row r="225" spans="1:11" s="44" customFormat="1" x14ac:dyDescent="0.25">
      <c r="A225" s="7">
        <v>212</v>
      </c>
      <c r="B225" s="17" t="s">
        <v>565</v>
      </c>
      <c r="C225" s="11">
        <v>46</v>
      </c>
      <c r="D225" s="16" t="s">
        <v>325</v>
      </c>
      <c r="E225" s="30">
        <v>1.7</v>
      </c>
      <c r="F225" s="30">
        <v>1.9</v>
      </c>
      <c r="G225" s="21">
        <f t="shared" si="6"/>
        <v>0.19999999999999996</v>
      </c>
      <c r="H225" s="29">
        <f>G8/C243*C225</f>
        <v>0.11242320723936491</v>
      </c>
      <c r="I225" s="26">
        <f t="shared" si="7"/>
        <v>0.3124232072393649</v>
      </c>
      <c r="J225" s="4"/>
      <c r="K225" s="167"/>
    </row>
    <row r="226" spans="1:11" s="44" customFormat="1" x14ac:dyDescent="0.25">
      <c r="A226" s="7">
        <v>213</v>
      </c>
      <c r="B226" s="17" t="s">
        <v>566</v>
      </c>
      <c r="C226" s="11">
        <v>44.8</v>
      </c>
      <c r="D226" s="16" t="s">
        <v>325</v>
      </c>
      <c r="E226" s="30">
        <v>2.2999999999999998</v>
      </c>
      <c r="F226" s="30">
        <v>2.2999999999999998</v>
      </c>
      <c r="G226" s="21">
        <f t="shared" si="6"/>
        <v>0</v>
      </c>
      <c r="H226" s="29">
        <f>G8/C243*C226</f>
        <v>0.10949042792007711</v>
      </c>
      <c r="I226" s="26">
        <f t="shared" si="7"/>
        <v>0.10949042792007711</v>
      </c>
      <c r="J226" s="4"/>
      <c r="K226" s="167"/>
    </row>
    <row r="227" spans="1:11" s="44" customFormat="1" x14ac:dyDescent="0.25">
      <c r="A227" s="7">
        <v>214</v>
      </c>
      <c r="B227" s="17" t="s">
        <v>567</v>
      </c>
      <c r="C227" s="11">
        <v>73.099999999999994</v>
      </c>
      <c r="D227" s="16" t="s">
        <v>325</v>
      </c>
      <c r="E227" s="30">
        <v>4.5</v>
      </c>
      <c r="F227" s="30">
        <v>5.0999999999999996</v>
      </c>
      <c r="G227" s="21">
        <f t="shared" si="6"/>
        <v>0.59999999999999964</v>
      </c>
      <c r="H227" s="29">
        <f>G8/C243*C227</f>
        <v>0.17865514019994727</v>
      </c>
      <c r="I227" s="26">
        <f t="shared" si="7"/>
        <v>0.77865514019994686</v>
      </c>
      <c r="J227" s="4"/>
      <c r="K227" s="167"/>
    </row>
    <row r="228" spans="1:11" s="44" customFormat="1" x14ac:dyDescent="0.25">
      <c r="A228" s="7">
        <v>215</v>
      </c>
      <c r="B228" s="17" t="s">
        <v>568</v>
      </c>
      <c r="C228" s="11">
        <v>72.400000000000006</v>
      </c>
      <c r="D228" s="16" t="s">
        <v>325</v>
      </c>
      <c r="E228" s="30">
        <v>1.3</v>
      </c>
      <c r="F228" s="30">
        <v>1.5</v>
      </c>
      <c r="G228" s="21">
        <f t="shared" si="6"/>
        <v>0.19999999999999996</v>
      </c>
      <c r="H228" s="29">
        <f>G8/C243*C228</f>
        <v>0.17694435226369609</v>
      </c>
      <c r="I228" s="26">
        <f t="shared" si="7"/>
        <v>0.37694435226369605</v>
      </c>
      <c r="J228" s="6"/>
      <c r="K228" s="167"/>
    </row>
    <row r="229" spans="1:11" s="44" customFormat="1" x14ac:dyDescent="0.25">
      <c r="A229" s="7">
        <v>216</v>
      </c>
      <c r="B229" s="17" t="s">
        <v>569</v>
      </c>
      <c r="C229" s="11">
        <v>46</v>
      </c>
      <c r="D229" s="16" t="s">
        <v>325</v>
      </c>
      <c r="E229" s="30">
        <v>1.5</v>
      </c>
      <c r="F229" s="30">
        <v>1.6</v>
      </c>
      <c r="G229" s="21">
        <f t="shared" si="6"/>
        <v>0.10000000000000009</v>
      </c>
      <c r="H229" s="29">
        <f>G8/C243*C229</f>
        <v>0.11242320723936491</v>
      </c>
      <c r="I229" s="26">
        <f t="shared" si="7"/>
        <v>0.212423207239365</v>
      </c>
      <c r="J229" s="4"/>
      <c r="K229" s="167"/>
    </row>
    <row r="230" spans="1:11" s="44" customFormat="1" x14ac:dyDescent="0.25">
      <c r="A230" s="7">
        <v>217</v>
      </c>
      <c r="B230" s="17" t="s">
        <v>570</v>
      </c>
      <c r="C230" s="11">
        <v>45.4</v>
      </c>
      <c r="D230" s="16" t="s">
        <v>325</v>
      </c>
      <c r="E230" s="30">
        <v>2.1</v>
      </c>
      <c r="F230" s="30">
        <v>2.5</v>
      </c>
      <c r="G230" s="21">
        <f t="shared" si="6"/>
        <v>0.39999999999999991</v>
      </c>
      <c r="H230" s="29">
        <f>G8/C243*C230</f>
        <v>0.11095681757972101</v>
      </c>
      <c r="I230" s="26">
        <f t="shared" si="7"/>
        <v>0.51095681757972089</v>
      </c>
      <c r="J230" s="4"/>
      <c r="K230" s="167"/>
    </row>
    <row r="231" spans="1:11" s="44" customFormat="1" x14ac:dyDescent="0.25">
      <c r="A231" s="7">
        <v>218</v>
      </c>
      <c r="B231" s="17" t="s">
        <v>571</v>
      </c>
      <c r="C231" s="11">
        <v>73</v>
      </c>
      <c r="D231" s="16" t="s">
        <v>325</v>
      </c>
      <c r="E231" s="30">
        <v>2.2000000000000002</v>
      </c>
      <c r="F231" s="30">
        <v>2.9</v>
      </c>
      <c r="G231" s="21">
        <f t="shared" si="6"/>
        <v>0.69999999999999973</v>
      </c>
      <c r="H231" s="29">
        <f>G8/C243*C231</f>
        <v>0.17841074192333997</v>
      </c>
      <c r="I231" s="26">
        <f t="shared" si="7"/>
        <v>0.87841074192333968</v>
      </c>
      <c r="J231" s="4"/>
      <c r="K231" s="167"/>
    </row>
    <row r="232" spans="1:11" s="44" customFormat="1" x14ac:dyDescent="0.25">
      <c r="A232" s="7">
        <v>219</v>
      </c>
      <c r="B232" s="17" t="s">
        <v>572</v>
      </c>
      <c r="C232" s="11">
        <v>72.2</v>
      </c>
      <c r="D232" s="16" t="s">
        <v>325</v>
      </c>
      <c r="E232" s="30">
        <v>3.8</v>
      </c>
      <c r="F232" s="30">
        <v>4.8</v>
      </c>
      <c r="G232" s="21">
        <f t="shared" si="6"/>
        <v>1</v>
      </c>
      <c r="H232" s="29">
        <f>G8/C243*C232</f>
        <v>0.17645555571048144</v>
      </c>
      <c r="I232" s="26">
        <f t="shared" si="7"/>
        <v>1.1764555557104814</v>
      </c>
      <c r="J232" s="4"/>
      <c r="K232" s="167"/>
    </row>
    <row r="233" spans="1:11" s="44" customFormat="1" x14ac:dyDescent="0.25">
      <c r="A233" s="7">
        <v>220</v>
      </c>
      <c r="B233" s="17" t="s">
        <v>573</v>
      </c>
      <c r="C233" s="11">
        <v>46.2</v>
      </c>
      <c r="D233" s="16" t="s">
        <v>325</v>
      </c>
      <c r="E233" s="30">
        <v>1.9</v>
      </c>
      <c r="F233" s="30">
        <v>1.9</v>
      </c>
      <c r="G233" s="21">
        <f t="shared" si="6"/>
        <v>0</v>
      </c>
      <c r="H233" s="29">
        <f>G8/C243*C233</f>
        <v>0.11291200379257954</v>
      </c>
      <c r="I233" s="26">
        <f t="shared" si="7"/>
        <v>0.11291200379257954</v>
      </c>
      <c r="J233" s="4"/>
      <c r="K233" s="167"/>
    </row>
    <row r="234" spans="1:11" s="44" customFormat="1" x14ac:dyDescent="0.25">
      <c r="A234" s="7">
        <v>221</v>
      </c>
      <c r="B234" s="17" t="s">
        <v>574</v>
      </c>
      <c r="C234" s="11">
        <v>45.4</v>
      </c>
      <c r="D234" s="16" t="s">
        <v>325</v>
      </c>
      <c r="E234" s="30">
        <v>3.2</v>
      </c>
      <c r="F234" s="30">
        <v>3.8</v>
      </c>
      <c r="G234" s="21">
        <f t="shared" si="6"/>
        <v>0.59999999999999964</v>
      </c>
      <c r="H234" s="29">
        <f>G8/C243*C234</f>
        <v>0.11095681757972101</v>
      </c>
      <c r="I234" s="26">
        <f t="shared" si="7"/>
        <v>0.71095681757972062</v>
      </c>
      <c r="J234" s="4"/>
      <c r="K234" s="167"/>
    </row>
    <row r="235" spans="1:11" s="44" customFormat="1" x14ac:dyDescent="0.25">
      <c r="A235" s="7">
        <v>222</v>
      </c>
      <c r="B235" s="17" t="s">
        <v>575</v>
      </c>
      <c r="C235" s="11">
        <v>72.900000000000006</v>
      </c>
      <c r="D235" s="16" t="s">
        <v>325</v>
      </c>
      <c r="E235" s="30">
        <v>3.8</v>
      </c>
      <c r="F235" s="30">
        <v>4</v>
      </c>
      <c r="G235" s="21">
        <f t="shared" si="6"/>
        <v>0.20000000000000018</v>
      </c>
      <c r="H235" s="29">
        <f>G8/C243*C235</f>
        <v>0.17816634364673267</v>
      </c>
      <c r="I235" s="26">
        <f t="shared" si="7"/>
        <v>0.37816634364673285</v>
      </c>
      <c r="J235" s="57"/>
      <c r="K235" s="167"/>
    </row>
    <row r="236" spans="1:11" s="44" customFormat="1" x14ac:dyDescent="0.25">
      <c r="A236" s="7">
        <v>223</v>
      </c>
      <c r="B236" s="17" t="s">
        <v>576</v>
      </c>
      <c r="C236" s="11">
        <v>72.400000000000006</v>
      </c>
      <c r="D236" s="16" t="s">
        <v>325</v>
      </c>
      <c r="E236" s="30">
        <v>5</v>
      </c>
      <c r="F236" s="30">
        <v>5.9</v>
      </c>
      <c r="G236" s="21">
        <f t="shared" si="6"/>
        <v>0.90000000000000036</v>
      </c>
      <c r="H236" s="29">
        <f>G8/C243*C236</f>
        <v>0.17694435226369609</v>
      </c>
      <c r="I236" s="26">
        <f t="shared" si="7"/>
        <v>1.0769443522636966</v>
      </c>
      <c r="J236" s="57"/>
      <c r="K236" s="58"/>
    </row>
    <row r="237" spans="1:11" s="44" customFormat="1" x14ac:dyDescent="0.25">
      <c r="A237" s="7">
        <v>224</v>
      </c>
      <c r="B237" s="17" t="s">
        <v>577</v>
      </c>
      <c r="C237" s="11">
        <v>46.1</v>
      </c>
      <c r="D237" s="16" t="s">
        <v>325</v>
      </c>
      <c r="E237" s="30">
        <v>3.2</v>
      </c>
      <c r="F237" s="30">
        <v>3.9</v>
      </c>
      <c r="G237" s="21">
        <f t="shared" si="6"/>
        <v>0.69999999999999973</v>
      </c>
      <c r="H237" s="29">
        <f>G8/C243*C237</f>
        <v>0.11266760551597223</v>
      </c>
      <c r="I237" s="26">
        <f t="shared" si="7"/>
        <v>0.81266760551597195</v>
      </c>
      <c r="J237" s="57"/>
      <c r="K237" s="58"/>
    </row>
    <row r="238" spans="1:11" s="44" customFormat="1" x14ac:dyDescent="0.25">
      <c r="A238" s="7">
        <v>225</v>
      </c>
      <c r="B238" s="17" t="s">
        <v>578</v>
      </c>
      <c r="C238" s="11">
        <v>45.6</v>
      </c>
      <c r="D238" s="16" t="s">
        <v>325</v>
      </c>
      <c r="E238" s="30">
        <v>3.3</v>
      </c>
      <c r="F238" s="30">
        <v>3.5</v>
      </c>
      <c r="G238" s="21">
        <f t="shared" si="6"/>
        <v>0.20000000000000018</v>
      </c>
      <c r="H238" s="29">
        <f>G8/C243*C238</f>
        <v>0.11144561413293565</v>
      </c>
      <c r="I238" s="26">
        <f t="shared" si="7"/>
        <v>0.31144561413293581</v>
      </c>
      <c r="J238" s="57"/>
      <c r="K238" s="58"/>
    </row>
    <row r="239" spans="1:11" s="44" customFormat="1" x14ac:dyDescent="0.25">
      <c r="A239" s="7">
        <v>226</v>
      </c>
      <c r="B239" s="17" t="s">
        <v>579</v>
      </c>
      <c r="C239" s="11">
        <v>73.2</v>
      </c>
      <c r="D239" s="16" t="s">
        <v>325</v>
      </c>
      <c r="E239" s="30">
        <v>6.2</v>
      </c>
      <c r="F239" s="30">
        <v>7.6</v>
      </c>
      <c r="G239" s="21">
        <f t="shared" si="6"/>
        <v>1.3999999999999995</v>
      </c>
      <c r="H239" s="29">
        <f>G8/C243*C239</f>
        <v>0.1788995384765546</v>
      </c>
      <c r="I239" s="26">
        <f t="shared" si="7"/>
        <v>1.5788995384765541</v>
      </c>
      <c r="J239" s="57"/>
      <c r="K239" s="167"/>
    </row>
    <row r="240" spans="1:11" s="44" customFormat="1" x14ac:dyDescent="0.25">
      <c r="A240" s="7">
        <v>227</v>
      </c>
      <c r="B240" s="17" t="s">
        <v>580</v>
      </c>
      <c r="C240" s="11">
        <v>72.400000000000006</v>
      </c>
      <c r="D240" s="16" t="s">
        <v>325</v>
      </c>
      <c r="E240" s="30">
        <v>5.4</v>
      </c>
      <c r="F240" s="30">
        <v>5.5</v>
      </c>
      <c r="G240" s="21">
        <f t="shared" si="6"/>
        <v>9.9999999999999645E-2</v>
      </c>
      <c r="H240" s="29">
        <f>G8/C243*C240</f>
        <v>0.17694435226369609</v>
      </c>
      <c r="I240" s="26">
        <f t="shared" si="7"/>
        <v>0.27694435226369574</v>
      </c>
      <c r="J240" s="57"/>
      <c r="K240" s="167"/>
    </row>
    <row r="241" spans="1:11" s="44" customFormat="1" x14ac:dyDescent="0.25">
      <c r="A241" s="7">
        <v>228</v>
      </c>
      <c r="B241" s="17" t="s">
        <v>581</v>
      </c>
      <c r="C241" s="11">
        <v>46.4</v>
      </c>
      <c r="D241" s="16" t="s">
        <v>325</v>
      </c>
      <c r="E241" s="30">
        <v>1.7</v>
      </c>
      <c r="F241" s="30">
        <v>1.8</v>
      </c>
      <c r="G241" s="21">
        <f t="shared" si="6"/>
        <v>0.10000000000000009</v>
      </c>
      <c r="H241" s="29">
        <f>G8/C243*C241</f>
        <v>0.11340080034579417</v>
      </c>
      <c r="I241" s="26">
        <f t="shared" si="7"/>
        <v>0.21340080034579426</v>
      </c>
      <c r="J241" s="57"/>
      <c r="K241" s="167"/>
    </row>
    <row r="242" spans="1:11" s="44" customFormat="1" x14ac:dyDescent="0.25">
      <c r="A242" s="7">
        <v>229</v>
      </c>
      <c r="B242" s="17" t="s">
        <v>582</v>
      </c>
      <c r="C242" s="11">
        <v>45.5</v>
      </c>
      <c r="D242" s="16" t="s">
        <v>325</v>
      </c>
      <c r="E242" s="30">
        <v>4.5999999999999996</v>
      </c>
      <c r="F242" s="30">
        <v>5.6</v>
      </c>
      <c r="G242" s="21">
        <f t="shared" si="6"/>
        <v>1</v>
      </c>
      <c r="H242" s="29">
        <f>G8/C243*C242</f>
        <v>0.11120121585632833</v>
      </c>
      <c r="I242" s="26">
        <f t="shared" si="7"/>
        <v>1.1112012158563283</v>
      </c>
      <c r="J242" s="57"/>
      <c r="K242" s="167"/>
    </row>
    <row r="243" spans="1:11" s="44" customFormat="1" x14ac:dyDescent="0.25">
      <c r="A243" s="220" t="s">
        <v>3</v>
      </c>
      <c r="B243" s="221"/>
      <c r="C243" s="144">
        <f>SUM(C14:C242)</f>
        <v>14343.799999999996</v>
      </c>
      <c r="D243" s="145"/>
      <c r="E243" s="146">
        <f>SUM(E14:E242)</f>
        <v>877.4000000000002</v>
      </c>
      <c r="F243" s="146">
        <f>SUM(F14:F242)</f>
        <v>991.89999999999941</v>
      </c>
      <c r="G243" s="146">
        <f>SUM(G14:G242)</f>
        <v>114.49999999999994</v>
      </c>
      <c r="H243" s="146">
        <f>SUM(H14:H242)</f>
        <v>35.056000000000047</v>
      </c>
      <c r="I243" s="146">
        <f>SUM(I14:I242)</f>
        <v>149.55599999999998</v>
      </c>
      <c r="J243" s="4"/>
      <c r="K243" s="167"/>
    </row>
    <row r="244" spans="1:11" s="44" customFormat="1" x14ac:dyDescent="0.25"/>
    <row r="245" spans="1:11" s="44" customFormat="1" x14ac:dyDescent="0.25"/>
    <row r="246" spans="1:11" s="44" customFormat="1" x14ac:dyDescent="0.25"/>
  </sheetData>
  <mergeCells count="19">
    <mergeCell ref="A11:D11"/>
    <mergeCell ref="E11:F11"/>
    <mergeCell ref="A243:B243"/>
    <mergeCell ref="A7:D8"/>
    <mergeCell ref="E7:F7"/>
    <mergeCell ref="E8:F8"/>
    <mergeCell ref="E9:F9"/>
    <mergeCell ref="A10:D10"/>
    <mergeCell ref="E10:F10"/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3"/>
  <sheetViews>
    <sheetView workbookViewId="0">
      <selection activeCell="H11" sqref="H11"/>
    </sheetView>
  </sheetViews>
  <sheetFormatPr defaultRowHeight="15" x14ac:dyDescent="0.25"/>
  <cols>
    <col min="1" max="1" width="6.85546875" style="44" customWidth="1"/>
    <col min="2" max="2" width="12.85546875" style="44" customWidth="1"/>
    <col min="3" max="4" width="9.140625" style="44"/>
    <col min="5" max="5" width="10.85546875" style="44" customWidth="1"/>
    <col min="6" max="6" width="10.7109375" style="44" customWidth="1"/>
    <col min="7" max="7" width="10.42578125" style="44" customWidth="1"/>
    <col min="8" max="8" width="11.7109375" style="44" customWidth="1"/>
    <col min="9" max="9" width="11.140625" style="44" customWidth="1"/>
    <col min="10" max="10" width="13" style="44" customWidth="1"/>
    <col min="11" max="16384" width="9.140625" style="44"/>
  </cols>
  <sheetData>
    <row r="1" spans="1:10" ht="20.25" x14ac:dyDescent="0.3">
      <c r="A1" s="241" t="s">
        <v>9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29.25" customHeight="1" x14ac:dyDescent="0.25">
      <c r="A2" s="242" t="s">
        <v>620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 x14ac:dyDescent="0.25">
      <c r="A3" s="238" t="s">
        <v>10</v>
      </c>
      <c r="B3" s="243"/>
      <c r="C3" s="243"/>
      <c r="D3" s="243"/>
      <c r="E3" s="243"/>
      <c r="F3" s="243"/>
      <c r="G3" s="239"/>
      <c r="H3" s="136"/>
      <c r="I3" s="244" t="s">
        <v>12</v>
      </c>
      <c r="J3" s="245"/>
    </row>
    <row r="4" spans="1:10" ht="48" x14ac:dyDescent="0.25">
      <c r="A4" s="237" t="s">
        <v>4</v>
      </c>
      <c r="B4" s="237"/>
      <c r="C4" s="237"/>
      <c r="D4" s="237"/>
      <c r="E4" s="237" t="s">
        <v>5</v>
      </c>
      <c r="F4" s="237"/>
      <c r="G4" s="63" t="s">
        <v>621</v>
      </c>
      <c r="H4" s="64"/>
      <c r="I4" s="246"/>
      <c r="J4" s="247"/>
    </row>
    <row r="5" spans="1:10" x14ac:dyDescent="0.25">
      <c r="A5" s="240"/>
      <c r="B5" s="240"/>
      <c r="C5" s="240"/>
      <c r="D5" s="240"/>
      <c r="E5" s="237" t="s">
        <v>6</v>
      </c>
      <c r="F5" s="237"/>
      <c r="G5" s="8">
        <f>G6+G9</f>
        <v>66.257999999999996</v>
      </c>
      <c r="H5" s="65"/>
      <c r="I5" s="246"/>
      <c r="J5" s="247"/>
    </row>
    <row r="6" spans="1:10" ht="21" customHeight="1" x14ac:dyDescent="0.25">
      <c r="A6" s="259" t="s">
        <v>612</v>
      </c>
      <c r="B6" s="260"/>
      <c r="C6" s="260"/>
      <c r="D6" s="261"/>
      <c r="E6" s="237" t="s">
        <v>599</v>
      </c>
      <c r="F6" s="237"/>
      <c r="G6" s="8">
        <f>27.223+34.994</f>
        <v>62.216999999999999</v>
      </c>
      <c r="H6" s="65"/>
      <c r="I6" s="248"/>
      <c r="J6" s="249"/>
    </row>
    <row r="7" spans="1:10" x14ac:dyDescent="0.25">
      <c r="A7" s="253" t="s">
        <v>613</v>
      </c>
      <c r="B7" s="254"/>
      <c r="C7" s="254"/>
      <c r="D7" s="255"/>
      <c r="E7" s="237" t="s">
        <v>11</v>
      </c>
      <c r="F7" s="237"/>
      <c r="G7" s="27">
        <f>G243</f>
        <v>50.300000000000018</v>
      </c>
      <c r="H7" s="65"/>
      <c r="I7" s="66"/>
      <c r="J7" s="67"/>
    </row>
    <row r="8" spans="1:10" x14ac:dyDescent="0.25">
      <c r="A8" s="256"/>
      <c r="B8" s="257"/>
      <c r="C8" s="257"/>
      <c r="D8" s="258"/>
      <c r="E8" s="238" t="s">
        <v>600</v>
      </c>
      <c r="F8" s="239"/>
      <c r="G8" s="69">
        <f>G6-G7</f>
        <v>11.91699999999998</v>
      </c>
      <c r="H8" s="65"/>
      <c r="I8" s="68" t="s">
        <v>589</v>
      </c>
      <c r="J8" s="67"/>
    </row>
    <row r="9" spans="1:10" x14ac:dyDescent="0.25">
      <c r="A9" s="159"/>
      <c r="B9" s="160"/>
      <c r="C9" s="160"/>
      <c r="D9" s="161"/>
      <c r="E9" s="238" t="s">
        <v>602</v>
      </c>
      <c r="F9" s="239"/>
      <c r="G9" s="69">
        <v>4.0410000000000004</v>
      </c>
      <c r="H9" s="65"/>
      <c r="I9" s="68"/>
      <c r="J9" s="67"/>
    </row>
    <row r="10" spans="1:10" x14ac:dyDescent="0.25">
      <c r="A10" s="240" t="s">
        <v>614</v>
      </c>
      <c r="B10" s="240"/>
      <c r="C10" s="240"/>
      <c r="D10" s="240"/>
      <c r="E10" s="238" t="s">
        <v>591</v>
      </c>
      <c r="F10" s="239"/>
      <c r="G10" s="27">
        <f>G267</f>
        <v>0</v>
      </c>
      <c r="H10" s="65"/>
      <c r="I10" s="68" t="s">
        <v>590</v>
      </c>
      <c r="J10" s="67"/>
    </row>
    <row r="11" spans="1:10" x14ac:dyDescent="0.25">
      <c r="A11" s="222"/>
      <c r="B11" s="222"/>
      <c r="C11" s="222"/>
      <c r="D11" s="222"/>
      <c r="E11" s="223" t="s">
        <v>601</v>
      </c>
      <c r="F11" s="224"/>
      <c r="G11" s="128">
        <f>G9-G10</f>
        <v>4.0410000000000004</v>
      </c>
      <c r="H11" s="65"/>
      <c r="I11" s="68" t="s">
        <v>615</v>
      </c>
      <c r="J11" s="68"/>
    </row>
    <row r="12" spans="1:10" x14ac:dyDescent="0.25">
      <c r="A12" s="71"/>
      <c r="B12" s="10"/>
      <c r="C12" s="10"/>
      <c r="D12" s="10"/>
      <c r="E12" s="10"/>
      <c r="F12" s="4"/>
      <c r="G12" s="72"/>
      <c r="H12" s="4"/>
      <c r="I12" s="4"/>
      <c r="J12" s="6"/>
    </row>
    <row r="13" spans="1:10" ht="36" x14ac:dyDescent="0.25">
      <c r="A13" s="1" t="s">
        <v>0</v>
      </c>
      <c r="B13" s="75" t="s">
        <v>1</v>
      </c>
      <c r="C13" s="1" t="s">
        <v>2</v>
      </c>
      <c r="D13" s="1" t="s">
        <v>308</v>
      </c>
      <c r="E13" s="3" t="s">
        <v>618</v>
      </c>
      <c r="F13" s="3" t="s">
        <v>622</v>
      </c>
      <c r="G13" s="20" t="s">
        <v>16</v>
      </c>
      <c r="H13" s="76" t="s">
        <v>8</v>
      </c>
      <c r="I13" s="77" t="s">
        <v>17</v>
      </c>
      <c r="J13" s="4"/>
    </row>
    <row r="14" spans="1:10" x14ac:dyDescent="0.25">
      <c r="A14" s="7">
        <v>1</v>
      </c>
      <c r="B14" s="17" t="s">
        <v>329</v>
      </c>
      <c r="C14" s="11">
        <v>94</v>
      </c>
      <c r="D14" s="16" t="s">
        <v>325</v>
      </c>
      <c r="E14" s="30">
        <v>9.8000000000000007</v>
      </c>
      <c r="F14" s="30">
        <v>10.4</v>
      </c>
      <c r="G14" s="21">
        <f>F14-E14</f>
        <v>0.59999999999999964</v>
      </c>
      <c r="H14" s="29">
        <f>G8/C243*C14</f>
        <v>7.8096320361410398E-2</v>
      </c>
      <c r="I14" s="26">
        <f>G14+H14</f>
        <v>0.6780963203614101</v>
      </c>
      <c r="J14" s="4"/>
    </row>
    <row r="15" spans="1:10" x14ac:dyDescent="0.25">
      <c r="A15" s="7">
        <v>2</v>
      </c>
      <c r="B15" s="17" t="s">
        <v>330</v>
      </c>
      <c r="C15" s="13">
        <v>52.6</v>
      </c>
      <c r="D15" s="16" t="s">
        <v>325</v>
      </c>
      <c r="E15" s="30">
        <v>4.2</v>
      </c>
      <c r="F15" s="30">
        <v>4.4000000000000004</v>
      </c>
      <c r="G15" s="21">
        <f>F15-E15</f>
        <v>0.20000000000000018</v>
      </c>
      <c r="H15" s="29">
        <f>G8/C243*C15</f>
        <v>4.3700706925640286E-2</v>
      </c>
      <c r="I15" s="26">
        <f>G15+H15</f>
        <v>0.24370070692564047</v>
      </c>
      <c r="J15" s="4"/>
    </row>
    <row r="16" spans="1:10" x14ac:dyDescent="0.25">
      <c r="A16" s="7">
        <v>3</v>
      </c>
      <c r="B16" s="17" t="s">
        <v>331</v>
      </c>
      <c r="C16" s="13">
        <v>64.8</v>
      </c>
      <c r="D16" s="16" t="s">
        <v>325</v>
      </c>
      <c r="E16" s="30">
        <v>7.7</v>
      </c>
      <c r="F16" s="30">
        <v>8.3000000000000007</v>
      </c>
      <c r="G16" s="21">
        <f t="shared" ref="G16:G79" si="0">F16-E16</f>
        <v>0.60000000000000053</v>
      </c>
      <c r="H16" s="29">
        <f>G8/C243*C16</f>
        <v>5.3836612334248864E-2</v>
      </c>
      <c r="I16" s="26">
        <f t="shared" ref="I16:I79" si="1">G16+H16</f>
        <v>0.65383661233424939</v>
      </c>
      <c r="J16" s="4"/>
    </row>
    <row r="17" spans="1:10" x14ac:dyDescent="0.25">
      <c r="A17" s="7">
        <v>4</v>
      </c>
      <c r="B17" s="17" t="s">
        <v>332</v>
      </c>
      <c r="C17" s="13">
        <v>94.3</v>
      </c>
      <c r="D17" s="16" t="s">
        <v>325</v>
      </c>
      <c r="E17" s="30">
        <v>5</v>
      </c>
      <c r="F17" s="30">
        <v>5</v>
      </c>
      <c r="G17" s="21">
        <f t="shared" si="0"/>
        <v>0</v>
      </c>
      <c r="H17" s="29">
        <f>G8/C243*C17</f>
        <v>7.8345563937031917E-2</v>
      </c>
      <c r="I17" s="26">
        <f t="shared" si="1"/>
        <v>7.8345563937031917E-2</v>
      </c>
      <c r="J17" s="4"/>
    </row>
    <row r="18" spans="1:10" x14ac:dyDescent="0.25">
      <c r="A18" s="7">
        <v>5</v>
      </c>
      <c r="B18" s="17" t="s">
        <v>333</v>
      </c>
      <c r="C18" s="11">
        <v>52.8</v>
      </c>
      <c r="D18" s="16" t="s">
        <v>325</v>
      </c>
      <c r="E18" s="30">
        <v>0</v>
      </c>
      <c r="F18" s="30">
        <v>0</v>
      </c>
      <c r="G18" s="21">
        <f t="shared" si="0"/>
        <v>0</v>
      </c>
      <c r="H18" s="29">
        <f>G8/C243*C18</f>
        <v>4.3866869309387962E-2</v>
      </c>
      <c r="I18" s="26">
        <f t="shared" si="1"/>
        <v>4.3866869309387962E-2</v>
      </c>
      <c r="J18" s="4"/>
    </row>
    <row r="19" spans="1:10" x14ac:dyDescent="0.25">
      <c r="A19" s="7">
        <v>6</v>
      </c>
      <c r="B19" s="17" t="s">
        <v>334</v>
      </c>
      <c r="C19" s="11">
        <v>64.8</v>
      </c>
      <c r="D19" s="16" t="s">
        <v>325</v>
      </c>
      <c r="E19" s="30">
        <v>4.5</v>
      </c>
      <c r="F19" s="30">
        <v>4.7</v>
      </c>
      <c r="G19" s="21">
        <f t="shared" si="0"/>
        <v>0.20000000000000018</v>
      </c>
      <c r="H19" s="29">
        <f>G8/C243*C19</f>
        <v>5.3836612334248864E-2</v>
      </c>
      <c r="I19" s="26">
        <f t="shared" si="1"/>
        <v>0.25383661233424903</v>
      </c>
      <c r="J19" s="4"/>
    </row>
    <row r="20" spans="1:10" x14ac:dyDescent="0.25">
      <c r="A20" s="7">
        <v>7</v>
      </c>
      <c r="B20" s="17" t="s">
        <v>335</v>
      </c>
      <c r="C20" s="11">
        <v>94.1</v>
      </c>
      <c r="D20" s="16" t="s">
        <v>325</v>
      </c>
      <c r="E20" s="30">
        <v>6.5</v>
      </c>
      <c r="F20" s="30">
        <v>6.5</v>
      </c>
      <c r="G20" s="21">
        <f t="shared" si="0"/>
        <v>0</v>
      </c>
      <c r="H20" s="29">
        <f>G8/C243*C20</f>
        <v>7.8179401553284233E-2</v>
      </c>
      <c r="I20" s="26">
        <f t="shared" si="1"/>
        <v>7.8179401553284233E-2</v>
      </c>
      <c r="J20" s="4"/>
    </row>
    <row r="21" spans="1:10" x14ac:dyDescent="0.25">
      <c r="A21" s="7">
        <v>8</v>
      </c>
      <c r="B21" s="17" t="s">
        <v>336</v>
      </c>
      <c r="C21" s="11">
        <v>52.9</v>
      </c>
      <c r="D21" s="16" t="s">
        <v>325</v>
      </c>
      <c r="E21" s="30">
        <v>6.1</v>
      </c>
      <c r="F21" s="30">
        <v>6.5</v>
      </c>
      <c r="G21" s="21">
        <f t="shared" si="0"/>
        <v>0.40000000000000036</v>
      </c>
      <c r="H21" s="29">
        <f>G8/C243*C21</f>
        <v>4.3949950501261804E-2</v>
      </c>
      <c r="I21" s="26">
        <f t="shared" si="1"/>
        <v>0.44394995050126218</v>
      </c>
      <c r="J21" s="4"/>
    </row>
    <row r="22" spans="1:10" x14ac:dyDescent="0.25">
      <c r="A22" s="7">
        <v>9</v>
      </c>
      <c r="B22" s="17" t="s">
        <v>337</v>
      </c>
      <c r="C22" s="11">
        <v>65.2</v>
      </c>
      <c r="D22" s="16" t="s">
        <v>325</v>
      </c>
      <c r="E22" s="30">
        <v>6</v>
      </c>
      <c r="F22" s="30">
        <v>6.1</v>
      </c>
      <c r="G22" s="21">
        <f t="shared" si="0"/>
        <v>9.9999999999999645E-2</v>
      </c>
      <c r="H22" s="29">
        <f>G8/C243*C22</f>
        <v>5.4168937101744231E-2</v>
      </c>
      <c r="I22" s="26">
        <f t="shared" si="1"/>
        <v>0.15416893710174387</v>
      </c>
      <c r="J22" s="4"/>
    </row>
    <row r="23" spans="1:10" x14ac:dyDescent="0.25">
      <c r="A23" s="7">
        <v>10</v>
      </c>
      <c r="B23" s="17" t="s">
        <v>338</v>
      </c>
      <c r="C23" s="11">
        <v>94</v>
      </c>
      <c r="D23" s="16" t="s">
        <v>325</v>
      </c>
      <c r="E23" s="30">
        <v>8.4</v>
      </c>
      <c r="F23" s="30">
        <v>9.1</v>
      </c>
      <c r="G23" s="21">
        <f t="shared" si="0"/>
        <v>0.69999999999999929</v>
      </c>
      <c r="H23" s="29">
        <f>G8/C243*C23</f>
        <v>7.8096320361410398E-2</v>
      </c>
      <c r="I23" s="26">
        <f t="shared" si="1"/>
        <v>0.77809632036140974</v>
      </c>
      <c r="J23" s="4"/>
    </row>
    <row r="24" spans="1:10" x14ac:dyDescent="0.25">
      <c r="A24" s="7">
        <v>11</v>
      </c>
      <c r="B24" s="17" t="s">
        <v>339</v>
      </c>
      <c r="C24" s="11">
        <v>52.8</v>
      </c>
      <c r="D24" s="16" t="s">
        <v>325</v>
      </c>
      <c r="E24" s="30">
        <v>2</v>
      </c>
      <c r="F24" s="30">
        <v>2</v>
      </c>
      <c r="G24" s="21">
        <f t="shared" si="0"/>
        <v>0</v>
      </c>
      <c r="H24" s="29">
        <f>G8/C243*C24</f>
        <v>4.3866869309387962E-2</v>
      </c>
      <c r="I24" s="26">
        <f t="shared" si="1"/>
        <v>4.3866869309387962E-2</v>
      </c>
      <c r="J24" s="4"/>
    </row>
    <row r="25" spans="1:10" x14ac:dyDescent="0.25">
      <c r="A25" s="7">
        <v>12</v>
      </c>
      <c r="B25" s="17" t="s">
        <v>340</v>
      </c>
      <c r="C25" s="11">
        <v>65.3</v>
      </c>
      <c r="D25" s="16" t="s">
        <v>325</v>
      </c>
      <c r="E25" s="30">
        <v>3.1</v>
      </c>
      <c r="F25" s="30">
        <v>3.3</v>
      </c>
      <c r="G25" s="21">
        <f t="shared" si="0"/>
        <v>0.19999999999999973</v>
      </c>
      <c r="H25" s="29">
        <f>G8/C243*C25</f>
        <v>5.4252018293618073E-2</v>
      </c>
      <c r="I25" s="26">
        <f t="shared" si="1"/>
        <v>0.25425201829361782</v>
      </c>
      <c r="J25" s="4"/>
    </row>
    <row r="26" spans="1:10" x14ac:dyDescent="0.25">
      <c r="A26" s="7">
        <v>13</v>
      </c>
      <c r="B26" s="17" t="s">
        <v>341</v>
      </c>
      <c r="C26" s="11">
        <v>94.2</v>
      </c>
      <c r="D26" s="16" t="s">
        <v>325</v>
      </c>
      <c r="E26" s="30">
        <v>9.1</v>
      </c>
      <c r="F26" s="30">
        <v>9.4</v>
      </c>
      <c r="G26" s="21">
        <f t="shared" si="0"/>
        <v>0.30000000000000071</v>
      </c>
      <c r="H26" s="29">
        <f>G8/C243*C26</f>
        <v>7.8262482745158082E-2</v>
      </c>
      <c r="I26" s="26">
        <f t="shared" si="1"/>
        <v>0.37826248274515878</v>
      </c>
      <c r="J26" s="4"/>
    </row>
    <row r="27" spans="1:10" x14ac:dyDescent="0.25">
      <c r="A27" s="7">
        <v>14</v>
      </c>
      <c r="B27" s="17" t="s">
        <v>342</v>
      </c>
      <c r="C27" s="11">
        <v>52.9</v>
      </c>
      <c r="D27" s="16" t="s">
        <v>325</v>
      </c>
      <c r="E27" s="30">
        <v>4.2</v>
      </c>
      <c r="F27" s="30">
        <v>4.2</v>
      </c>
      <c r="G27" s="21">
        <f t="shared" si="0"/>
        <v>0</v>
      </c>
      <c r="H27" s="29">
        <f>G8/C243*C27</f>
        <v>4.3949950501261804E-2</v>
      </c>
      <c r="I27" s="26">
        <f t="shared" si="1"/>
        <v>4.3949950501261804E-2</v>
      </c>
      <c r="J27" s="4"/>
    </row>
    <row r="28" spans="1:10" x14ac:dyDescent="0.25">
      <c r="A28" s="7">
        <v>15</v>
      </c>
      <c r="B28" s="17" t="s">
        <v>343</v>
      </c>
      <c r="C28" s="11">
        <v>64.900000000000006</v>
      </c>
      <c r="D28" s="16" t="s">
        <v>325</v>
      </c>
      <c r="E28" s="30">
        <v>7.3</v>
      </c>
      <c r="F28" s="30">
        <v>7.9</v>
      </c>
      <c r="G28" s="21">
        <f t="shared" si="0"/>
        <v>0.60000000000000053</v>
      </c>
      <c r="H28" s="29">
        <f>G8/C243*C28</f>
        <v>5.3919693526122713E-2</v>
      </c>
      <c r="I28" s="26">
        <f t="shared" si="1"/>
        <v>0.65391969352612322</v>
      </c>
      <c r="J28" s="4"/>
    </row>
    <row r="29" spans="1:10" x14ac:dyDescent="0.25">
      <c r="A29" s="7">
        <v>16</v>
      </c>
      <c r="B29" s="17" t="s">
        <v>344</v>
      </c>
      <c r="C29" s="11">
        <v>93.9</v>
      </c>
      <c r="D29" s="16" t="s">
        <v>325</v>
      </c>
      <c r="E29" s="30">
        <v>5.3</v>
      </c>
      <c r="F29" s="30">
        <v>5.3</v>
      </c>
      <c r="G29" s="21">
        <f t="shared" si="0"/>
        <v>0</v>
      </c>
      <c r="H29" s="29">
        <f>G8/C243*C29</f>
        <v>7.8013239169536563E-2</v>
      </c>
      <c r="I29" s="26">
        <f t="shared" si="1"/>
        <v>7.8013239169536563E-2</v>
      </c>
      <c r="J29" s="4"/>
    </row>
    <row r="30" spans="1:10" x14ac:dyDescent="0.25">
      <c r="A30" s="7">
        <v>17</v>
      </c>
      <c r="B30" s="17" t="s">
        <v>345</v>
      </c>
      <c r="C30" s="11">
        <v>53</v>
      </c>
      <c r="D30" s="16" t="s">
        <v>325</v>
      </c>
      <c r="E30" s="30">
        <v>3.3</v>
      </c>
      <c r="F30" s="30">
        <v>3.5</v>
      </c>
      <c r="G30" s="21">
        <f t="shared" si="0"/>
        <v>0.20000000000000018</v>
      </c>
      <c r="H30" s="29">
        <f>G8/C243*C30</f>
        <v>4.4033031693135646E-2</v>
      </c>
      <c r="I30" s="26">
        <f t="shared" si="1"/>
        <v>0.24403303169313584</v>
      </c>
      <c r="J30" s="4"/>
    </row>
    <row r="31" spans="1:10" x14ac:dyDescent="0.25">
      <c r="A31" s="7">
        <v>18</v>
      </c>
      <c r="B31" s="17" t="s">
        <v>586</v>
      </c>
      <c r="C31" s="11">
        <v>64.8</v>
      </c>
      <c r="D31" s="16" t="s">
        <v>325</v>
      </c>
      <c r="E31" s="30">
        <v>5.3</v>
      </c>
      <c r="F31" s="30">
        <v>5.3</v>
      </c>
      <c r="G31" s="21">
        <f t="shared" si="0"/>
        <v>0</v>
      </c>
      <c r="H31" s="29">
        <f>G8/C243*C31</f>
        <v>5.3836612334248864E-2</v>
      </c>
      <c r="I31" s="26">
        <f t="shared" si="1"/>
        <v>5.3836612334248864E-2</v>
      </c>
      <c r="J31" s="4"/>
    </row>
    <row r="32" spans="1:10" x14ac:dyDescent="0.25">
      <c r="A32" s="7">
        <v>19</v>
      </c>
      <c r="B32" s="17" t="s">
        <v>346</v>
      </c>
      <c r="C32" s="11">
        <v>93.9</v>
      </c>
      <c r="D32" s="16" t="s">
        <v>325</v>
      </c>
      <c r="E32" s="30">
        <v>5.6</v>
      </c>
      <c r="F32" s="30">
        <v>5.8</v>
      </c>
      <c r="G32" s="21">
        <f t="shared" si="0"/>
        <v>0.20000000000000018</v>
      </c>
      <c r="H32" s="29">
        <f>G8/C243*C32</f>
        <v>7.8013239169536563E-2</v>
      </c>
      <c r="I32" s="26">
        <f t="shared" si="1"/>
        <v>0.27801323916953674</v>
      </c>
      <c r="J32" s="4"/>
    </row>
    <row r="33" spans="1:10" x14ac:dyDescent="0.25">
      <c r="A33" s="7">
        <v>20</v>
      </c>
      <c r="B33" s="17" t="s">
        <v>347</v>
      </c>
      <c r="C33" s="11">
        <v>52.8</v>
      </c>
      <c r="D33" s="16" t="s">
        <v>325</v>
      </c>
      <c r="E33" s="30">
        <v>3.5</v>
      </c>
      <c r="F33" s="30">
        <v>3.7</v>
      </c>
      <c r="G33" s="21">
        <f t="shared" si="0"/>
        <v>0.20000000000000018</v>
      </c>
      <c r="H33" s="29">
        <f>G8/C243*C33</f>
        <v>4.3866869309387962E-2</v>
      </c>
      <c r="I33" s="26">
        <f t="shared" si="1"/>
        <v>0.24386686930938814</v>
      </c>
      <c r="J33" s="4"/>
    </row>
    <row r="34" spans="1:10" x14ac:dyDescent="0.25">
      <c r="A34" s="7">
        <v>21</v>
      </c>
      <c r="B34" s="17" t="s">
        <v>348</v>
      </c>
      <c r="C34" s="11">
        <v>65</v>
      </c>
      <c r="D34" s="16" t="s">
        <v>325</v>
      </c>
      <c r="E34" s="30">
        <v>7.1</v>
      </c>
      <c r="F34" s="30">
        <v>7.7</v>
      </c>
      <c r="G34" s="21">
        <f t="shared" si="0"/>
        <v>0.60000000000000053</v>
      </c>
      <c r="H34" s="29">
        <f>G8/C243*C34</f>
        <v>5.4002774717996548E-2</v>
      </c>
      <c r="I34" s="26">
        <f t="shared" si="1"/>
        <v>0.65400277471799706</v>
      </c>
      <c r="J34" s="4"/>
    </row>
    <row r="35" spans="1:10" x14ac:dyDescent="0.25">
      <c r="A35" s="7">
        <v>22</v>
      </c>
      <c r="B35" s="17" t="s">
        <v>349</v>
      </c>
      <c r="C35" s="11">
        <v>94.3</v>
      </c>
      <c r="D35" s="16" t="s">
        <v>325</v>
      </c>
      <c r="E35" s="30">
        <v>10.6</v>
      </c>
      <c r="F35" s="30">
        <v>11.1</v>
      </c>
      <c r="G35" s="21">
        <f t="shared" si="0"/>
        <v>0.5</v>
      </c>
      <c r="H35" s="29">
        <f>G8/C243*C35</f>
        <v>7.8345563937031917E-2</v>
      </c>
      <c r="I35" s="26">
        <f t="shared" si="1"/>
        <v>0.57834556393703196</v>
      </c>
      <c r="J35" s="4"/>
    </row>
    <row r="36" spans="1:10" x14ac:dyDescent="0.25">
      <c r="A36" s="7">
        <v>23</v>
      </c>
      <c r="B36" s="17" t="s">
        <v>350</v>
      </c>
      <c r="C36" s="11">
        <v>52.9</v>
      </c>
      <c r="D36" s="16" t="s">
        <v>325</v>
      </c>
      <c r="E36" s="30">
        <v>3.8</v>
      </c>
      <c r="F36" s="30">
        <v>3.8</v>
      </c>
      <c r="G36" s="21">
        <f t="shared" si="0"/>
        <v>0</v>
      </c>
      <c r="H36" s="29">
        <f>G8/C243*C36</f>
        <v>4.3949950501261804E-2</v>
      </c>
      <c r="I36" s="26">
        <f t="shared" si="1"/>
        <v>4.3949950501261804E-2</v>
      </c>
      <c r="J36" s="6"/>
    </row>
    <row r="37" spans="1:10" x14ac:dyDescent="0.25">
      <c r="A37" s="7">
        <v>24</v>
      </c>
      <c r="B37" s="17" t="s">
        <v>351</v>
      </c>
      <c r="C37" s="11">
        <v>65.3</v>
      </c>
      <c r="D37" s="16" t="s">
        <v>325</v>
      </c>
      <c r="E37" s="30">
        <v>2</v>
      </c>
      <c r="F37" s="30">
        <v>2.2999999999999998</v>
      </c>
      <c r="G37" s="21">
        <f t="shared" si="0"/>
        <v>0.29999999999999982</v>
      </c>
      <c r="H37" s="29">
        <f>G8/C243*C37</f>
        <v>5.4252018293618073E-2</v>
      </c>
      <c r="I37" s="26">
        <f t="shared" si="1"/>
        <v>0.35425201829361791</v>
      </c>
      <c r="J37" s="4"/>
    </row>
    <row r="38" spans="1:10" x14ac:dyDescent="0.25">
      <c r="A38" s="7">
        <v>25</v>
      </c>
      <c r="B38" s="17" t="s">
        <v>352</v>
      </c>
      <c r="C38" s="11">
        <v>94.1</v>
      </c>
      <c r="D38" s="16" t="s">
        <v>325</v>
      </c>
      <c r="E38" s="30">
        <v>6.8</v>
      </c>
      <c r="F38" s="30">
        <v>6.8</v>
      </c>
      <c r="G38" s="21">
        <f t="shared" si="0"/>
        <v>0</v>
      </c>
      <c r="H38" s="29">
        <f>G8/C243*C38</f>
        <v>7.8179401553284233E-2</v>
      </c>
      <c r="I38" s="26">
        <f t="shared" si="1"/>
        <v>7.8179401553284233E-2</v>
      </c>
      <c r="J38" s="4"/>
    </row>
    <row r="39" spans="1:10" x14ac:dyDescent="0.25">
      <c r="A39" s="7">
        <v>26</v>
      </c>
      <c r="B39" s="17" t="s">
        <v>353</v>
      </c>
      <c r="C39" s="11">
        <v>53</v>
      </c>
      <c r="D39" s="16" t="s">
        <v>325</v>
      </c>
      <c r="E39" s="30">
        <v>0.9</v>
      </c>
      <c r="F39" s="30">
        <v>0.9</v>
      </c>
      <c r="G39" s="21">
        <f t="shared" si="0"/>
        <v>0</v>
      </c>
      <c r="H39" s="29">
        <f>G8/C243*C39</f>
        <v>4.4033031693135646E-2</v>
      </c>
      <c r="I39" s="26">
        <f t="shared" si="1"/>
        <v>4.4033031693135646E-2</v>
      </c>
      <c r="J39" s="4"/>
    </row>
    <row r="40" spans="1:10" x14ac:dyDescent="0.25">
      <c r="A40" s="7">
        <v>27</v>
      </c>
      <c r="B40" s="17" t="s">
        <v>354</v>
      </c>
      <c r="C40" s="11">
        <v>65.3</v>
      </c>
      <c r="D40" s="16" t="s">
        <v>325</v>
      </c>
      <c r="E40" s="30">
        <v>4.5</v>
      </c>
      <c r="F40" s="30">
        <v>4.7</v>
      </c>
      <c r="G40" s="21">
        <f t="shared" si="0"/>
        <v>0.20000000000000018</v>
      </c>
      <c r="H40" s="29">
        <f>G8/C243*C40</f>
        <v>5.4252018293618073E-2</v>
      </c>
      <c r="I40" s="26">
        <f t="shared" si="1"/>
        <v>0.25425201829361826</v>
      </c>
      <c r="J40" s="4"/>
    </row>
    <row r="41" spans="1:10" x14ac:dyDescent="0.25">
      <c r="A41" s="7">
        <v>28</v>
      </c>
      <c r="B41" s="17" t="s">
        <v>355</v>
      </c>
      <c r="C41" s="11">
        <v>93.5</v>
      </c>
      <c r="D41" s="16" t="s">
        <v>325</v>
      </c>
      <c r="E41" s="30">
        <v>3.4</v>
      </c>
      <c r="F41" s="30">
        <v>3.4</v>
      </c>
      <c r="G41" s="21">
        <f t="shared" si="0"/>
        <v>0</v>
      </c>
      <c r="H41" s="29">
        <f>G8/C243*C41</f>
        <v>7.7680914402041196E-2</v>
      </c>
      <c r="I41" s="26">
        <f t="shared" si="1"/>
        <v>7.7680914402041196E-2</v>
      </c>
      <c r="J41" s="4"/>
    </row>
    <row r="42" spans="1:10" x14ac:dyDescent="0.25">
      <c r="A42" s="7">
        <v>29</v>
      </c>
      <c r="B42" s="17" t="s">
        <v>356</v>
      </c>
      <c r="C42" s="11">
        <v>52.8</v>
      </c>
      <c r="D42" s="16" t="s">
        <v>325</v>
      </c>
      <c r="E42" s="30">
        <v>5.0999999999999996</v>
      </c>
      <c r="F42" s="30">
        <v>5.5</v>
      </c>
      <c r="G42" s="21">
        <f t="shared" si="0"/>
        <v>0.40000000000000036</v>
      </c>
      <c r="H42" s="29">
        <f>G8/C243*C42</f>
        <v>4.3866869309387962E-2</v>
      </c>
      <c r="I42" s="26">
        <f t="shared" si="1"/>
        <v>0.44386686930938835</v>
      </c>
      <c r="J42" s="4"/>
    </row>
    <row r="43" spans="1:10" x14ac:dyDescent="0.25">
      <c r="A43" s="7">
        <v>30</v>
      </c>
      <c r="B43" s="17" t="s">
        <v>357</v>
      </c>
      <c r="C43" s="11">
        <v>65.400000000000006</v>
      </c>
      <c r="D43" s="16" t="s">
        <v>325</v>
      </c>
      <c r="E43" s="30">
        <v>5.2</v>
      </c>
      <c r="F43" s="30">
        <v>5.2</v>
      </c>
      <c r="G43" s="21">
        <f t="shared" si="0"/>
        <v>0</v>
      </c>
      <c r="H43" s="29">
        <f>G8/C243*C43</f>
        <v>5.4335099485491915E-2</v>
      </c>
      <c r="I43" s="26">
        <f t="shared" si="1"/>
        <v>5.4335099485491915E-2</v>
      </c>
      <c r="J43" s="4"/>
    </row>
    <row r="44" spans="1:10" x14ac:dyDescent="0.25">
      <c r="A44" s="7">
        <v>31</v>
      </c>
      <c r="B44" s="17" t="s">
        <v>358</v>
      </c>
      <c r="C44" s="11">
        <v>93.9</v>
      </c>
      <c r="D44" s="16" t="s">
        <v>325</v>
      </c>
      <c r="E44" s="30">
        <v>7.2</v>
      </c>
      <c r="F44" s="30">
        <v>7.2</v>
      </c>
      <c r="G44" s="21">
        <f t="shared" si="0"/>
        <v>0</v>
      </c>
      <c r="H44" s="29">
        <f>G8/C243*C44</f>
        <v>7.8013239169536563E-2</v>
      </c>
      <c r="I44" s="26">
        <f t="shared" si="1"/>
        <v>7.8013239169536563E-2</v>
      </c>
      <c r="J44" s="4"/>
    </row>
    <row r="45" spans="1:10" x14ac:dyDescent="0.25">
      <c r="A45" s="7">
        <v>32</v>
      </c>
      <c r="B45" s="17" t="s">
        <v>360</v>
      </c>
      <c r="C45" s="11">
        <v>53</v>
      </c>
      <c r="D45" s="16" t="s">
        <v>325</v>
      </c>
      <c r="E45" s="30">
        <v>3.9</v>
      </c>
      <c r="F45" s="30">
        <v>4.3</v>
      </c>
      <c r="G45" s="21">
        <f t="shared" si="0"/>
        <v>0.39999999999999991</v>
      </c>
      <c r="H45" s="29">
        <f>G8/C243*C45</f>
        <v>4.4033031693135646E-2</v>
      </c>
      <c r="I45" s="26">
        <f t="shared" si="1"/>
        <v>0.44403303169313557</v>
      </c>
      <c r="J45" s="4"/>
    </row>
    <row r="46" spans="1:10" x14ac:dyDescent="0.25">
      <c r="A46" s="7">
        <v>33</v>
      </c>
      <c r="B46" s="17" t="s">
        <v>361</v>
      </c>
      <c r="C46" s="11">
        <v>65.3</v>
      </c>
      <c r="D46" s="16" t="s">
        <v>325</v>
      </c>
      <c r="E46" s="30">
        <v>1.7</v>
      </c>
      <c r="F46" s="30">
        <v>1.7</v>
      </c>
      <c r="G46" s="21">
        <f t="shared" si="0"/>
        <v>0</v>
      </c>
      <c r="H46" s="29">
        <f>G8/C243*C46</f>
        <v>5.4252018293618073E-2</v>
      </c>
      <c r="I46" s="26">
        <f t="shared" si="1"/>
        <v>5.4252018293618073E-2</v>
      </c>
      <c r="J46" s="4"/>
    </row>
    <row r="47" spans="1:10" x14ac:dyDescent="0.25">
      <c r="A47" s="7">
        <v>34</v>
      </c>
      <c r="B47" s="17" t="s">
        <v>359</v>
      </c>
      <c r="C47" s="11">
        <v>94</v>
      </c>
      <c r="D47" s="16" t="s">
        <v>325</v>
      </c>
      <c r="E47" s="30">
        <v>6.7</v>
      </c>
      <c r="F47" s="30">
        <v>7.3</v>
      </c>
      <c r="G47" s="21">
        <f t="shared" si="0"/>
        <v>0.59999999999999964</v>
      </c>
      <c r="H47" s="29">
        <f>G8/C243*C47</f>
        <v>7.8096320361410398E-2</v>
      </c>
      <c r="I47" s="26">
        <f t="shared" si="1"/>
        <v>0.6780963203614101</v>
      </c>
      <c r="J47" s="4"/>
    </row>
    <row r="48" spans="1:10" x14ac:dyDescent="0.25">
      <c r="A48" s="7">
        <v>35</v>
      </c>
      <c r="B48" s="17" t="s">
        <v>362</v>
      </c>
      <c r="C48" s="11">
        <v>52.8</v>
      </c>
      <c r="D48" s="16" t="s">
        <v>325</v>
      </c>
      <c r="E48" s="30">
        <v>3.9</v>
      </c>
      <c r="F48" s="30">
        <v>4.0999999999999996</v>
      </c>
      <c r="G48" s="21">
        <f t="shared" si="0"/>
        <v>0.19999999999999973</v>
      </c>
      <c r="H48" s="29">
        <f>G8/C243*C48</f>
        <v>4.3866869309387962E-2</v>
      </c>
      <c r="I48" s="26">
        <f t="shared" si="1"/>
        <v>0.2438668693093877</v>
      </c>
      <c r="J48" s="6"/>
    </row>
    <row r="49" spans="1:10" x14ac:dyDescent="0.25">
      <c r="A49" s="7">
        <v>36</v>
      </c>
      <c r="B49" s="17" t="s">
        <v>363</v>
      </c>
      <c r="C49" s="11">
        <v>64.900000000000006</v>
      </c>
      <c r="D49" s="16" t="s">
        <v>325</v>
      </c>
      <c r="E49" s="30">
        <v>1.9</v>
      </c>
      <c r="F49" s="30">
        <v>1.9</v>
      </c>
      <c r="G49" s="21">
        <f t="shared" si="0"/>
        <v>0</v>
      </c>
      <c r="H49" s="29">
        <f>G8/C243*C49</f>
        <v>5.3919693526122713E-2</v>
      </c>
      <c r="I49" s="26">
        <f t="shared" si="1"/>
        <v>5.3919693526122713E-2</v>
      </c>
      <c r="J49" s="4"/>
    </row>
    <row r="50" spans="1:10" x14ac:dyDescent="0.25">
      <c r="A50" s="7">
        <v>37</v>
      </c>
      <c r="B50" s="17" t="s">
        <v>364</v>
      </c>
      <c r="C50" s="11">
        <v>94.1</v>
      </c>
      <c r="D50" s="16" t="s">
        <v>325</v>
      </c>
      <c r="E50" s="30">
        <v>4.0999999999999996</v>
      </c>
      <c r="F50" s="30">
        <v>4.0999999999999996</v>
      </c>
      <c r="G50" s="21">
        <f t="shared" si="0"/>
        <v>0</v>
      </c>
      <c r="H50" s="29">
        <f>G8/C243*C50</f>
        <v>7.8179401553284233E-2</v>
      </c>
      <c r="I50" s="26">
        <f t="shared" si="1"/>
        <v>7.8179401553284233E-2</v>
      </c>
      <c r="J50" s="4"/>
    </row>
    <row r="51" spans="1:10" x14ac:dyDescent="0.25">
      <c r="A51" s="7">
        <v>38</v>
      </c>
      <c r="B51" s="17" t="s">
        <v>365</v>
      </c>
      <c r="C51" s="11">
        <v>52.7</v>
      </c>
      <c r="D51" s="16" t="s">
        <v>325</v>
      </c>
      <c r="E51" s="30">
        <v>2.4</v>
      </c>
      <c r="F51" s="30">
        <v>2.4</v>
      </c>
      <c r="G51" s="21">
        <f t="shared" si="0"/>
        <v>0</v>
      </c>
      <c r="H51" s="29">
        <f>G8/C243*C51</f>
        <v>4.3783788117514127E-2</v>
      </c>
      <c r="I51" s="26">
        <f t="shared" si="1"/>
        <v>4.3783788117514127E-2</v>
      </c>
      <c r="J51" s="4"/>
    </row>
    <row r="52" spans="1:10" x14ac:dyDescent="0.25">
      <c r="A52" s="7">
        <v>39</v>
      </c>
      <c r="B52" s="17" t="s">
        <v>366</v>
      </c>
      <c r="C52" s="11">
        <v>65.2</v>
      </c>
      <c r="D52" s="16" t="s">
        <v>325</v>
      </c>
      <c r="E52" s="30">
        <v>4.8</v>
      </c>
      <c r="F52" s="30">
        <v>4.8</v>
      </c>
      <c r="G52" s="21">
        <f t="shared" si="0"/>
        <v>0</v>
      </c>
      <c r="H52" s="29">
        <f>G8/C243*C52</f>
        <v>5.4168937101744231E-2</v>
      </c>
      <c r="I52" s="26">
        <f t="shared" si="1"/>
        <v>5.4168937101744231E-2</v>
      </c>
      <c r="J52" s="4"/>
    </row>
    <row r="53" spans="1:10" x14ac:dyDescent="0.25">
      <c r="A53" s="7">
        <v>40</v>
      </c>
      <c r="B53" s="17" t="s">
        <v>367</v>
      </c>
      <c r="C53" s="11">
        <v>94</v>
      </c>
      <c r="D53" s="16" t="s">
        <v>325</v>
      </c>
      <c r="E53" s="30">
        <v>9</v>
      </c>
      <c r="F53" s="30">
        <v>9.4</v>
      </c>
      <c r="G53" s="21">
        <f t="shared" si="0"/>
        <v>0.40000000000000036</v>
      </c>
      <c r="H53" s="29">
        <f>G8/C243*C53</f>
        <v>7.8096320361410398E-2</v>
      </c>
      <c r="I53" s="26">
        <f t="shared" si="1"/>
        <v>0.47809632036141075</v>
      </c>
      <c r="J53" s="4"/>
    </row>
    <row r="54" spans="1:10" x14ac:dyDescent="0.25">
      <c r="A54" s="7">
        <v>41</v>
      </c>
      <c r="B54" s="17" t="s">
        <v>368</v>
      </c>
      <c r="C54" s="11">
        <v>52.8</v>
      </c>
      <c r="D54" s="16" t="s">
        <v>325</v>
      </c>
      <c r="E54" s="30">
        <v>1.8</v>
      </c>
      <c r="F54" s="30">
        <v>1.8</v>
      </c>
      <c r="G54" s="21">
        <f t="shared" si="0"/>
        <v>0</v>
      </c>
      <c r="H54" s="29">
        <f>G8/C243*C54</f>
        <v>4.3866869309387962E-2</v>
      </c>
      <c r="I54" s="26">
        <f t="shared" si="1"/>
        <v>4.3866869309387962E-2</v>
      </c>
      <c r="J54" s="4"/>
    </row>
    <row r="55" spans="1:10" x14ac:dyDescent="0.25">
      <c r="A55" s="7">
        <v>42</v>
      </c>
      <c r="B55" s="17" t="s">
        <v>369</v>
      </c>
      <c r="C55" s="11">
        <v>65.3</v>
      </c>
      <c r="D55" s="16" t="s">
        <v>325</v>
      </c>
      <c r="E55" s="30">
        <v>6.4</v>
      </c>
      <c r="F55" s="30">
        <v>6.8</v>
      </c>
      <c r="G55" s="21">
        <f t="shared" si="0"/>
        <v>0.39999999999999947</v>
      </c>
      <c r="H55" s="29">
        <f>G8/C243*C55</f>
        <v>5.4252018293618073E-2</v>
      </c>
      <c r="I55" s="26">
        <f t="shared" si="1"/>
        <v>0.45425201829361755</v>
      </c>
      <c r="J55" s="4"/>
    </row>
    <row r="56" spans="1:10" x14ac:dyDescent="0.25">
      <c r="A56" s="7">
        <v>43</v>
      </c>
      <c r="B56" s="17" t="s">
        <v>452</v>
      </c>
      <c r="C56" s="11">
        <v>69.099999999999994</v>
      </c>
      <c r="D56" s="16" t="s">
        <v>325</v>
      </c>
      <c r="E56" s="30">
        <v>6.2</v>
      </c>
      <c r="F56" s="30">
        <v>6.9</v>
      </c>
      <c r="G56" s="21">
        <f t="shared" si="0"/>
        <v>0.70000000000000018</v>
      </c>
      <c r="H56" s="29">
        <f>G8/C243*C56</f>
        <v>5.7409103584824019E-2</v>
      </c>
      <c r="I56" s="26">
        <f t="shared" si="1"/>
        <v>0.75740910358482416</v>
      </c>
      <c r="J56" s="4"/>
    </row>
    <row r="57" spans="1:10" x14ac:dyDescent="0.25">
      <c r="A57" s="7">
        <v>44</v>
      </c>
      <c r="B57" s="17" t="s">
        <v>453</v>
      </c>
      <c r="C57" s="11">
        <v>42.6</v>
      </c>
      <c r="D57" s="16" t="s">
        <v>325</v>
      </c>
      <c r="E57" s="30">
        <v>4.5999999999999996</v>
      </c>
      <c r="F57" s="30">
        <v>5</v>
      </c>
      <c r="G57" s="21">
        <f t="shared" si="0"/>
        <v>0.40000000000000036</v>
      </c>
      <c r="H57" s="29">
        <f>G8/C243*C57</f>
        <v>3.5392587738256202E-2</v>
      </c>
      <c r="I57" s="26">
        <f t="shared" si="1"/>
        <v>0.43539258773825656</v>
      </c>
      <c r="J57" s="4"/>
    </row>
    <row r="58" spans="1:10" x14ac:dyDescent="0.25">
      <c r="A58" s="7">
        <v>45</v>
      </c>
      <c r="B58" s="17" t="s">
        <v>454</v>
      </c>
      <c r="C58" s="11">
        <v>55.5</v>
      </c>
      <c r="D58" s="16" t="s">
        <v>325</v>
      </c>
      <c r="E58" s="30">
        <v>6.4</v>
      </c>
      <c r="F58" s="30">
        <v>7</v>
      </c>
      <c r="G58" s="21">
        <f t="shared" si="0"/>
        <v>0.59999999999999964</v>
      </c>
      <c r="H58" s="29">
        <f>G8/C243*C58</f>
        <v>4.6110061489981667E-2</v>
      </c>
      <c r="I58" s="26">
        <f t="shared" si="1"/>
        <v>0.64611006148998129</v>
      </c>
      <c r="J58" s="6"/>
    </row>
    <row r="59" spans="1:10" x14ac:dyDescent="0.25">
      <c r="A59" s="7">
        <v>46</v>
      </c>
      <c r="B59" s="17" t="s">
        <v>455</v>
      </c>
      <c r="C59" s="11">
        <v>58.9</v>
      </c>
      <c r="D59" s="16" t="s">
        <v>325</v>
      </c>
      <c r="E59" s="30">
        <v>6.7</v>
      </c>
      <c r="F59" s="30">
        <v>7.2</v>
      </c>
      <c r="G59" s="21">
        <f t="shared" si="0"/>
        <v>0.5</v>
      </c>
      <c r="H59" s="29">
        <f>G8/C243*C59</f>
        <v>4.8934822013692258E-2</v>
      </c>
      <c r="I59" s="26">
        <f t="shared" si="1"/>
        <v>0.54893482201369226</v>
      </c>
      <c r="J59" s="6"/>
    </row>
    <row r="60" spans="1:10" x14ac:dyDescent="0.25">
      <c r="A60" s="7">
        <v>47</v>
      </c>
      <c r="B60" s="17" t="s">
        <v>456</v>
      </c>
      <c r="C60" s="11">
        <v>62.3</v>
      </c>
      <c r="D60" s="16" t="s">
        <v>325</v>
      </c>
      <c r="E60" s="30">
        <v>4</v>
      </c>
      <c r="F60" s="30">
        <v>4.8</v>
      </c>
      <c r="G60" s="21">
        <f t="shared" si="0"/>
        <v>0.79999999999999982</v>
      </c>
      <c r="H60" s="29">
        <f>G8/C243*C60</f>
        <v>5.1759582537402843E-2</v>
      </c>
      <c r="I60" s="26">
        <f t="shared" si="1"/>
        <v>0.85175958253740269</v>
      </c>
      <c r="J60" s="6"/>
    </row>
    <row r="61" spans="1:10" x14ac:dyDescent="0.25">
      <c r="A61" s="7">
        <v>48</v>
      </c>
      <c r="B61" s="17" t="s">
        <v>457</v>
      </c>
      <c r="C61" s="11">
        <v>68.7</v>
      </c>
      <c r="D61" s="16" t="s">
        <v>325</v>
      </c>
      <c r="E61" s="30">
        <v>5.2</v>
      </c>
      <c r="F61" s="30">
        <v>5.4</v>
      </c>
      <c r="G61" s="21">
        <f t="shared" si="0"/>
        <v>0.20000000000000018</v>
      </c>
      <c r="H61" s="29">
        <f>G8/C243*C61</f>
        <v>5.7076778817328665E-2</v>
      </c>
      <c r="I61" s="26">
        <f t="shared" si="1"/>
        <v>0.25707677881732882</v>
      </c>
      <c r="J61" s="6"/>
    </row>
    <row r="62" spans="1:10" x14ac:dyDescent="0.25">
      <c r="A62" s="7">
        <v>49</v>
      </c>
      <c r="B62" s="17" t="s">
        <v>458</v>
      </c>
      <c r="C62" s="11">
        <v>42.7</v>
      </c>
      <c r="D62" s="16" t="s">
        <v>325</v>
      </c>
      <c r="E62" s="30">
        <v>1.6</v>
      </c>
      <c r="F62" s="30">
        <v>1.6</v>
      </c>
      <c r="G62" s="21">
        <f t="shared" si="0"/>
        <v>0</v>
      </c>
      <c r="H62" s="29">
        <f>G8/C243*C62</f>
        <v>3.5475668930130044E-2</v>
      </c>
      <c r="I62" s="26">
        <f t="shared" si="1"/>
        <v>3.5475668930130044E-2</v>
      </c>
      <c r="J62" s="4"/>
    </row>
    <row r="63" spans="1:10" x14ac:dyDescent="0.25">
      <c r="A63" s="7">
        <v>50</v>
      </c>
      <c r="B63" s="17" t="s">
        <v>459</v>
      </c>
      <c r="C63" s="11">
        <v>55</v>
      </c>
      <c r="D63" s="16" t="s">
        <v>325</v>
      </c>
      <c r="E63" s="30">
        <v>3.6</v>
      </c>
      <c r="F63" s="30">
        <v>3.7</v>
      </c>
      <c r="G63" s="21">
        <f t="shared" si="0"/>
        <v>0.10000000000000009</v>
      </c>
      <c r="H63" s="29">
        <f>G8/C243*C63</f>
        <v>4.5694655530612464E-2</v>
      </c>
      <c r="I63" s="26">
        <f t="shared" si="1"/>
        <v>0.14569465553061256</v>
      </c>
      <c r="J63" s="4"/>
    </row>
    <row r="64" spans="1:10" x14ac:dyDescent="0.25">
      <c r="A64" s="7">
        <v>51</v>
      </c>
      <c r="B64" s="17" t="s">
        <v>460</v>
      </c>
      <c r="C64" s="11">
        <v>59</v>
      </c>
      <c r="D64" s="16" t="s">
        <v>325</v>
      </c>
      <c r="E64" s="30">
        <v>3.5</v>
      </c>
      <c r="F64" s="30">
        <v>3.5</v>
      </c>
      <c r="G64" s="21">
        <f t="shared" si="0"/>
        <v>0</v>
      </c>
      <c r="H64" s="29">
        <f>G8/C243*C64</f>
        <v>4.90179032055661E-2</v>
      </c>
      <c r="I64" s="26">
        <f t="shared" si="1"/>
        <v>4.90179032055661E-2</v>
      </c>
      <c r="J64" s="4"/>
    </row>
    <row r="65" spans="1:10" x14ac:dyDescent="0.25">
      <c r="A65" s="7">
        <v>52</v>
      </c>
      <c r="B65" s="17" t="s">
        <v>461</v>
      </c>
      <c r="C65" s="11">
        <v>62</v>
      </c>
      <c r="D65" s="16" t="s">
        <v>325</v>
      </c>
      <c r="E65" s="30">
        <v>5.8</v>
      </c>
      <c r="F65" s="30">
        <v>5.9</v>
      </c>
      <c r="G65" s="21">
        <f t="shared" si="0"/>
        <v>0.10000000000000053</v>
      </c>
      <c r="H65" s="29">
        <f>G8/C243*C65</f>
        <v>5.1510338961781324E-2</v>
      </c>
      <c r="I65" s="26">
        <f t="shared" si="1"/>
        <v>0.15151033896178184</v>
      </c>
      <c r="J65" s="4"/>
    </row>
    <row r="66" spans="1:10" x14ac:dyDescent="0.25">
      <c r="A66" s="7">
        <v>53</v>
      </c>
      <c r="B66" s="17" t="s">
        <v>462</v>
      </c>
      <c r="C66" s="11">
        <v>68.900000000000006</v>
      </c>
      <c r="D66" s="16" t="s">
        <v>325</v>
      </c>
      <c r="E66" s="30">
        <v>2.4</v>
      </c>
      <c r="F66" s="30">
        <v>2.4</v>
      </c>
      <c r="G66" s="21">
        <f t="shared" si="0"/>
        <v>0</v>
      </c>
      <c r="H66" s="29">
        <f>G8/C243*C66</f>
        <v>5.7242941201076349E-2</v>
      </c>
      <c r="I66" s="26">
        <f t="shared" si="1"/>
        <v>5.7242941201076349E-2</v>
      </c>
      <c r="J66" s="4"/>
    </row>
    <row r="67" spans="1:10" x14ac:dyDescent="0.25">
      <c r="A67" s="7">
        <v>54</v>
      </c>
      <c r="B67" s="17" t="s">
        <v>463</v>
      </c>
      <c r="C67" s="11">
        <v>42.8</v>
      </c>
      <c r="D67" s="16" t="s">
        <v>325</v>
      </c>
      <c r="E67" s="30">
        <v>3.7</v>
      </c>
      <c r="F67" s="30">
        <v>3.7</v>
      </c>
      <c r="G67" s="21">
        <f t="shared" si="0"/>
        <v>0</v>
      </c>
      <c r="H67" s="29">
        <f>G8/C243*C67</f>
        <v>3.5558750122003879E-2</v>
      </c>
      <c r="I67" s="26">
        <f t="shared" si="1"/>
        <v>3.5558750122003879E-2</v>
      </c>
      <c r="J67" s="4"/>
    </row>
    <row r="68" spans="1:10" x14ac:dyDescent="0.25">
      <c r="A68" s="7">
        <v>55</v>
      </c>
      <c r="B68" s="17" t="s">
        <v>464</v>
      </c>
      <c r="C68" s="11">
        <v>55.2</v>
      </c>
      <c r="D68" s="16" t="s">
        <v>325</v>
      </c>
      <c r="E68" s="30">
        <v>3</v>
      </c>
      <c r="F68" s="30">
        <v>3</v>
      </c>
      <c r="G68" s="21">
        <f t="shared" si="0"/>
        <v>0</v>
      </c>
      <c r="H68" s="29">
        <f>G8/C243*C68</f>
        <v>4.5860817914360148E-2</v>
      </c>
      <c r="I68" s="26">
        <f t="shared" si="1"/>
        <v>4.5860817914360148E-2</v>
      </c>
      <c r="J68" s="4"/>
    </row>
    <row r="69" spans="1:10" x14ac:dyDescent="0.25">
      <c r="A69" s="7">
        <v>56</v>
      </c>
      <c r="B69" s="17" t="s">
        <v>465</v>
      </c>
      <c r="C69" s="11">
        <v>59.3</v>
      </c>
      <c r="D69" s="16" t="s">
        <v>325</v>
      </c>
      <c r="E69" s="30">
        <v>5.0999999999999996</v>
      </c>
      <c r="F69" s="30">
        <v>5.2</v>
      </c>
      <c r="G69" s="21">
        <f t="shared" si="0"/>
        <v>0.10000000000000053</v>
      </c>
      <c r="H69" s="29">
        <f>G8/C243*C69</f>
        <v>4.9267146781187619E-2</v>
      </c>
      <c r="I69" s="26">
        <f t="shared" si="1"/>
        <v>0.14926714678118816</v>
      </c>
      <c r="J69" s="4"/>
    </row>
    <row r="70" spans="1:10" x14ac:dyDescent="0.25">
      <c r="A70" s="7">
        <v>57</v>
      </c>
      <c r="B70" s="17" t="s">
        <v>466</v>
      </c>
      <c r="C70" s="11">
        <v>62.2</v>
      </c>
      <c r="D70" s="16" t="s">
        <v>325</v>
      </c>
      <c r="E70" s="30">
        <v>7.6</v>
      </c>
      <c r="F70" s="30">
        <v>8.1</v>
      </c>
      <c r="G70" s="21">
        <f t="shared" si="0"/>
        <v>0.5</v>
      </c>
      <c r="H70" s="29">
        <f>G8/C243*C70</f>
        <v>5.1676501345529008E-2</v>
      </c>
      <c r="I70" s="26">
        <f t="shared" si="1"/>
        <v>0.55167650134552904</v>
      </c>
      <c r="J70" s="4"/>
    </row>
    <row r="71" spans="1:10" x14ac:dyDescent="0.25">
      <c r="A71" s="7">
        <v>58</v>
      </c>
      <c r="B71" s="17" t="s">
        <v>467</v>
      </c>
      <c r="C71" s="11">
        <v>69.099999999999994</v>
      </c>
      <c r="D71" s="16" t="s">
        <v>325</v>
      </c>
      <c r="E71" s="30">
        <v>2.4</v>
      </c>
      <c r="F71" s="30">
        <v>2.4</v>
      </c>
      <c r="G71" s="21">
        <f t="shared" si="0"/>
        <v>0</v>
      </c>
      <c r="H71" s="29">
        <f>G8/C243*C71</f>
        <v>5.7409103584824019E-2</v>
      </c>
      <c r="I71" s="26">
        <f t="shared" si="1"/>
        <v>5.7409103584824019E-2</v>
      </c>
      <c r="J71" s="4"/>
    </row>
    <row r="72" spans="1:10" x14ac:dyDescent="0.25">
      <c r="A72" s="7">
        <v>59</v>
      </c>
      <c r="B72" s="17" t="s">
        <v>468</v>
      </c>
      <c r="C72" s="11">
        <v>42.5</v>
      </c>
      <c r="D72" s="16" t="s">
        <v>325</v>
      </c>
      <c r="E72" s="30">
        <v>4.5</v>
      </c>
      <c r="F72" s="30">
        <v>4.9000000000000004</v>
      </c>
      <c r="G72" s="21">
        <f t="shared" si="0"/>
        <v>0.40000000000000036</v>
      </c>
      <c r="H72" s="29">
        <f>G8/C243*C72</f>
        <v>3.530950654638236E-2</v>
      </c>
      <c r="I72" s="26">
        <f t="shared" si="1"/>
        <v>0.43530950654638273</v>
      </c>
      <c r="J72" s="4"/>
    </row>
    <row r="73" spans="1:10" x14ac:dyDescent="0.25">
      <c r="A73" s="7">
        <v>60</v>
      </c>
      <c r="B73" s="17" t="s">
        <v>469</v>
      </c>
      <c r="C73" s="11">
        <v>55.4</v>
      </c>
      <c r="D73" s="16" t="s">
        <v>325</v>
      </c>
      <c r="E73" s="30">
        <v>2.1</v>
      </c>
      <c r="F73" s="30">
        <v>2.1</v>
      </c>
      <c r="G73" s="21">
        <f t="shared" si="0"/>
        <v>0</v>
      </c>
      <c r="H73" s="29">
        <f>G8/C243*C73</f>
        <v>4.6026980298107825E-2</v>
      </c>
      <c r="I73" s="26">
        <f t="shared" si="1"/>
        <v>4.6026980298107825E-2</v>
      </c>
      <c r="J73" s="4"/>
    </row>
    <row r="74" spans="1:10" x14ac:dyDescent="0.25">
      <c r="A74" s="7">
        <v>61</v>
      </c>
      <c r="B74" s="17" t="s">
        <v>470</v>
      </c>
      <c r="C74" s="11">
        <v>58.8</v>
      </c>
      <c r="D74" s="16" t="s">
        <v>325</v>
      </c>
      <c r="E74" s="30">
        <v>3.4</v>
      </c>
      <c r="F74" s="30">
        <v>3.7</v>
      </c>
      <c r="G74" s="21">
        <f t="shared" si="0"/>
        <v>0.30000000000000027</v>
      </c>
      <c r="H74" s="29">
        <f>G8/C243*C74</f>
        <v>4.8851740821818417E-2</v>
      </c>
      <c r="I74" s="26">
        <f t="shared" si="1"/>
        <v>0.34885174082181869</v>
      </c>
      <c r="J74" s="4"/>
    </row>
    <row r="75" spans="1:10" x14ac:dyDescent="0.25">
      <c r="A75" s="7">
        <v>62</v>
      </c>
      <c r="B75" s="17" t="s">
        <v>471</v>
      </c>
      <c r="C75" s="11">
        <v>62.1</v>
      </c>
      <c r="D75" s="16" t="s">
        <v>325</v>
      </c>
      <c r="E75" s="30">
        <v>6.4</v>
      </c>
      <c r="F75" s="30">
        <v>6.9</v>
      </c>
      <c r="G75" s="21">
        <f t="shared" si="0"/>
        <v>0.5</v>
      </c>
      <c r="H75" s="29">
        <f>G8/C243*C75</f>
        <v>5.1593420153655166E-2</v>
      </c>
      <c r="I75" s="26">
        <f t="shared" si="1"/>
        <v>0.5515934201536552</v>
      </c>
      <c r="J75" s="4"/>
    </row>
    <row r="76" spans="1:10" x14ac:dyDescent="0.25">
      <c r="A76" s="7">
        <v>63</v>
      </c>
      <c r="B76" s="17" t="s">
        <v>472</v>
      </c>
      <c r="C76" s="11">
        <v>69</v>
      </c>
      <c r="D76" s="16" t="s">
        <v>325</v>
      </c>
      <c r="E76" s="30">
        <v>7.1</v>
      </c>
      <c r="F76" s="30">
        <v>7.7</v>
      </c>
      <c r="G76" s="21">
        <f t="shared" si="0"/>
        <v>0.60000000000000053</v>
      </c>
      <c r="H76" s="29">
        <f>G8/C243*C76</f>
        <v>5.7326022392950184E-2</v>
      </c>
      <c r="I76" s="26">
        <f t="shared" si="1"/>
        <v>0.65732602239295068</v>
      </c>
      <c r="J76" s="4"/>
    </row>
    <row r="77" spans="1:10" x14ac:dyDescent="0.25">
      <c r="A77" s="7">
        <v>64</v>
      </c>
      <c r="B77" s="17" t="s">
        <v>473</v>
      </c>
      <c r="C77" s="11">
        <v>42.2</v>
      </c>
      <c r="D77" s="16" t="s">
        <v>325</v>
      </c>
      <c r="E77" s="30">
        <v>2.9</v>
      </c>
      <c r="F77" s="30">
        <v>3.1</v>
      </c>
      <c r="G77" s="21">
        <f t="shared" si="0"/>
        <v>0.20000000000000018</v>
      </c>
      <c r="H77" s="29">
        <f>G8/C243*C77</f>
        <v>3.5060262970760842E-2</v>
      </c>
      <c r="I77" s="26">
        <f t="shared" si="1"/>
        <v>0.23506026297076102</v>
      </c>
      <c r="J77" s="4"/>
    </row>
    <row r="78" spans="1:10" x14ac:dyDescent="0.25">
      <c r="A78" s="7">
        <v>65</v>
      </c>
      <c r="B78" s="17" t="s">
        <v>474</v>
      </c>
      <c r="C78" s="11">
        <v>55.5</v>
      </c>
      <c r="D78" s="16" t="s">
        <v>325</v>
      </c>
      <c r="E78" s="30">
        <v>2.7</v>
      </c>
      <c r="F78" s="30">
        <v>2.9</v>
      </c>
      <c r="G78" s="21">
        <f t="shared" si="0"/>
        <v>0.19999999999999973</v>
      </c>
      <c r="H78" s="29">
        <f>G8/C243*C78</f>
        <v>4.6110061489981667E-2</v>
      </c>
      <c r="I78" s="26">
        <f t="shared" si="1"/>
        <v>0.24611006148998141</v>
      </c>
      <c r="J78" s="4"/>
    </row>
    <row r="79" spans="1:10" x14ac:dyDescent="0.25">
      <c r="A79" s="7">
        <v>66</v>
      </c>
      <c r="B79" s="17" t="s">
        <v>475</v>
      </c>
      <c r="C79" s="11">
        <v>59.3</v>
      </c>
      <c r="D79" s="16" t="s">
        <v>325</v>
      </c>
      <c r="E79" s="30">
        <v>5.0999999999999996</v>
      </c>
      <c r="F79" s="30">
        <v>5.5</v>
      </c>
      <c r="G79" s="21">
        <f t="shared" si="0"/>
        <v>0.40000000000000036</v>
      </c>
      <c r="H79" s="29">
        <f>G8/C243*C79</f>
        <v>4.9267146781187619E-2</v>
      </c>
      <c r="I79" s="26">
        <f t="shared" si="1"/>
        <v>0.44926714678118795</v>
      </c>
      <c r="J79" s="4"/>
    </row>
    <row r="80" spans="1:10" x14ac:dyDescent="0.25">
      <c r="A80" s="7">
        <v>67</v>
      </c>
      <c r="B80" s="17" t="s">
        <v>476</v>
      </c>
      <c r="C80" s="11">
        <v>62.6</v>
      </c>
      <c r="D80" s="16" t="s">
        <v>325</v>
      </c>
      <c r="E80" s="30">
        <v>7.6</v>
      </c>
      <c r="F80" s="30">
        <v>8.1999999999999993</v>
      </c>
      <c r="G80" s="21">
        <f t="shared" ref="G80:G143" si="2">F80-E80</f>
        <v>0.59999999999999964</v>
      </c>
      <c r="H80" s="29">
        <f>G8/C243*C80</f>
        <v>5.2008826113024369E-2</v>
      </c>
      <c r="I80" s="26">
        <f t="shared" ref="I80:I143" si="3">G80+H80</f>
        <v>0.65200882611302402</v>
      </c>
      <c r="J80" s="4"/>
    </row>
    <row r="81" spans="1:10" x14ac:dyDescent="0.25">
      <c r="A81" s="7">
        <v>68</v>
      </c>
      <c r="B81" s="17" t="s">
        <v>477</v>
      </c>
      <c r="C81" s="11">
        <v>69.2</v>
      </c>
      <c r="D81" s="16" t="s">
        <v>325</v>
      </c>
      <c r="E81" s="30">
        <v>4.9000000000000004</v>
      </c>
      <c r="F81" s="30">
        <v>4.9000000000000004</v>
      </c>
      <c r="G81" s="21">
        <f t="shared" si="2"/>
        <v>0</v>
      </c>
      <c r="H81" s="29">
        <f>G8/C243*C81</f>
        <v>5.7492184776697867E-2</v>
      </c>
      <c r="I81" s="26">
        <f t="shared" si="3"/>
        <v>5.7492184776697867E-2</v>
      </c>
      <c r="J81" s="4"/>
    </row>
    <row r="82" spans="1:10" x14ac:dyDescent="0.25">
      <c r="A82" s="7">
        <v>69</v>
      </c>
      <c r="B82" s="17" t="s">
        <v>478</v>
      </c>
      <c r="C82" s="11">
        <v>42.3</v>
      </c>
      <c r="D82" s="16" t="s">
        <v>325</v>
      </c>
      <c r="E82" s="30">
        <v>3.8</v>
      </c>
      <c r="F82" s="30">
        <v>4</v>
      </c>
      <c r="G82" s="21">
        <f t="shared" si="2"/>
        <v>0.20000000000000018</v>
      </c>
      <c r="H82" s="29">
        <f>G8/C243*C82</f>
        <v>3.5143344162634677E-2</v>
      </c>
      <c r="I82" s="26">
        <f t="shared" si="3"/>
        <v>0.23514334416263485</v>
      </c>
      <c r="J82" s="4"/>
    </row>
    <row r="83" spans="1:10" x14ac:dyDescent="0.25">
      <c r="A83" s="7">
        <v>70</v>
      </c>
      <c r="B83" s="17" t="s">
        <v>479</v>
      </c>
      <c r="C83" s="11">
        <v>54.9</v>
      </c>
      <c r="D83" s="16" t="s">
        <v>325</v>
      </c>
      <c r="E83" s="30">
        <v>5.6</v>
      </c>
      <c r="F83" s="30">
        <v>5.9</v>
      </c>
      <c r="G83" s="21">
        <f t="shared" si="2"/>
        <v>0.30000000000000071</v>
      </c>
      <c r="H83" s="29">
        <f>G8/C243*C83</f>
        <v>4.5611574338738622E-2</v>
      </c>
      <c r="I83" s="26">
        <f t="shared" si="3"/>
        <v>0.34561157433873935</v>
      </c>
      <c r="J83" s="4"/>
    </row>
    <row r="84" spans="1:10" x14ac:dyDescent="0.25">
      <c r="A84" s="7">
        <v>71</v>
      </c>
      <c r="B84" s="17" t="s">
        <v>480</v>
      </c>
      <c r="C84" s="11">
        <v>58.9</v>
      </c>
      <c r="D84" s="16" t="s">
        <v>325</v>
      </c>
      <c r="E84" s="30">
        <v>4.5</v>
      </c>
      <c r="F84" s="30">
        <v>4.5</v>
      </c>
      <c r="G84" s="21">
        <f t="shared" si="2"/>
        <v>0</v>
      </c>
      <c r="H84" s="29">
        <f>G8/C243*C84</f>
        <v>4.8934822013692258E-2</v>
      </c>
      <c r="I84" s="26">
        <f t="shared" si="3"/>
        <v>4.8934822013692258E-2</v>
      </c>
      <c r="J84" s="4"/>
    </row>
    <row r="85" spans="1:10" x14ac:dyDescent="0.25">
      <c r="A85" s="7">
        <v>72</v>
      </c>
      <c r="B85" s="17" t="s">
        <v>481</v>
      </c>
      <c r="C85" s="11">
        <v>62.2</v>
      </c>
      <c r="D85" s="16" t="s">
        <v>325</v>
      </c>
      <c r="E85" s="30">
        <v>5.3</v>
      </c>
      <c r="F85" s="30">
        <v>5.6</v>
      </c>
      <c r="G85" s="21">
        <f t="shared" si="2"/>
        <v>0.29999999999999982</v>
      </c>
      <c r="H85" s="29">
        <f>G8/C243*C85</f>
        <v>5.1676501345529008E-2</v>
      </c>
      <c r="I85" s="26">
        <f t="shared" si="3"/>
        <v>0.35167650134552886</v>
      </c>
      <c r="J85" s="4"/>
    </row>
    <row r="86" spans="1:10" x14ac:dyDescent="0.25">
      <c r="A86" s="7">
        <v>73</v>
      </c>
      <c r="B86" s="17" t="s">
        <v>482</v>
      </c>
      <c r="C86" s="11">
        <v>68.8</v>
      </c>
      <c r="D86" s="16" t="s">
        <v>325</v>
      </c>
      <c r="E86" s="30">
        <v>5.7</v>
      </c>
      <c r="F86" s="30">
        <v>5.7</v>
      </c>
      <c r="G86" s="21">
        <f t="shared" si="2"/>
        <v>0</v>
      </c>
      <c r="H86" s="29">
        <f>G8/C243*C86</f>
        <v>5.71598600092025E-2</v>
      </c>
      <c r="I86" s="26">
        <f t="shared" si="3"/>
        <v>5.71598600092025E-2</v>
      </c>
      <c r="J86" s="4"/>
    </row>
    <row r="87" spans="1:10" x14ac:dyDescent="0.25">
      <c r="A87" s="7">
        <v>74</v>
      </c>
      <c r="B87" s="17" t="s">
        <v>483</v>
      </c>
      <c r="C87" s="11">
        <v>42.7</v>
      </c>
      <c r="D87" s="16" t="s">
        <v>325</v>
      </c>
      <c r="E87" s="30">
        <v>3.6</v>
      </c>
      <c r="F87" s="30">
        <v>3.7</v>
      </c>
      <c r="G87" s="21">
        <f t="shared" si="2"/>
        <v>0.10000000000000009</v>
      </c>
      <c r="H87" s="29">
        <f>G8/C243*C87</f>
        <v>3.5475668930130044E-2</v>
      </c>
      <c r="I87" s="26">
        <f t="shared" si="3"/>
        <v>0.13547566893013013</v>
      </c>
      <c r="J87" s="4"/>
    </row>
    <row r="88" spans="1:10" x14ac:dyDescent="0.25">
      <c r="A88" s="7">
        <v>75</v>
      </c>
      <c r="B88" s="17" t="s">
        <v>484</v>
      </c>
      <c r="C88" s="11">
        <v>54.7</v>
      </c>
      <c r="D88" s="16" t="s">
        <v>325</v>
      </c>
      <c r="E88" s="30">
        <v>3.4</v>
      </c>
      <c r="F88" s="30">
        <v>3.4</v>
      </c>
      <c r="G88" s="21">
        <f t="shared" si="2"/>
        <v>0</v>
      </c>
      <c r="H88" s="29">
        <f>G8/C243*C88</f>
        <v>4.5445411954990945E-2</v>
      </c>
      <c r="I88" s="26">
        <f t="shared" si="3"/>
        <v>4.5445411954990945E-2</v>
      </c>
      <c r="J88" s="4"/>
    </row>
    <row r="89" spans="1:10" x14ac:dyDescent="0.25">
      <c r="A89" s="7">
        <v>76</v>
      </c>
      <c r="B89" s="17" t="s">
        <v>485</v>
      </c>
      <c r="C89" s="11">
        <v>59.4</v>
      </c>
      <c r="D89" s="16" t="s">
        <v>325</v>
      </c>
      <c r="E89" s="30">
        <v>1</v>
      </c>
      <c r="F89" s="30">
        <v>1</v>
      </c>
      <c r="G89" s="21">
        <f t="shared" si="2"/>
        <v>0</v>
      </c>
      <c r="H89" s="29">
        <f>G8/C243*C89</f>
        <v>4.9350227973061461E-2</v>
      </c>
      <c r="I89" s="26">
        <f t="shared" si="3"/>
        <v>4.9350227973061461E-2</v>
      </c>
      <c r="J89" s="4"/>
    </row>
    <row r="90" spans="1:10" x14ac:dyDescent="0.25">
      <c r="A90" s="7">
        <v>77</v>
      </c>
      <c r="B90" s="17" t="s">
        <v>486</v>
      </c>
      <c r="C90" s="11">
        <v>62.1</v>
      </c>
      <c r="D90" s="16" t="s">
        <v>325</v>
      </c>
      <c r="E90" s="30">
        <v>7.1</v>
      </c>
      <c r="F90" s="30">
        <v>7.6</v>
      </c>
      <c r="G90" s="21">
        <f t="shared" si="2"/>
        <v>0.5</v>
      </c>
      <c r="H90" s="29">
        <f>G8/C243*C90</f>
        <v>5.1593420153655166E-2</v>
      </c>
      <c r="I90" s="26">
        <f t="shared" si="3"/>
        <v>0.5515934201536552</v>
      </c>
      <c r="J90" s="4"/>
    </row>
    <row r="91" spans="1:10" x14ac:dyDescent="0.25">
      <c r="A91" s="7">
        <v>78</v>
      </c>
      <c r="B91" s="17" t="s">
        <v>487</v>
      </c>
      <c r="C91" s="11">
        <v>69.099999999999994</v>
      </c>
      <c r="D91" s="16" t="s">
        <v>325</v>
      </c>
      <c r="E91" s="30">
        <v>6</v>
      </c>
      <c r="F91" s="30">
        <v>6.6</v>
      </c>
      <c r="G91" s="21">
        <f t="shared" si="2"/>
        <v>0.59999999999999964</v>
      </c>
      <c r="H91" s="29">
        <f>G8/C243*C91</f>
        <v>5.7409103584824019E-2</v>
      </c>
      <c r="I91" s="26">
        <f t="shared" si="3"/>
        <v>0.65740910358482363</v>
      </c>
      <c r="J91" s="4"/>
    </row>
    <row r="92" spans="1:10" x14ac:dyDescent="0.25">
      <c r="A92" s="7">
        <v>79</v>
      </c>
      <c r="B92" s="17" t="s">
        <v>488</v>
      </c>
      <c r="C92" s="11">
        <v>42.1</v>
      </c>
      <c r="D92" s="16" t="s">
        <v>325</v>
      </c>
      <c r="E92" s="30">
        <v>2.5</v>
      </c>
      <c r="F92" s="30">
        <v>2.5</v>
      </c>
      <c r="G92" s="21">
        <f t="shared" si="2"/>
        <v>0</v>
      </c>
      <c r="H92" s="29">
        <f>G8/C243*C92</f>
        <v>3.4977181778887E-2</v>
      </c>
      <c r="I92" s="26">
        <f t="shared" si="3"/>
        <v>3.4977181778887E-2</v>
      </c>
      <c r="J92" s="4"/>
    </row>
    <row r="93" spans="1:10" x14ac:dyDescent="0.25">
      <c r="A93" s="7">
        <v>80</v>
      </c>
      <c r="B93" s="17" t="s">
        <v>489</v>
      </c>
      <c r="C93" s="11">
        <v>55</v>
      </c>
      <c r="D93" s="16" t="s">
        <v>325</v>
      </c>
      <c r="E93" s="30">
        <v>3.2</v>
      </c>
      <c r="F93" s="30">
        <v>3.4</v>
      </c>
      <c r="G93" s="21">
        <f t="shared" si="2"/>
        <v>0.19999999999999973</v>
      </c>
      <c r="H93" s="29">
        <f>G8/C243*C93</f>
        <v>4.5694655530612464E-2</v>
      </c>
      <c r="I93" s="26">
        <f t="shared" si="3"/>
        <v>0.2456946555306122</v>
      </c>
      <c r="J93" s="4"/>
    </row>
    <row r="94" spans="1:10" x14ac:dyDescent="0.25">
      <c r="A94" s="7">
        <v>81</v>
      </c>
      <c r="B94" s="17" t="s">
        <v>490</v>
      </c>
      <c r="C94" s="11">
        <v>59.3</v>
      </c>
      <c r="D94" s="16" t="s">
        <v>325</v>
      </c>
      <c r="E94" s="30">
        <v>3.2</v>
      </c>
      <c r="F94" s="30">
        <v>3.2</v>
      </c>
      <c r="G94" s="21">
        <f t="shared" si="2"/>
        <v>0</v>
      </c>
      <c r="H94" s="29">
        <f>G8/C243*C94</f>
        <v>4.9267146781187619E-2</v>
      </c>
      <c r="I94" s="26">
        <f t="shared" si="3"/>
        <v>4.9267146781187619E-2</v>
      </c>
      <c r="J94" s="4"/>
    </row>
    <row r="95" spans="1:10" x14ac:dyDescent="0.25">
      <c r="A95" s="7">
        <v>82</v>
      </c>
      <c r="B95" s="17" t="s">
        <v>491</v>
      </c>
      <c r="C95" s="11">
        <v>62.6</v>
      </c>
      <c r="D95" s="16" t="s">
        <v>325</v>
      </c>
      <c r="E95" s="30">
        <v>5.3</v>
      </c>
      <c r="F95" s="30">
        <v>5.3</v>
      </c>
      <c r="G95" s="21">
        <f t="shared" si="2"/>
        <v>0</v>
      </c>
      <c r="H95" s="29">
        <f>G8/C243*C95</f>
        <v>5.2008826113024369E-2</v>
      </c>
      <c r="I95" s="26">
        <f t="shared" si="3"/>
        <v>5.2008826113024369E-2</v>
      </c>
      <c r="J95" s="4"/>
    </row>
    <row r="96" spans="1:10" x14ac:dyDescent="0.25">
      <c r="A96" s="7">
        <v>83</v>
      </c>
      <c r="B96" s="17" t="s">
        <v>492</v>
      </c>
      <c r="C96" s="11">
        <v>68.5</v>
      </c>
      <c r="D96" s="16" t="s">
        <v>325</v>
      </c>
      <c r="E96" s="30">
        <v>2.7</v>
      </c>
      <c r="F96" s="30">
        <v>2.7</v>
      </c>
      <c r="G96" s="21">
        <f t="shared" si="2"/>
        <v>0</v>
      </c>
      <c r="H96" s="29">
        <f>G8/C243*C96</f>
        <v>5.6910616433580981E-2</v>
      </c>
      <c r="I96" s="26">
        <f t="shared" si="3"/>
        <v>5.6910616433580981E-2</v>
      </c>
      <c r="J96" s="4"/>
    </row>
    <row r="97" spans="1:10" x14ac:dyDescent="0.25">
      <c r="A97" s="7">
        <v>84</v>
      </c>
      <c r="B97" s="17" t="s">
        <v>493</v>
      </c>
      <c r="C97" s="11">
        <v>42.2</v>
      </c>
      <c r="D97" s="16" t="s">
        <v>325</v>
      </c>
      <c r="E97" s="30">
        <v>2.6</v>
      </c>
      <c r="F97" s="30">
        <v>2.6</v>
      </c>
      <c r="G97" s="21">
        <f t="shared" si="2"/>
        <v>0</v>
      </c>
      <c r="H97" s="29">
        <f>G8/C243*C97</f>
        <v>3.5060262970760842E-2</v>
      </c>
      <c r="I97" s="26">
        <f t="shared" si="3"/>
        <v>3.5060262970760842E-2</v>
      </c>
      <c r="J97" s="4"/>
    </row>
    <row r="98" spans="1:10" x14ac:dyDescent="0.25">
      <c r="A98" s="7">
        <v>85</v>
      </c>
      <c r="B98" s="100" t="s">
        <v>494</v>
      </c>
      <c r="C98" s="11">
        <v>54.9</v>
      </c>
      <c r="D98" s="16" t="s">
        <v>325</v>
      </c>
      <c r="E98" s="30">
        <v>4.9000000000000004</v>
      </c>
      <c r="F98" s="30">
        <v>4.9000000000000004</v>
      </c>
      <c r="G98" s="21">
        <f t="shared" si="2"/>
        <v>0</v>
      </c>
      <c r="H98" s="29">
        <f>G8/C243*C98</f>
        <v>4.5611574338738622E-2</v>
      </c>
      <c r="I98" s="26">
        <f t="shared" si="3"/>
        <v>4.5611574338738622E-2</v>
      </c>
      <c r="J98" s="4"/>
    </row>
    <row r="99" spans="1:10" x14ac:dyDescent="0.25">
      <c r="A99" s="7">
        <v>86</v>
      </c>
      <c r="B99" s="17" t="s">
        <v>495</v>
      </c>
      <c r="C99" s="11">
        <v>59.2</v>
      </c>
      <c r="D99" s="16" t="s">
        <v>325</v>
      </c>
      <c r="E99" s="30">
        <v>0.4</v>
      </c>
      <c r="F99" s="30">
        <v>0.4</v>
      </c>
      <c r="G99" s="21">
        <f t="shared" si="2"/>
        <v>0</v>
      </c>
      <c r="H99" s="29">
        <f>G8/C243*C99</f>
        <v>4.9184065589313784E-2</v>
      </c>
      <c r="I99" s="26">
        <f t="shared" si="3"/>
        <v>4.9184065589313784E-2</v>
      </c>
      <c r="J99" s="4"/>
    </row>
    <row r="100" spans="1:10" x14ac:dyDescent="0.25">
      <c r="A100" s="7">
        <v>87</v>
      </c>
      <c r="B100" s="17" t="s">
        <v>496</v>
      </c>
      <c r="C100" s="11">
        <v>62.9</v>
      </c>
      <c r="D100" s="16" t="s">
        <v>325</v>
      </c>
      <c r="E100" s="30">
        <v>6.2</v>
      </c>
      <c r="F100" s="30">
        <v>6.5</v>
      </c>
      <c r="G100" s="21">
        <f t="shared" si="2"/>
        <v>0.29999999999999982</v>
      </c>
      <c r="H100" s="29">
        <f>G8/C243*C100</f>
        <v>5.2258069688645895E-2</v>
      </c>
      <c r="I100" s="26">
        <f t="shared" si="3"/>
        <v>0.3522580696886457</v>
      </c>
      <c r="J100" s="4"/>
    </row>
    <row r="101" spans="1:10" x14ac:dyDescent="0.25">
      <c r="A101" s="7">
        <v>88</v>
      </c>
      <c r="B101" s="17" t="s">
        <v>497</v>
      </c>
      <c r="C101" s="11">
        <v>68.900000000000006</v>
      </c>
      <c r="D101" s="16" t="s">
        <v>325</v>
      </c>
      <c r="E101" s="30">
        <v>5.7</v>
      </c>
      <c r="F101" s="30">
        <v>6.3</v>
      </c>
      <c r="G101" s="21">
        <f t="shared" si="2"/>
        <v>0.59999999999999964</v>
      </c>
      <c r="H101" s="29">
        <f>G8/C243*C101</f>
        <v>5.7242941201076349E-2</v>
      </c>
      <c r="I101" s="26">
        <f t="shared" si="3"/>
        <v>0.65724294120107596</v>
      </c>
      <c r="J101" s="4"/>
    </row>
    <row r="102" spans="1:10" x14ac:dyDescent="0.25">
      <c r="A102" s="7">
        <v>89</v>
      </c>
      <c r="B102" s="17" t="s">
        <v>498</v>
      </c>
      <c r="C102" s="11">
        <v>42.3</v>
      </c>
      <c r="D102" s="16" t="s">
        <v>325</v>
      </c>
      <c r="E102" s="30">
        <v>2.7</v>
      </c>
      <c r="F102" s="30">
        <v>2.7</v>
      </c>
      <c r="G102" s="21">
        <f t="shared" si="2"/>
        <v>0</v>
      </c>
      <c r="H102" s="29">
        <f>G8/C243*C102</f>
        <v>3.5143344162634677E-2</v>
      </c>
      <c r="I102" s="26">
        <f t="shared" si="3"/>
        <v>3.5143344162634677E-2</v>
      </c>
      <c r="J102" s="4"/>
    </row>
    <row r="103" spans="1:10" x14ac:dyDescent="0.25">
      <c r="A103" s="7">
        <v>90</v>
      </c>
      <c r="B103" s="17" t="s">
        <v>499</v>
      </c>
      <c r="C103" s="11">
        <v>55.4</v>
      </c>
      <c r="D103" s="16" t="s">
        <v>325</v>
      </c>
      <c r="E103" s="30">
        <v>4.8</v>
      </c>
      <c r="F103" s="30">
        <v>5</v>
      </c>
      <c r="G103" s="21">
        <f t="shared" si="2"/>
        <v>0.20000000000000018</v>
      </c>
      <c r="H103" s="29">
        <f>G8/C243*C103</f>
        <v>4.6026980298107825E-2</v>
      </c>
      <c r="I103" s="26">
        <f t="shared" si="3"/>
        <v>0.24602698029810799</v>
      </c>
      <c r="J103" s="4"/>
    </row>
    <row r="104" spans="1:10" x14ac:dyDescent="0.25">
      <c r="A104" s="7">
        <v>91</v>
      </c>
      <c r="B104" s="17" t="s">
        <v>500</v>
      </c>
      <c r="C104" s="11">
        <v>59.2</v>
      </c>
      <c r="D104" s="16" t="s">
        <v>325</v>
      </c>
      <c r="E104" s="30">
        <v>4.7</v>
      </c>
      <c r="F104" s="30">
        <v>4.9000000000000004</v>
      </c>
      <c r="G104" s="21">
        <f t="shared" si="2"/>
        <v>0.20000000000000018</v>
      </c>
      <c r="H104" s="29">
        <f>G8/C243*C104</f>
        <v>4.9184065589313784E-2</v>
      </c>
      <c r="I104" s="26">
        <f t="shared" si="3"/>
        <v>0.24918406558931397</v>
      </c>
      <c r="J104" s="4"/>
    </row>
    <row r="105" spans="1:10" x14ac:dyDescent="0.25">
      <c r="A105" s="7">
        <v>92</v>
      </c>
      <c r="B105" s="17" t="s">
        <v>501</v>
      </c>
      <c r="C105" s="11">
        <v>62.6</v>
      </c>
      <c r="D105" s="16" t="s">
        <v>325</v>
      </c>
      <c r="E105" s="30">
        <v>4.8</v>
      </c>
      <c r="F105" s="30">
        <v>5</v>
      </c>
      <c r="G105" s="21">
        <f t="shared" si="2"/>
        <v>0.20000000000000018</v>
      </c>
      <c r="H105" s="29">
        <f>G8/C243*C105</f>
        <v>5.2008826113024369E-2</v>
      </c>
      <c r="I105" s="26">
        <f t="shared" si="3"/>
        <v>0.25200882611302455</v>
      </c>
      <c r="J105" s="4"/>
    </row>
    <row r="106" spans="1:10" x14ac:dyDescent="0.25">
      <c r="A106" s="7">
        <v>93</v>
      </c>
      <c r="B106" s="17" t="s">
        <v>502</v>
      </c>
      <c r="C106" s="11">
        <v>69.099999999999994</v>
      </c>
      <c r="D106" s="16" t="s">
        <v>325</v>
      </c>
      <c r="E106" s="30">
        <v>5.8</v>
      </c>
      <c r="F106" s="30">
        <v>6.3</v>
      </c>
      <c r="G106" s="21">
        <f t="shared" si="2"/>
        <v>0.5</v>
      </c>
      <c r="H106" s="29">
        <f>G8/C243*C106</f>
        <v>5.7409103584824019E-2</v>
      </c>
      <c r="I106" s="26">
        <f t="shared" si="3"/>
        <v>0.55740910358482398</v>
      </c>
      <c r="J106" s="4"/>
    </row>
    <row r="107" spans="1:10" x14ac:dyDescent="0.25">
      <c r="A107" s="7">
        <v>94</v>
      </c>
      <c r="B107" s="17" t="s">
        <v>503</v>
      </c>
      <c r="C107" s="11">
        <v>42.4</v>
      </c>
      <c r="D107" s="16" t="s">
        <v>325</v>
      </c>
      <c r="E107" s="30">
        <v>2</v>
      </c>
      <c r="F107" s="30">
        <v>2.1</v>
      </c>
      <c r="G107" s="21">
        <f t="shared" si="2"/>
        <v>0.10000000000000009</v>
      </c>
      <c r="H107" s="29">
        <f>G8/C243*C107</f>
        <v>3.5226425354508518E-2</v>
      </c>
      <c r="I107" s="26">
        <f t="shared" si="3"/>
        <v>0.1352264253545086</v>
      </c>
      <c r="J107" s="4"/>
    </row>
    <row r="108" spans="1:10" x14ac:dyDescent="0.25">
      <c r="A108" s="7">
        <v>95</v>
      </c>
      <c r="B108" s="17" t="s">
        <v>504</v>
      </c>
      <c r="C108" s="11">
        <v>55.1</v>
      </c>
      <c r="D108" s="16" t="s">
        <v>325</v>
      </c>
      <c r="E108" s="30">
        <v>2.4</v>
      </c>
      <c r="F108" s="30">
        <v>2.5</v>
      </c>
      <c r="G108" s="21">
        <f t="shared" si="2"/>
        <v>0.10000000000000009</v>
      </c>
      <c r="H108" s="29">
        <f>G8/C243*C108</f>
        <v>4.5777736722486306E-2</v>
      </c>
      <c r="I108" s="26">
        <f t="shared" si="3"/>
        <v>0.1457777367224864</v>
      </c>
      <c r="J108" s="4"/>
    </row>
    <row r="109" spans="1:10" x14ac:dyDescent="0.25">
      <c r="A109" s="7">
        <v>96</v>
      </c>
      <c r="B109" s="17" t="s">
        <v>505</v>
      </c>
      <c r="C109" s="11">
        <v>59.5</v>
      </c>
      <c r="D109" s="16" t="s">
        <v>325</v>
      </c>
      <c r="E109" s="30">
        <v>2</v>
      </c>
      <c r="F109" s="30">
        <v>2.1</v>
      </c>
      <c r="G109" s="21">
        <f t="shared" si="2"/>
        <v>0.10000000000000009</v>
      </c>
      <c r="H109" s="29">
        <f>G8/C243*C109</f>
        <v>4.9433309164935303E-2</v>
      </c>
      <c r="I109" s="26">
        <f t="shared" si="3"/>
        <v>0.14943330916493539</v>
      </c>
      <c r="J109" s="4"/>
    </row>
    <row r="110" spans="1:10" x14ac:dyDescent="0.25">
      <c r="A110" s="7">
        <v>97</v>
      </c>
      <c r="B110" s="17" t="s">
        <v>506</v>
      </c>
      <c r="C110" s="11">
        <v>62.8</v>
      </c>
      <c r="D110" s="16" t="s">
        <v>325</v>
      </c>
      <c r="E110" s="30">
        <v>5.0999999999999996</v>
      </c>
      <c r="F110" s="30">
        <v>5.6</v>
      </c>
      <c r="G110" s="21">
        <f t="shared" si="2"/>
        <v>0.5</v>
      </c>
      <c r="H110" s="29">
        <f>G8/C243*C110</f>
        <v>5.2174988496772053E-2</v>
      </c>
      <c r="I110" s="26">
        <f t="shared" si="3"/>
        <v>0.55217498849677205</v>
      </c>
      <c r="J110" s="4"/>
    </row>
    <row r="111" spans="1:10" x14ac:dyDescent="0.25">
      <c r="A111" s="7">
        <v>98</v>
      </c>
      <c r="B111" s="17" t="s">
        <v>507</v>
      </c>
      <c r="C111" s="11">
        <v>68.8</v>
      </c>
      <c r="D111" s="16" t="s">
        <v>325</v>
      </c>
      <c r="E111" s="30">
        <v>4.2</v>
      </c>
      <c r="F111" s="30">
        <v>4.2</v>
      </c>
      <c r="G111" s="21">
        <f t="shared" si="2"/>
        <v>0</v>
      </c>
      <c r="H111" s="29">
        <f>G8/C243*C111</f>
        <v>5.71598600092025E-2</v>
      </c>
      <c r="I111" s="26">
        <f t="shared" si="3"/>
        <v>5.71598600092025E-2</v>
      </c>
      <c r="J111" s="4"/>
    </row>
    <row r="112" spans="1:10" x14ac:dyDescent="0.25">
      <c r="A112" s="7">
        <v>99</v>
      </c>
      <c r="B112" s="17" t="s">
        <v>508</v>
      </c>
      <c r="C112" s="11">
        <v>42.2</v>
      </c>
      <c r="D112" s="16" t="s">
        <v>325</v>
      </c>
      <c r="E112" s="30">
        <v>3.4</v>
      </c>
      <c r="F112" s="30">
        <v>3.4</v>
      </c>
      <c r="G112" s="21">
        <f t="shared" si="2"/>
        <v>0</v>
      </c>
      <c r="H112" s="29">
        <f>G8/C243*C112</f>
        <v>3.5060262970760842E-2</v>
      </c>
      <c r="I112" s="26">
        <f t="shared" si="3"/>
        <v>3.5060262970760842E-2</v>
      </c>
      <c r="J112" s="4"/>
    </row>
    <row r="113" spans="1:10" x14ac:dyDescent="0.25">
      <c r="A113" s="7">
        <v>100</v>
      </c>
      <c r="B113" s="17" t="s">
        <v>509</v>
      </c>
      <c r="C113" s="11">
        <v>55.2</v>
      </c>
      <c r="D113" s="16" t="s">
        <v>325</v>
      </c>
      <c r="E113" s="30">
        <v>3.8</v>
      </c>
      <c r="F113" s="30">
        <v>3.9</v>
      </c>
      <c r="G113" s="21">
        <f t="shared" si="2"/>
        <v>0.10000000000000009</v>
      </c>
      <c r="H113" s="29">
        <f>G8/C243*C113</f>
        <v>4.5860817914360148E-2</v>
      </c>
      <c r="I113" s="26">
        <f t="shared" si="3"/>
        <v>0.14586081791436023</v>
      </c>
      <c r="J113" s="4"/>
    </row>
    <row r="114" spans="1:10" x14ac:dyDescent="0.25">
      <c r="A114" s="7">
        <v>101</v>
      </c>
      <c r="B114" s="17" t="s">
        <v>510</v>
      </c>
      <c r="C114" s="11">
        <v>58.1</v>
      </c>
      <c r="D114" s="16" t="s">
        <v>325</v>
      </c>
      <c r="E114" s="30">
        <v>4.3</v>
      </c>
      <c r="F114" s="30">
        <v>4.3</v>
      </c>
      <c r="G114" s="21">
        <f t="shared" si="2"/>
        <v>0</v>
      </c>
      <c r="H114" s="29">
        <f>G8/C243*C114</f>
        <v>4.827017247870153E-2</v>
      </c>
      <c r="I114" s="26">
        <f t="shared" si="3"/>
        <v>4.827017247870153E-2</v>
      </c>
      <c r="J114" s="6"/>
    </row>
    <row r="115" spans="1:10" x14ac:dyDescent="0.25">
      <c r="A115" s="7">
        <v>102</v>
      </c>
      <c r="B115" s="17" t="s">
        <v>511</v>
      </c>
      <c r="C115" s="11">
        <v>61.9</v>
      </c>
      <c r="D115" s="16" t="s">
        <v>325</v>
      </c>
      <c r="E115" s="30">
        <v>6.3</v>
      </c>
      <c r="F115" s="30">
        <v>6.6</v>
      </c>
      <c r="G115" s="21">
        <f t="shared" si="2"/>
        <v>0.29999999999999982</v>
      </c>
      <c r="H115" s="29">
        <f>G8/C243*C115</f>
        <v>5.1427257769907482E-2</v>
      </c>
      <c r="I115" s="26">
        <f t="shared" si="3"/>
        <v>0.3514272577699073</v>
      </c>
      <c r="J115" s="4"/>
    </row>
    <row r="116" spans="1:10" x14ac:dyDescent="0.25">
      <c r="A116" s="7">
        <v>103</v>
      </c>
      <c r="B116" s="17" t="s">
        <v>512</v>
      </c>
      <c r="C116" s="11">
        <v>69.3</v>
      </c>
      <c r="D116" s="16" t="s">
        <v>325</v>
      </c>
      <c r="E116" s="30">
        <v>0.8</v>
      </c>
      <c r="F116" s="30">
        <v>0.8</v>
      </c>
      <c r="G116" s="21">
        <f t="shared" si="2"/>
        <v>0</v>
      </c>
      <c r="H116" s="29">
        <f>G8/C243*C116</f>
        <v>5.7575265968571702E-2</v>
      </c>
      <c r="I116" s="26">
        <f t="shared" si="3"/>
        <v>5.7575265968571702E-2</v>
      </c>
      <c r="J116" s="4"/>
    </row>
    <row r="117" spans="1:10" x14ac:dyDescent="0.25">
      <c r="A117" s="7">
        <v>104</v>
      </c>
      <c r="B117" s="17" t="s">
        <v>513</v>
      </c>
      <c r="C117" s="11">
        <v>42.4</v>
      </c>
      <c r="D117" s="16" t="s">
        <v>325</v>
      </c>
      <c r="E117" s="30">
        <v>0</v>
      </c>
      <c r="F117" s="30">
        <v>0</v>
      </c>
      <c r="G117" s="21">
        <f t="shared" si="2"/>
        <v>0</v>
      </c>
      <c r="H117" s="29">
        <f>G8/C243*C117</f>
        <v>3.5226425354508518E-2</v>
      </c>
      <c r="I117" s="26">
        <f t="shared" si="3"/>
        <v>3.5226425354508518E-2</v>
      </c>
      <c r="J117" s="4"/>
    </row>
    <row r="118" spans="1:10" x14ac:dyDescent="0.25">
      <c r="A118" s="7">
        <v>105</v>
      </c>
      <c r="B118" s="17" t="s">
        <v>514</v>
      </c>
      <c r="C118" s="11">
        <v>55</v>
      </c>
      <c r="D118" s="16" t="s">
        <v>325</v>
      </c>
      <c r="E118" s="30">
        <v>4.3</v>
      </c>
      <c r="F118" s="30">
        <v>4.4000000000000004</v>
      </c>
      <c r="G118" s="21">
        <f t="shared" si="2"/>
        <v>0.10000000000000053</v>
      </c>
      <c r="H118" s="29">
        <f>G8/C243*C118</f>
        <v>4.5694655530612464E-2</v>
      </c>
      <c r="I118" s="26">
        <f t="shared" si="3"/>
        <v>0.145694655530613</v>
      </c>
      <c r="J118" s="4"/>
    </row>
    <row r="119" spans="1:10" x14ac:dyDescent="0.25">
      <c r="A119" s="7">
        <v>106</v>
      </c>
      <c r="B119" s="17" t="s">
        <v>515</v>
      </c>
      <c r="C119" s="11">
        <v>59.2</v>
      </c>
      <c r="D119" s="16" t="s">
        <v>325</v>
      </c>
      <c r="E119" s="30">
        <v>5</v>
      </c>
      <c r="F119" s="30">
        <v>5.4</v>
      </c>
      <c r="G119" s="21">
        <f t="shared" si="2"/>
        <v>0.40000000000000036</v>
      </c>
      <c r="H119" s="29">
        <f>G8/C243*C119</f>
        <v>4.9184065589313784E-2</v>
      </c>
      <c r="I119" s="26">
        <f t="shared" si="3"/>
        <v>0.44918406558931412</v>
      </c>
      <c r="J119" s="4"/>
    </row>
    <row r="120" spans="1:10" x14ac:dyDescent="0.25">
      <c r="A120" s="7">
        <v>107</v>
      </c>
      <c r="B120" s="17" t="s">
        <v>516</v>
      </c>
      <c r="C120" s="11">
        <v>62.8</v>
      </c>
      <c r="D120" s="16" t="s">
        <v>325</v>
      </c>
      <c r="E120" s="30">
        <v>4.7</v>
      </c>
      <c r="F120" s="30">
        <v>5.2</v>
      </c>
      <c r="G120" s="21">
        <f t="shared" si="2"/>
        <v>0.5</v>
      </c>
      <c r="H120" s="29">
        <f>G8/C243*C120</f>
        <v>5.2174988496772053E-2</v>
      </c>
      <c r="I120" s="26">
        <f t="shared" si="3"/>
        <v>0.55217498849677205</v>
      </c>
      <c r="J120" s="4"/>
    </row>
    <row r="121" spans="1:10" x14ac:dyDescent="0.25">
      <c r="A121" s="7">
        <v>108</v>
      </c>
      <c r="B121" s="17" t="s">
        <v>511</v>
      </c>
      <c r="C121" s="11">
        <v>68.599999999999994</v>
      </c>
      <c r="D121" s="16" t="s">
        <v>325</v>
      </c>
      <c r="E121" s="30">
        <v>4.5999999999999996</v>
      </c>
      <c r="F121" s="30">
        <v>4.7</v>
      </c>
      <c r="G121" s="21">
        <f t="shared" si="2"/>
        <v>0.10000000000000053</v>
      </c>
      <c r="H121" s="29">
        <f>G8/C243*C121</f>
        <v>5.6993697625454816E-2</v>
      </c>
      <c r="I121" s="26">
        <f t="shared" si="3"/>
        <v>0.15699369762545534</v>
      </c>
      <c r="J121" s="4"/>
    </row>
    <row r="122" spans="1:10" x14ac:dyDescent="0.25">
      <c r="A122" s="7">
        <v>109</v>
      </c>
      <c r="B122" s="17" t="s">
        <v>517</v>
      </c>
      <c r="C122" s="11">
        <v>42.5</v>
      </c>
      <c r="D122" s="16" t="s">
        <v>325</v>
      </c>
      <c r="E122" s="30">
        <v>4.2</v>
      </c>
      <c r="F122" s="30">
        <v>4.5999999999999996</v>
      </c>
      <c r="G122" s="21">
        <f t="shared" si="2"/>
        <v>0.39999999999999947</v>
      </c>
      <c r="H122" s="29">
        <f>G8/C243*C122</f>
        <v>3.530950654638236E-2</v>
      </c>
      <c r="I122" s="26">
        <f t="shared" si="3"/>
        <v>0.43530950654638184</v>
      </c>
      <c r="J122" s="4"/>
    </row>
    <row r="123" spans="1:10" x14ac:dyDescent="0.25">
      <c r="A123" s="7">
        <v>110</v>
      </c>
      <c r="B123" s="17" t="s">
        <v>518</v>
      </c>
      <c r="C123" s="11">
        <v>54.1</v>
      </c>
      <c r="D123" s="16" t="s">
        <v>325</v>
      </c>
      <c r="E123" s="30">
        <v>6</v>
      </c>
      <c r="F123" s="30">
        <v>6.5</v>
      </c>
      <c r="G123" s="21">
        <f t="shared" si="2"/>
        <v>0.5</v>
      </c>
      <c r="H123" s="29">
        <f>G8/C243*C123</f>
        <v>4.4946924803747901E-2</v>
      </c>
      <c r="I123" s="26">
        <f t="shared" si="3"/>
        <v>0.54494692480374796</v>
      </c>
      <c r="J123" s="4"/>
    </row>
    <row r="124" spans="1:10" x14ac:dyDescent="0.25">
      <c r="A124" s="7">
        <v>111</v>
      </c>
      <c r="B124" s="17" t="s">
        <v>370</v>
      </c>
      <c r="C124" s="11">
        <v>54.3</v>
      </c>
      <c r="D124" s="16" t="s">
        <v>325</v>
      </c>
      <c r="E124" s="30">
        <v>5.6</v>
      </c>
      <c r="F124" s="30">
        <v>6.2</v>
      </c>
      <c r="G124" s="21">
        <f t="shared" si="2"/>
        <v>0.60000000000000053</v>
      </c>
      <c r="H124" s="29">
        <f>G8/C243*C124</f>
        <v>4.5113087187495578E-2</v>
      </c>
      <c r="I124" s="26">
        <f t="shared" si="3"/>
        <v>0.64511308718749616</v>
      </c>
      <c r="J124" s="4"/>
    </row>
    <row r="125" spans="1:10" x14ac:dyDescent="0.25">
      <c r="A125" s="7">
        <v>112</v>
      </c>
      <c r="B125" s="17" t="s">
        <v>371</v>
      </c>
      <c r="C125" s="11">
        <v>52</v>
      </c>
      <c r="D125" s="16" t="s">
        <v>325</v>
      </c>
      <c r="E125" s="30">
        <v>3.1</v>
      </c>
      <c r="F125" s="30">
        <v>3.5</v>
      </c>
      <c r="G125" s="21">
        <f t="shared" si="2"/>
        <v>0.39999999999999991</v>
      </c>
      <c r="H125" s="29">
        <f>G8/C243*C125</f>
        <v>4.3202219774397241E-2</v>
      </c>
      <c r="I125" s="26">
        <f t="shared" si="3"/>
        <v>0.44320221977439717</v>
      </c>
      <c r="J125" s="4"/>
    </row>
    <row r="126" spans="1:10" x14ac:dyDescent="0.25">
      <c r="A126" s="7">
        <v>113</v>
      </c>
      <c r="B126" s="17" t="s">
        <v>372</v>
      </c>
      <c r="C126" s="11">
        <v>46.8</v>
      </c>
      <c r="D126" s="16" t="s">
        <v>325</v>
      </c>
      <c r="E126" s="30">
        <v>4.7</v>
      </c>
      <c r="F126" s="30">
        <v>5.2</v>
      </c>
      <c r="G126" s="21">
        <f t="shared" si="2"/>
        <v>0.5</v>
      </c>
      <c r="H126" s="29">
        <f>G8/C243*C126</f>
        <v>3.8881997796957515E-2</v>
      </c>
      <c r="I126" s="26">
        <f t="shared" si="3"/>
        <v>0.53888199779695756</v>
      </c>
      <c r="J126" s="4"/>
    </row>
    <row r="127" spans="1:10" x14ac:dyDescent="0.25">
      <c r="A127" s="7">
        <v>114</v>
      </c>
      <c r="B127" s="17" t="s">
        <v>373</v>
      </c>
      <c r="C127" s="11">
        <v>73.3</v>
      </c>
      <c r="D127" s="16" t="s">
        <v>325</v>
      </c>
      <c r="E127" s="30">
        <v>4.7</v>
      </c>
      <c r="F127" s="30">
        <v>5.3</v>
      </c>
      <c r="G127" s="21">
        <f t="shared" si="2"/>
        <v>0.59999999999999964</v>
      </c>
      <c r="H127" s="29">
        <f>G8/C243*C127</f>
        <v>6.0898513643525339E-2</v>
      </c>
      <c r="I127" s="26">
        <f t="shared" si="3"/>
        <v>0.66089851364352503</v>
      </c>
      <c r="J127" s="4"/>
    </row>
    <row r="128" spans="1:10" x14ac:dyDescent="0.25">
      <c r="A128" s="7">
        <v>115</v>
      </c>
      <c r="B128" s="17" t="s">
        <v>374</v>
      </c>
      <c r="C128" s="11">
        <v>54.3</v>
      </c>
      <c r="D128" s="16" t="s">
        <v>325</v>
      </c>
      <c r="E128" s="30">
        <v>4.4000000000000004</v>
      </c>
      <c r="F128" s="30">
        <v>4.5</v>
      </c>
      <c r="G128" s="21">
        <f t="shared" si="2"/>
        <v>9.9999999999999645E-2</v>
      </c>
      <c r="H128" s="29">
        <f>G8/C243*C128</f>
        <v>4.5113087187495578E-2</v>
      </c>
      <c r="I128" s="26">
        <f t="shared" si="3"/>
        <v>0.14511308718749522</v>
      </c>
      <c r="J128" s="4"/>
    </row>
    <row r="129" spans="1:10" x14ac:dyDescent="0.25">
      <c r="A129" s="7">
        <v>116</v>
      </c>
      <c r="B129" s="17" t="s">
        <v>375</v>
      </c>
      <c r="C129" s="11">
        <v>51.8</v>
      </c>
      <c r="D129" s="16" t="s">
        <v>325</v>
      </c>
      <c r="E129" s="30">
        <v>5</v>
      </c>
      <c r="F129" s="30">
        <v>5.5</v>
      </c>
      <c r="G129" s="21">
        <f t="shared" si="2"/>
        <v>0.5</v>
      </c>
      <c r="H129" s="29">
        <f>G8/C243*C129</f>
        <v>4.3036057390649557E-2</v>
      </c>
      <c r="I129" s="26">
        <f t="shared" si="3"/>
        <v>0.54303605739064953</v>
      </c>
      <c r="J129" s="4"/>
    </row>
    <row r="130" spans="1:10" x14ac:dyDescent="0.25">
      <c r="A130" s="7">
        <v>117</v>
      </c>
      <c r="B130" s="17" t="s">
        <v>376</v>
      </c>
      <c r="C130" s="11">
        <v>47.2</v>
      </c>
      <c r="D130" s="16" t="s">
        <v>325</v>
      </c>
      <c r="E130" s="30">
        <v>3.3</v>
      </c>
      <c r="F130" s="30">
        <v>3.9</v>
      </c>
      <c r="G130" s="21">
        <f t="shared" si="2"/>
        <v>0.60000000000000009</v>
      </c>
      <c r="H130" s="29">
        <f>G8/C243*C130</f>
        <v>3.9214322564452883E-2</v>
      </c>
      <c r="I130" s="26">
        <f t="shared" si="3"/>
        <v>0.63921432256445299</v>
      </c>
      <c r="J130" s="4"/>
    </row>
    <row r="131" spans="1:10" x14ac:dyDescent="0.25">
      <c r="A131" s="7">
        <v>118</v>
      </c>
      <c r="B131" s="17" t="s">
        <v>377</v>
      </c>
      <c r="C131" s="11">
        <v>72.8</v>
      </c>
      <c r="D131" s="16" t="s">
        <v>325</v>
      </c>
      <c r="E131" s="30">
        <v>6.2</v>
      </c>
      <c r="F131" s="30">
        <v>6.2</v>
      </c>
      <c r="G131" s="21">
        <f t="shared" si="2"/>
        <v>0</v>
      </c>
      <c r="H131" s="29">
        <f>G8/C243*C131</f>
        <v>6.0483107684156136E-2</v>
      </c>
      <c r="I131" s="26">
        <f t="shared" si="3"/>
        <v>6.0483107684156136E-2</v>
      </c>
      <c r="J131" s="4"/>
    </row>
    <row r="132" spans="1:10" x14ac:dyDescent="0.25">
      <c r="A132" s="7">
        <v>119</v>
      </c>
      <c r="B132" s="17" t="s">
        <v>378</v>
      </c>
      <c r="C132" s="11">
        <v>54.2</v>
      </c>
      <c r="D132" s="16" t="s">
        <v>325</v>
      </c>
      <c r="E132" s="30">
        <v>4.5</v>
      </c>
      <c r="F132" s="30">
        <v>4.7</v>
      </c>
      <c r="G132" s="21">
        <f t="shared" si="2"/>
        <v>0.20000000000000018</v>
      </c>
      <c r="H132" s="29">
        <f>G8/C243*C132</f>
        <v>4.5030005995621743E-2</v>
      </c>
      <c r="I132" s="26">
        <f t="shared" si="3"/>
        <v>0.24503000599562191</v>
      </c>
      <c r="J132" s="4"/>
    </row>
    <row r="133" spans="1:10" x14ac:dyDescent="0.25">
      <c r="A133" s="7">
        <v>120</v>
      </c>
      <c r="B133" s="17" t="s">
        <v>379</v>
      </c>
      <c r="C133" s="11">
        <v>51.9</v>
      </c>
      <c r="D133" s="16" t="s">
        <v>325</v>
      </c>
      <c r="E133" s="30">
        <v>4.5999999999999996</v>
      </c>
      <c r="F133" s="30">
        <v>5.0999999999999996</v>
      </c>
      <c r="G133" s="21">
        <f t="shared" si="2"/>
        <v>0.5</v>
      </c>
      <c r="H133" s="29">
        <f>G8/C243*C133</f>
        <v>4.3119138582523399E-2</v>
      </c>
      <c r="I133" s="26">
        <f t="shared" si="3"/>
        <v>0.54311913858252336</v>
      </c>
      <c r="J133" s="4"/>
    </row>
    <row r="134" spans="1:10" x14ac:dyDescent="0.25">
      <c r="A134" s="7">
        <v>121</v>
      </c>
      <c r="B134" s="17" t="s">
        <v>380</v>
      </c>
      <c r="C134" s="11">
        <v>47.2</v>
      </c>
      <c r="D134" s="16" t="s">
        <v>325</v>
      </c>
      <c r="E134" s="30">
        <v>3.3</v>
      </c>
      <c r="F134" s="30">
        <v>3.3</v>
      </c>
      <c r="G134" s="21">
        <f t="shared" si="2"/>
        <v>0</v>
      </c>
      <c r="H134" s="29">
        <f>G8/C243*C134</f>
        <v>3.9214322564452883E-2</v>
      </c>
      <c r="I134" s="26">
        <f t="shared" si="3"/>
        <v>3.9214322564452883E-2</v>
      </c>
      <c r="J134" s="4"/>
    </row>
    <row r="135" spans="1:10" x14ac:dyDescent="0.25">
      <c r="A135" s="7">
        <v>122</v>
      </c>
      <c r="B135" s="17" t="s">
        <v>381</v>
      </c>
      <c r="C135" s="11">
        <v>72.7</v>
      </c>
      <c r="D135" s="16" t="s">
        <v>325</v>
      </c>
      <c r="E135" s="30">
        <v>1.7</v>
      </c>
      <c r="F135" s="30">
        <v>1.7</v>
      </c>
      <c r="G135" s="21">
        <f t="shared" si="2"/>
        <v>0</v>
      </c>
      <c r="H135" s="29">
        <f>G8/C243*C135</f>
        <v>6.0400026492282301E-2</v>
      </c>
      <c r="I135" s="26">
        <f t="shared" si="3"/>
        <v>6.0400026492282301E-2</v>
      </c>
      <c r="J135" s="4"/>
    </row>
    <row r="136" spans="1:10" x14ac:dyDescent="0.25">
      <c r="A136" s="7">
        <v>123</v>
      </c>
      <c r="B136" s="17" t="s">
        <v>382</v>
      </c>
      <c r="C136" s="11">
        <v>54.3</v>
      </c>
      <c r="D136" s="16" t="s">
        <v>325</v>
      </c>
      <c r="E136" s="30">
        <v>4.5999999999999996</v>
      </c>
      <c r="F136" s="30">
        <v>4.5999999999999996</v>
      </c>
      <c r="G136" s="21">
        <f t="shared" si="2"/>
        <v>0</v>
      </c>
      <c r="H136" s="29">
        <f>G8/C243*C136</f>
        <v>4.5113087187495578E-2</v>
      </c>
      <c r="I136" s="26">
        <f t="shared" si="3"/>
        <v>4.5113087187495578E-2</v>
      </c>
      <c r="J136" s="4"/>
    </row>
    <row r="137" spans="1:10" x14ac:dyDescent="0.25">
      <c r="A137" s="7">
        <v>124</v>
      </c>
      <c r="B137" s="17" t="s">
        <v>383</v>
      </c>
      <c r="C137" s="11">
        <v>52.1</v>
      </c>
      <c r="D137" s="16" t="s">
        <v>325</v>
      </c>
      <c r="E137" s="30">
        <v>4.2</v>
      </c>
      <c r="F137" s="30">
        <v>4.4000000000000004</v>
      </c>
      <c r="G137" s="21">
        <f t="shared" si="2"/>
        <v>0.20000000000000018</v>
      </c>
      <c r="H137" s="29">
        <f>G8/C243*C137</f>
        <v>4.3285300966271083E-2</v>
      </c>
      <c r="I137" s="26">
        <f t="shared" si="3"/>
        <v>0.24328530096627127</v>
      </c>
      <c r="J137" s="4"/>
    </row>
    <row r="138" spans="1:10" x14ac:dyDescent="0.25">
      <c r="A138" s="7">
        <v>125</v>
      </c>
      <c r="B138" s="17" t="s">
        <v>384</v>
      </c>
      <c r="C138" s="11">
        <v>47.2</v>
      </c>
      <c r="D138" s="16" t="s">
        <v>325</v>
      </c>
      <c r="E138" s="30">
        <v>3.2</v>
      </c>
      <c r="F138" s="30">
        <v>3.6</v>
      </c>
      <c r="G138" s="21">
        <f t="shared" si="2"/>
        <v>0.39999999999999991</v>
      </c>
      <c r="H138" s="29">
        <f>G8/C243*C138</f>
        <v>3.9214322564452883E-2</v>
      </c>
      <c r="I138" s="26">
        <f t="shared" si="3"/>
        <v>0.43921432256445281</v>
      </c>
      <c r="J138" s="4"/>
    </row>
    <row r="139" spans="1:10" x14ac:dyDescent="0.25">
      <c r="A139" s="7">
        <v>126</v>
      </c>
      <c r="B139" s="17" t="s">
        <v>385</v>
      </c>
      <c r="C139" s="11">
        <v>72.400000000000006</v>
      </c>
      <c r="D139" s="16" t="s">
        <v>325</v>
      </c>
      <c r="E139" s="30">
        <v>5.9</v>
      </c>
      <c r="F139" s="30">
        <v>6.4</v>
      </c>
      <c r="G139" s="21">
        <f t="shared" si="2"/>
        <v>0.5</v>
      </c>
      <c r="H139" s="29">
        <f>G8/C243*C139</f>
        <v>6.0150782916660775E-2</v>
      </c>
      <c r="I139" s="26">
        <f t="shared" si="3"/>
        <v>0.56015078291666076</v>
      </c>
      <c r="J139" s="4"/>
    </row>
    <row r="140" spans="1:10" x14ac:dyDescent="0.25">
      <c r="A140" s="7">
        <v>127</v>
      </c>
      <c r="B140" s="17" t="s">
        <v>386</v>
      </c>
      <c r="C140" s="11">
        <v>54.3</v>
      </c>
      <c r="D140" s="16" t="s">
        <v>325</v>
      </c>
      <c r="E140" s="30">
        <v>4.7</v>
      </c>
      <c r="F140" s="30">
        <v>5.0999999999999996</v>
      </c>
      <c r="G140" s="21">
        <f t="shared" si="2"/>
        <v>0.39999999999999947</v>
      </c>
      <c r="H140" s="29">
        <f>G8/C243*C140</f>
        <v>4.5113087187495578E-2</v>
      </c>
      <c r="I140" s="26">
        <f t="shared" si="3"/>
        <v>0.44511308718749504</v>
      </c>
      <c r="J140" s="4"/>
    </row>
    <row r="141" spans="1:10" x14ac:dyDescent="0.25">
      <c r="A141" s="7">
        <v>128</v>
      </c>
      <c r="B141" s="17" t="s">
        <v>387</v>
      </c>
      <c r="C141" s="11">
        <v>51.8</v>
      </c>
      <c r="D141" s="16" t="s">
        <v>325</v>
      </c>
      <c r="E141" s="30">
        <v>3.8</v>
      </c>
      <c r="F141" s="30">
        <v>3.8</v>
      </c>
      <c r="G141" s="21">
        <f t="shared" si="2"/>
        <v>0</v>
      </c>
      <c r="H141" s="29">
        <f>G8/C243*C141</f>
        <v>4.3036057390649557E-2</v>
      </c>
      <c r="I141" s="26">
        <f t="shared" si="3"/>
        <v>4.3036057390649557E-2</v>
      </c>
      <c r="J141" s="4"/>
    </row>
    <row r="142" spans="1:10" x14ac:dyDescent="0.25">
      <c r="A142" s="7">
        <v>129</v>
      </c>
      <c r="B142" s="17" t="s">
        <v>388</v>
      </c>
      <c r="C142" s="11">
        <v>48</v>
      </c>
      <c r="D142" s="16" t="s">
        <v>325</v>
      </c>
      <c r="E142" s="30">
        <v>4.5</v>
      </c>
      <c r="F142" s="30">
        <v>4.7</v>
      </c>
      <c r="G142" s="21">
        <f t="shared" si="2"/>
        <v>0.20000000000000018</v>
      </c>
      <c r="H142" s="29">
        <f>G8/C243*C142</f>
        <v>3.9878972099443605E-2</v>
      </c>
      <c r="I142" s="26">
        <f t="shared" si="3"/>
        <v>0.23987897209944378</v>
      </c>
      <c r="J142" s="4"/>
    </row>
    <row r="143" spans="1:10" x14ac:dyDescent="0.25">
      <c r="A143" s="7">
        <v>130</v>
      </c>
      <c r="B143" s="17" t="s">
        <v>389</v>
      </c>
      <c r="C143" s="11">
        <v>73</v>
      </c>
      <c r="D143" s="16" t="s">
        <v>325</v>
      </c>
      <c r="E143" s="30">
        <v>2.5</v>
      </c>
      <c r="F143" s="30">
        <v>2.5</v>
      </c>
      <c r="G143" s="21">
        <f t="shared" si="2"/>
        <v>0</v>
      </c>
      <c r="H143" s="29">
        <f>G8/C243*C143</f>
        <v>6.064927006790382E-2</v>
      </c>
      <c r="I143" s="26">
        <f t="shared" si="3"/>
        <v>6.064927006790382E-2</v>
      </c>
      <c r="J143" s="4"/>
    </row>
    <row r="144" spans="1:10" x14ac:dyDescent="0.25">
      <c r="A144" s="7">
        <v>131</v>
      </c>
      <c r="B144" s="17" t="s">
        <v>390</v>
      </c>
      <c r="C144" s="11">
        <v>54.8</v>
      </c>
      <c r="D144" s="16" t="s">
        <v>325</v>
      </c>
      <c r="E144" s="30">
        <v>2.5</v>
      </c>
      <c r="F144" s="30">
        <v>2.6</v>
      </c>
      <c r="G144" s="21">
        <f t="shared" ref="G144:G207" si="4">F144-E144</f>
        <v>0.10000000000000009</v>
      </c>
      <c r="H144" s="29">
        <f>G8/C243*C144</f>
        <v>4.552849314686478E-2</v>
      </c>
      <c r="I144" s="26">
        <f t="shared" ref="I144:I207" si="5">G144+H144</f>
        <v>0.14552849314686486</v>
      </c>
      <c r="J144" s="4"/>
    </row>
    <row r="145" spans="1:10" x14ac:dyDescent="0.25">
      <c r="A145" s="7">
        <v>132</v>
      </c>
      <c r="B145" s="17" t="s">
        <v>391</v>
      </c>
      <c r="C145" s="11">
        <v>52.6</v>
      </c>
      <c r="D145" s="16" t="s">
        <v>325</v>
      </c>
      <c r="E145" s="30">
        <v>2</v>
      </c>
      <c r="F145" s="30">
        <v>2.1</v>
      </c>
      <c r="G145" s="21">
        <f t="shared" si="4"/>
        <v>0.10000000000000009</v>
      </c>
      <c r="H145" s="29">
        <f>G8/C243*C145</f>
        <v>4.3700706925640286E-2</v>
      </c>
      <c r="I145" s="26">
        <f t="shared" si="5"/>
        <v>0.14370070692564038</v>
      </c>
      <c r="J145" s="57"/>
    </row>
    <row r="146" spans="1:10" x14ac:dyDescent="0.25">
      <c r="A146" s="7">
        <v>133</v>
      </c>
      <c r="B146" s="17" t="s">
        <v>392</v>
      </c>
      <c r="C146" s="11">
        <v>47.6</v>
      </c>
      <c r="D146" s="16" t="s">
        <v>325</v>
      </c>
      <c r="E146" s="30">
        <v>3.2</v>
      </c>
      <c r="F146" s="30">
        <v>3.2</v>
      </c>
      <c r="G146" s="21">
        <f t="shared" si="4"/>
        <v>0</v>
      </c>
      <c r="H146" s="29">
        <f>G8/C243*C146</f>
        <v>3.9546647331948244E-2</v>
      </c>
      <c r="I146" s="26">
        <f t="shared" si="5"/>
        <v>3.9546647331948244E-2</v>
      </c>
      <c r="J146" s="57"/>
    </row>
    <row r="147" spans="1:10" x14ac:dyDescent="0.25">
      <c r="A147" s="7">
        <v>134</v>
      </c>
      <c r="B147" s="17" t="s">
        <v>393</v>
      </c>
      <c r="C147" s="11">
        <v>73</v>
      </c>
      <c r="D147" s="16" t="s">
        <v>325</v>
      </c>
      <c r="E147" s="30">
        <v>5.5</v>
      </c>
      <c r="F147" s="30">
        <v>5.5</v>
      </c>
      <c r="G147" s="21">
        <f t="shared" si="4"/>
        <v>0</v>
      </c>
      <c r="H147" s="29">
        <f>G8/C243*C147</f>
        <v>6.064927006790382E-2</v>
      </c>
      <c r="I147" s="26">
        <f t="shared" si="5"/>
        <v>6.064927006790382E-2</v>
      </c>
      <c r="J147" s="57"/>
    </row>
    <row r="148" spans="1:10" x14ac:dyDescent="0.25">
      <c r="A148" s="7">
        <v>135</v>
      </c>
      <c r="B148" s="17" t="s">
        <v>394</v>
      </c>
      <c r="C148" s="11">
        <v>54.9</v>
      </c>
      <c r="D148" s="16" t="s">
        <v>325</v>
      </c>
      <c r="E148" s="30">
        <v>3.6</v>
      </c>
      <c r="F148" s="30">
        <v>3.9</v>
      </c>
      <c r="G148" s="21">
        <f t="shared" si="4"/>
        <v>0.29999999999999982</v>
      </c>
      <c r="H148" s="29">
        <f>G8/C243*C148</f>
        <v>4.5611574338738622E-2</v>
      </c>
      <c r="I148" s="26">
        <f t="shared" si="5"/>
        <v>0.34561157433873846</v>
      </c>
      <c r="J148" s="57"/>
    </row>
    <row r="149" spans="1:10" x14ac:dyDescent="0.25">
      <c r="A149" s="7">
        <v>136</v>
      </c>
      <c r="B149" s="17" t="s">
        <v>395</v>
      </c>
      <c r="C149" s="11">
        <v>52.3</v>
      </c>
      <c r="D149" s="16" t="s">
        <v>325</v>
      </c>
      <c r="E149" s="30">
        <v>4.2</v>
      </c>
      <c r="F149" s="30">
        <v>4.7</v>
      </c>
      <c r="G149" s="21">
        <f t="shared" si="4"/>
        <v>0.5</v>
      </c>
      <c r="H149" s="29">
        <f>G8/C243*C149</f>
        <v>4.345146335001876E-2</v>
      </c>
      <c r="I149" s="26">
        <f t="shared" si="5"/>
        <v>0.5434514633500187</v>
      </c>
      <c r="J149" s="4"/>
    </row>
    <row r="150" spans="1:10" x14ac:dyDescent="0.25">
      <c r="A150" s="7">
        <v>137</v>
      </c>
      <c r="B150" s="17" t="s">
        <v>396</v>
      </c>
      <c r="C150" s="11">
        <v>47.6</v>
      </c>
      <c r="D150" s="16" t="s">
        <v>325</v>
      </c>
      <c r="E150" s="30">
        <v>3.7</v>
      </c>
      <c r="F150" s="30">
        <v>3.7</v>
      </c>
      <c r="G150" s="21">
        <f t="shared" si="4"/>
        <v>0</v>
      </c>
      <c r="H150" s="29">
        <f>G8/C243*C150</f>
        <v>3.9546647331948244E-2</v>
      </c>
      <c r="I150" s="26">
        <f t="shared" si="5"/>
        <v>3.9546647331948244E-2</v>
      </c>
      <c r="J150" s="4"/>
    </row>
    <row r="151" spans="1:10" x14ac:dyDescent="0.25">
      <c r="A151" s="7">
        <v>138</v>
      </c>
      <c r="B151" s="17" t="s">
        <v>397</v>
      </c>
      <c r="C151" s="11">
        <v>72.8</v>
      </c>
      <c r="D151" s="16" t="s">
        <v>325</v>
      </c>
      <c r="E151" s="30">
        <v>2.9</v>
      </c>
      <c r="F151" s="30">
        <v>2.9</v>
      </c>
      <c r="G151" s="21">
        <f t="shared" si="4"/>
        <v>0</v>
      </c>
      <c r="H151" s="29">
        <f>G8/C243*C151</f>
        <v>6.0483107684156136E-2</v>
      </c>
      <c r="I151" s="26">
        <f t="shared" si="5"/>
        <v>6.0483107684156136E-2</v>
      </c>
      <c r="J151" s="4"/>
    </row>
    <row r="152" spans="1:10" x14ac:dyDescent="0.25">
      <c r="A152" s="7">
        <v>139</v>
      </c>
      <c r="B152" s="17" t="s">
        <v>398</v>
      </c>
      <c r="C152" s="11">
        <v>54.9</v>
      </c>
      <c r="D152" s="16" t="s">
        <v>325</v>
      </c>
      <c r="E152" s="30">
        <v>4.5</v>
      </c>
      <c r="F152" s="30">
        <v>4.7</v>
      </c>
      <c r="G152" s="21">
        <f t="shared" si="4"/>
        <v>0.20000000000000018</v>
      </c>
      <c r="H152" s="29">
        <f>G8/C243*C152</f>
        <v>4.5611574338738622E-2</v>
      </c>
      <c r="I152" s="26">
        <f t="shared" si="5"/>
        <v>0.24561157433873881</v>
      </c>
      <c r="J152" s="4"/>
    </row>
    <row r="153" spans="1:10" x14ac:dyDescent="0.25">
      <c r="A153" s="7">
        <v>140</v>
      </c>
      <c r="B153" s="17" t="s">
        <v>399</v>
      </c>
      <c r="C153" s="11">
        <v>52.4</v>
      </c>
      <c r="D153" s="16" t="s">
        <v>325</v>
      </c>
      <c r="E153" s="30">
        <v>1.1000000000000001</v>
      </c>
      <c r="F153" s="30">
        <v>1.1000000000000001</v>
      </c>
      <c r="G153" s="21">
        <f t="shared" si="4"/>
        <v>0</v>
      </c>
      <c r="H153" s="29">
        <f>G8/C243*C153</f>
        <v>4.3534544541892602E-2</v>
      </c>
      <c r="I153" s="26">
        <f t="shared" si="5"/>
        <v>4.3534544541892602E-2</v>
      </c>
      <c r="J153" s="4"/>
    </row>
    <row r="154" spans="1:10" x14ac:dyDescent="0.25">
      <c r="A154" s="7">
        <v>141</v>
      </c>
      <c r="B154" s="17" t="s">
        <v>400</v>
      </c>
      <c r="C154" s="11">
        <v>47.2</v>
      </c>
      <c r="D154" s="16" t="s">
        <v>325</v>
      </c>
      <c r="E154" s="30">
        <v>2.8</v>
      </c>
      <c r="F154" s="30">
        <v>2.8</v>
      </c>
      <c r="G154" s="21">
        <f t="shared" si="4"/>
        <v>0</v>
      </c>
      <c r="H154" s="29">
        <f>G8/C243*C154</f>
        <v>3.9214322564452883E-2</v>
      </c>
      <c r="I154" s="26">
        <f t="shared" si="5"/>
        <v>3.9214322564452883E-2</v>
      </c>
      <c r="J154" s="4"/>
    </row>
    <row r="155" spans="1:10" x14ac:dyDescent="0.25">
      <c r="A155" s="7">
        <v>142</v>
      </c>
      <c r="B155" s="17" t="s">
        <v>401</v>
      </c>
      <c r="C155" s="11">
        <v>72.5</v>
      </c>
      <c r="D155" s="16" t="s">
        <v>325</v>
      </c>
      <c r="E155" s="30">
        <v>4.3</v>
      </c>
      <c r="F155" s="30">
        <v>4.4000000000000004</v>
      </c>
      <c r="G155" s="21">
        <f t="shared" si="4"/>
        <v>0.10000000000000053</v>
      </c>
      <c r="H155" s="29">
        <f>G8/C243*C155</f>
        <v>6.0233864108534617E-2</v>
      </c>
      <c r="I155" s="26">
        <f t="shared" si="5"/>
        <v>0.16023386410853516</v>
      </c>
      <c r="J155" s="4"/>
    </row>
    <row r="156" spans="1:10" x14ac:dyDescent="0.25">
      <c r="A156" s="7">
        <v>143</v>
      </c>
      <c r="B156" s="17" t="s">
        <v>402</v>
      </c>
      <c r="C156" s="11">
        <v>54.8</v>
      </c>
      <c r="D156" s="16" t="s">
        <v>325</v>
      </c>
      <c r="E156" s="30">
        <v>5.6</v>
      </c>
      <c r="F156" s="30">
        <v>6.2</v>
      </c>
      <c r="G156" s="21">
        <f t="shared" si="4"/>
        <v>0.60000000000000053</v>
      </c>
      <c r="H156" s="29">
        <f>G8/C243*C156</f>
        <v>4.552849314686478E-2</v>
      </c>
      <c r="I156" s="26">
        <f t="shared" si="5"/>
        <v>0.64552849314686533</v>
      </c>
      <c r="J156" s="4"/>
    </row>
    <row r="157" spans="1:10" x14ac:dyDescent="0.25">
      <c r="A157" s="7">
        <v>144</v>
      </c>
      <c r="B157" s="17" t="s">
        <v>403</v>
      </c>
      <c r="C157" s="11">
        <v>51.9</v>
      </c>
      <c r="D157" s="16" t="s">
        <v>325</v>
      </c>
      <c r="E157" s="30">
        <v>2.4</v>
      </c>
      <c r="F157" s="30">
        <v>2.7</v>
      </c>
      <c r="G157" s="21">
        <f t="shared" si="4"/>
        <v>0.30000000000000027</v>
      </c>
      <c r="H157" s="29">
        <f>G8/C243*C157</f>
        <v>4.3119138582523399E-2</v>
      </c>
      <c r="I157" s="26">
        <f t="shared" si="5"/>
        <v>0.34311913858252369</v>
      </c>
      <c r="J157" s="4"/>
    </row>
    <row r="158" spans="1:10" x14ac:dyDescent="0.25">
      <c r="A158" s="7">
        <v>145</v>
      </c>
      <c r="B158" s="17" t="s">
        <v>404</v>
      </c>
      <c r="C158" s="11">
        <v>47</v>
      </c>
      <c r="D158" s="16" t="s">
        <v>325</v>
      </c>
      <c r="E158" s="30">
        <v>4.8</v>
      </c>
      <c r="F158" s="30">
        <v>5.2</v>
      </c>
      <c r="G158" s="21">
        <f t="shared" si="4"/>
        <v>0.40000000000000036</v>
      </c>
      <c r="H158" s="29">
        <f>G8/C243*C158</f>
        <v>3.9048160180705199E-2</v>
      </c>
      <c r="I158" s="26">
        <f t="shared" si="5"/>
        <v>0.43904816018070558</v>
      </c>
      <c r="J158" s="4"/>
    </row>
    <row r="159" spans="1:10" x14ac:dyDescent="0.25">
      <c r="A159" s="39">
        <v>146</v>
      </c>
      <c r="B159" s="17" t="s">
        <v>405</v>
      </c>
      <c r="C159" s="11">
        <v>73.2</v>
      </c>
      <c r="D159" s="16" t="s">
        <v>325</v>
      </c>
      <c r="E159" s="30">
        <v>2.4</v>
      </c>
      <c r="F159" s="30">
        <v>2.4</v>
      </c>
      <c r="G159" s="21">
        <f t="shared" si="4"/>
        <v>0</v>
      </c>
      <c r="H159" s="29">
        <f>G8/C243*C159</f>
        <v>6.0815432451651504E-2</v>
      </c>
      <c r="I159" s="26">
        <f t="shared" si="5"/>
        <v>6.0815432451651504E-2</v>
      </c>
      <c r="J159" s="4"/>
    </row>
    <row r="160" spans="1:10" x14ac:dyDescent="0.25">
      <c r="A160" s="7">
        <v>147</v>
      </c>
      <c r="B160" s="17" t="s">
        <v>406</v>
      </c>
      <c r="C160" s="11">
        <v>54.7</v>
      </c>
      <c r="D160" s="16" t="s">
        <v>325</v>
      </c>
      <c r="E160" s="30">
        <v>6.2</v>
      </c>
      <c r="F160" s="30">
        <v>6.7</v>
      </c>
      <c r="G160" s="21">
        <f t="shared" si="4"/>
        <v>0.5</v>
      </c>
      <c r="H160" s="29">
        <f>G8/C243*C160</f>
        <v>4.5445411954990945E-2</v>
      </c>
      <c r="I160" s="26">
        <f t="shared" si="5"/>
        <v>0.54544541195499097</v>
      </c>
      <c r="J160" s="4"/>
    </row>
    <row r="161" spans="1:10" x14ac:dyDescent="0.25">
      <c r="A161" s="7">
        <v>148</v>
      </c>
      <c r="B161" s="17" t="s">
        <v>407</v>
      </c>
      <c r="C161" s="11">
        <v>52.4</v>
      </c>
      <c r="D161" s="16" t="s">
        <v>325</v>
      </c>
      <c r="E161" s="30">
        <v>2.2999999999999998</v>
      </c>
      <c r="F161" s="30">
        <v>2.4</v>
      </c>
      <c r="G161" s="21">
        <f t="shared" si="4"/>
        <v>0.10000000000000009</v>
      </c>
      <c r="H161" s="29">
        <f>G8/C243*C161</f>
        <v>4.3534544541892602E-2</v>
      </c>
      <c r="I161" s="26">
        <f t="shared" si="5"/>
        <v>0.14353454454189268</v>
      </c>
      <c r="J161" s="4"/>
    </row>
    <row r="162" spans="1:10" x14ac:dyDescent="0.25">
      <c r="A162" s="7">
        <v>149</v>
      </c>
      <c r="B162" s="17" t="s">
        <v>408</v>
      </c>
      <c r="C162" s="11">
        <v>47.4</v>
      </c>
      <c r="D162" s="16" t="s">
        <v>325</v>
      </c>
      <c r="E162" s="30">
        <v>3.8</v>
      </c>
      <c r="F162" s="30">
        <v>3.8</v>
      </c>
      <c r="G162" s="21">
        <f t="shared" si="4"/>
        <v>0</v>
      </c>
      <c r="H162" s="29">
        <f>G8/C243*C162</f>
        <v>3.938048494820056E-2</v>
      </c>
      <c r="I162" s="26">
        <f t="shared" si="5"/>
        <v>3.938048494820056E-2</v>
      </c>
      <c r="J162" s="4"/>
    </row>
    <row r="163" spans="1:10" x14ac:dyDescent="0.25">
      <c r="A163" s="7">
        <v>150</v>
      </c>
      <c r="B163" s="17" t="s">
        <v>409</v>
      </c>
      <c r="C163" s="11">
        <v>73.2</v>
      </c>
      <c r="D163" s="16" t="s">
        <v>325</v>
      </c>
      <c r="E163" s="30">
        <v>5.3</v>
      </c>
      <c r="F163" s="30">
        <v>5.8</v>
      </c>
      <c r="G163" s="21">
        <f t="shared" si="4"/>
        <v>0.5</v>
      </c>
      <c r="H163" s="29">
        <f>G8/C243*C163</f>
        <v>6.0815432451651504E-2</v>
      </c>
      <c r="I163" s="26">
        <f t="shared" si="5"/>
        <v>0.56081543245165155</v>
      </c>
      <c r="J163" s="4"/>
    </row>
    <row r="164" spans="1:10" x14ac:dyDescent="0.25">
      <c r="A164" s="7">
        <v>151</v>
      </c>
      <c r="B164" s="17" t="s">
        <v>523</v>
      </c>
      <c r="C164" s="11">
        <v>39.299999999999997</v>
      </c>
      <c r="D164" s="16" t="s">
        <v>325</v>
      </c>
      <c r="E164" s="30">
        <v>4.0999999999999996</v>
      </c>
      <c r="F164" s="30">
        <v>4.2</v>
      </c>
      <c r="G164" s="21">
        <f t="shared" si="4"/>
        <v>0.10000000000000053</v>
      </c>
      <c r="H164" s="29">
        <f>G8/C243*C164</f>
        <v>3.2650908406419453E-2</v>
      </c>
      <c r="I164" s="26">
        <f t="shared" si="5"/>
        <v>0.13265090840641999</v>
      </c>
      <c r="J164" s="4"/>
    </row>
    <row r="165" spans="1:10" x14ac:dyDescent="0.25">
      <c r="A165" s="7">
        <v>152</v>
      </c>
      <c r="B165" s="17" t="s">
        <v>524</v>
      </c>
      <c r="C165" s="11">
        <v>67.099999999999994</v>
      </c>
      <c r="D165" s="16" t="s">
        <v>325</v>
      </c>
      <c r="E165" s="30">
        <v>5.4</v>
      </c>
      <c r="F165" s="30">
        <v>5.9</v>
      </c>
      <c r="G165" s="21">
        <f t="shared" si="4"/>
        <v>0.5</v>
      </c>
      <c r="H165" s="29">
        <f>G8/C243*C165</f>
        <v>5.5747479747347201E-2</v>
      </c>
      <c r="I165" s="26">
        <f t="shared" si="5"/>
        <v>0.55574747974734717</v>
      </c>
      <c r="J165" s="4"/>
    </row>
    <row r="166" spans="1:10" x14ac:dyDescent="0.25">
      <c r="A166" s="7">
        <v>153</v>
      </c>
      <c r="B166" s="17" t="s">
        <v>525</v>
      </c>
      <c r="C166" s="11">
        <v>99.4</v>
      </c>
      <c r="D166" s="16" t="s">
        <v>325</v>
      </c>
      <c r="E166" s="30">
        <v>11.1</v>
      </c>
      <c r="F166" s="30">
        <v>11.9</v>
      </c>
      <c r="G166" s="21">
        <f t="shared" si="4"/>
        <v>0.80000000000000071</v>
      </c>
      <c r="H166" s="29">
        <f>G8/C243*C166</f>
        <v>8.2582704722597808E-2</v>
      </c>
      <c r="I166" s="26">
        <f t="shared" si="5"/>
        <v>0.88258270472259848</v>
      </c>
      <c r="J166" s="4"/>
    </row>
    <row r="167" spans="1:10" x14ac:dyDescent="0.25">
      <c r="A167" s="7">
        <v>154</v>
      </c>
      <c r="B167" s="17" t="s">
        <v>526</v>
      </c>
      <c r="C167" s="11">
        <v>39.6</v>
      </c>
      <c r="D167" s="16" t="s">
        <v>325</v>
      </c>
      <c r="E167" s="30">
        <v>2.2999999999999998</v>
      </c>
      <c r="F167" s="30">
        <v>2.4</v>
      </c>
      <c r="G167" s="21">
        <f t="shared" si="4"/>
        <v>0.10000000000000009</v>
      </c>
      <c r="H167" s="29">
        <f>G8/C243*C167</f>
        <v>3.2900151982040979E-2</v>
      </c>
      <c r="I167" s="26">
        <f t="shared" si="5"/>
        <v>0.13290015198204108</v>
      </c>
      <c r="J167" s="4"/>
    </row>
    <row r="168" spans="1:10" x14ac:dyDescent="0.25">
      <c r="A168" s="7">
        <v>155</v>
      </c>
      <c r="B168" s="17" t="s">
        <v>527</v>
      </c>
      <c r="C168" s="11">
        <v>67</v>
      </c>
      <c r="D168" s="16" t="s">
        <v>325</v>
      </c>
      <c r="E168" s="30">
        <v>4.7</v>
      </c>
      <c r="F168" s="30">
        <v>5.2</v>
      </c>
      <c r="G168" s="21">
        <f t="shared" si="4"/>
        <v>0.5</v>
      </c>
      <c r="H168" s="29">
        <f>G8/C243*C168</f>
        <v>5.5664398555473366E-2</v>
      </c>
      <c r="I168" s="26">
        <f t="shared" si="5"/>
        <v>0.55566439855547334</v>
      </c>
      <c r="J168" s="4"/>
    </row>
    <row r="169" spans="1:10" x14ac:dyDescent="0.25">
      <c r="A169" s="7">
        <v>156</v>
      </c>
      <c r="B169" s="17" t="s">
        <v>528</v>
      </c>
      <c r="C169" s="11">
        <v>98.8</v>
      </c>
      <c r="D169" s="16" t="s">
        <v>325</v>
      </c>
      <c r="E169" s="30">
        <v>9</v>
      </c>
      <c r="F169" s="30">
        <v>9.6999999999999993</v>
      </c>
      <c r="G169" s="21">
        <f t="shared" si="4"/>
        <v>0.69999999999999929</v>
      </c>
      <c r="H169" s="29">
        <f>G8/C243*C169</f>
        <v>8.2084217571354756E-2</v>
      </c>
      <c r="I169" s="26">
        <f t="shared" si="5"/>
        <v>0.78208421757135405</v>
      </c>
      <c r="J169" s="4"/>
    </row>
    <row r="170" spans="1:10" x14ac:dyDescent="0.25">
      <c r="A170" s="7">
        <v>157</v>
      </c>
      <c r="B170" s="17" t="s">
        <v>529</v>
      </c>
      <c r="C170" s="11">
        <v>39.4</v>
      </c>
      <c r="D170" s="16" t="s">
        <v>325</v>
      </c>
      <c r="E170" s="30">
        <v>3.4</v>
      </c>
      <c r="F170" s="30">
        <v>3.5</v>
      </c>
      <c r="G170" s="21">
        <f t="shared" si="4"/>
        <v>0.10000000000000009</v>
      </c>
      <c r="H170" s="29">
        <f>G8/C243*C170</f>
        <v>3.2733989598293295E-2</v>
      </c>
      <c r="I170" s="26">
        <f t="shared" si="5"/>
        <v>0.13273398959829338</v>
      </c>
      <c r="J170" s="4"/>
    </row>
    <row r="171" spans="1:10" x14ac:dyDescent="0.25">
      <c r="A171" s="7">
        <v>158</v>
      </c>
      <c r="B171" s="17" t="s">
        <v>530</v>
      </c>
      <c r="C171" s="11">
        <v>67.5</v>
      </c>
      <c r="D171" s="16" t="s">
        <v>325</v>
      </c>
      <c r="E171" s="30">
        <v>4.8</v>
      </c>
      <c r="F171" s="30">
        <v>5</v>
      </c>
      <c r="G171" s="21">
        <f t="shared" si="4"/>
        <v>0.20000000000000018</v>
      </c>
      <c r="H171" s="29">
        <f>G8/C243*C171</f>
        <v>5.6079804514842568E-2</v>
      </c>
      <c r="I171" s="26">
        <f t="shared" si="5"/>
        <v>0.25607980451484275</v>
      </c>
      <c r="J171" s="4"/>
    </row>
    <row r="172" spans="1:10" x14ac:dyDescent="0.25">
      <c r="A172" s="7">
        <v>159</v>
      </c>
      <c r="B172" s="17" t="s">
        <v>531</v>
      </c>
      <c r="C172" s="11">
        <v>99.1</v>
      </c>
      <c r="D172" s="16" t="s">
        <v>325</v>
      </c>
      <c r="E172" s="30">
        <v>1.8</v>
      </c>
      <c r="F172" s="30">
        <v>1.8</v>
      </c>
      <c r="G172" s="21">
        <f t="shared" si="4"/>
        <v>0</v>
      </c>
      <c r="H172" s="29">
        <f>G8/C243*C172</f>
        <v>8.2333461146976275E-2</v>
      </c>
      <c r="I172" s="26">
        <f t="shared" si="5"/>
        <v>8.2333461146976275E-2</v>
      </c>
      <c r="J172" s="4"/>
    </row>
    <row r="173" spans="1:10" x14ac:dyDescent="0.25">
      <c r="A173" s="7">
        <v>160</v>
      </c>
      <c r="B173" s="17" t="s">
        <v>532</v>
      </c>
      <c r="C173" s="11">
        <v>40.1</v>
      </c>
      <c r="D173" s="16" t="s">
        <v>325</v>
      </c>
      <c r="E173" s="30">
        <v>1.7</v>
      </c>
      <c r="F173" s="30">
        <v>2</v>
      </c>
      <c r="G173" s="21">
        <f t="shared" si="4"/>
        <v>0.30000000000000004</v>
      </c>
      <c r="H173" s="29">
        <f>G8/C243*C173</f>
        <v>3.3315557941410182E-2</v>
      </c>
      <c r="I173" s="26">
        <f t="shared" si="5"/>
        <v>0.33331555794141021</v>
      </c>
      <c r="J173" s="4"/>
    </row>
    <row r="174" spans="1:10" x14ac:dyDescent="0.25">
      <c r="A174" s="7">
        <v>161</v>
      </c>
      <c r="B174" s="17" t="s">
        <v>533</v>
      </c>
      <c r="C174" s="11">
        <v>67.099999999999994</v>
      </c>
      <c r="D174" s="16" t="s">
        <v>325</v>
      </c>
      <c r="E174" s="30">
        <v>2.2000000000000002</v>
      </c>
      <c r="F174" s="30">
        <v>2.2000000000000002</v>
      </c>
      <c r="G174" s="21">
        <f t="shared" si="4"/>
        <v>0</v>
      </c>
      <c r="H174" s="29">
        <f>G8/C243*C174</f>
        <v>5.5747479747347201E-2</v>
      </c>
      <c r="I174" s="26">
        <f t="shared" si="5"/>
        <v>5.5747479747347201E-2</v>
      </c>
      <c r="J174" s="4"/>
    </row>
    <row r="175" spans="1:10" x14ac:dyDescent="0.25">
      <c r="A175" s="7">
        <v>162</v>
      </c>
      <c r="B175" s="17" t="s">
        <v>534</v>
      </c>
      <c r="C175" s="11">
        <v>99.1</v>
      </c>
      <c r="D175" s="16" t="s">
        <v>325</v>
      </c>
      <c r="E175" s="30">
        <v>8.6</v>
      </c>
      <c r="F175" s="30">
        <v>9.4</v>
      </c>
      <c r="G175" s="21">
        <f t="shared" si="4"/>
        <v>0.80000000000000071</v>
      </c>
      <c r="H175" s="29">
        <f>G8/C243*C175</f>
        <v>8.2333461146976275E-2</v>
      </c>
      <c r="I175" s="26">
        <f t="shared" si="5"/>
        <v>0.88233346114697697</v>
      </c>
      <c r="J175" s="4"/>
    </row>
    <row r="176" spans="1:10" x14ac:dyDescent="0.25">
      <c r="A176" s="7">
        <v>163</v>
      </c>
      <c r="B176" s="17" t="s">
        <v>535</v>
      </c>
      <c r="C176" s="11">
        <v>39.4</v>
      </c>
      <c r="D176" s="16" t="s">
        <v>325</v>
      </c>
      <c r="E176" s="30">
        <v>3.9</v>
      </c>
      <c r="F176" s="30">
        <v>4.0999999999999996</v>
      </c>
      <c r="G176" s="21">
        <f t="shared" si="4"/>
        <v>0.19999999999999973</v>
      </c>
      <c r="H176" s="29">
        <f>G8/C243*C176</f>
        <v>3.2733989598293295E-2</v>
      </c>
      <c r="I176" s="26">
        <f t="shared" si="5"/>
        <v>0.23273398959829303</v>
      </c>
      <c r="J176" s="4"/>
    </row>
    <row r="177" spans="1:10" x14ac:dyDescent="0.25">
      <c r="A177" s="7">
        <v>164</v>
      </c>
      <c r="B177" s="17" t="s">
        <v>536</v>
      </c>
      <c r="C177" s="11">
        <v>67.2</v>
      </c>
      <c r="D177" s="16" t="s">
        <v>325</v>
      </c>
      <c r="E177" s="30">
        <v>0.7</v>
      </c>
      <c r="F177" s="30">
        <v>0.7</v>
      </c>
      <c r="G177" s="21">
        <f t="shared" si="4"/>
        <v>0</v>
      </c>
      <c r="H177" s="29">
        <f>G8/C243*C177</f>
        <v>5.5830560939221049E-2</v>
      </c>
      <c r="I177" s="26">
        <f t="shared" si="5"/>
        <v>5.5830560939221049E-2</v>
      </c>
      <c r="J177" s="4"/>
    </row>
    <row r="178" spans="1:10" x14ac:dyDescent="0.25">
      <c r="A178" s="7">
        <v>165</v>
      </c>
      <c r="B178" s="17" t="s">
        <v>537</v>
      </c>
      <c r="C178" s="11">
        <v>99.5</v>
      </c>
      <c r="D178" s="16" t="s">
        <v>325</v>
      </c>
      <c r="E178" s="30">
        <v>8.6999999999999993</v>
      </c>
      <c r="F178" s="30">
        <v>9.6</v>
      </c>
      <c r="G178" s="21">
        <f t="shared" si="4"/>
        <v>0.90000000000000036</v>
      </c>
      <c r="H178" s="29">
        <f>G8/C243*C178</f>
        <v>8.2665785914471643E-2</v>
      </c>
      <c r="I178" s="26">
        <f t="shared" si="5"/>
        <v>0.98266578591447196</v>
      </c>
      <c r="J178" s="4"/>
    </row>
    <row r="179" spans="1:10" x14ac:dyDescent="0.25">
      <c r="A179" s="7">
        <v>166</v>
      </c>
      <c r="B179" s="17" t="s">
        <v>538</v>
      </c>
      <c r="C179" s="11">
        <v>39.4</v>
      </c>
      <c r="D179" s="16" t="s">
        <v>325</v>
      </c>
      <c r="E179" s="30">
        <v>1.9</v>
      </c>
      <c r="F179" s="30">
        <v>2.2000000000000002</v>
      </c>
      <c r="G179" s="21">
        <f t="shared" si="4"/>
        <v>0.30000000000000027</v>
      </c>
      <c r="H179" s="29">
        <f>G8/C243*C179</f>
        <v>3.2733989598293295E-2</v>
      </c>
      <c r="I179" s="26">
        <f t="shared" si="5"/>
        <v>0.33273398959829359</v>
      </c>
      <c r="J179" s="4"/>
    </row>
    <row r="180" spans="1:10" x14ac:dyDescent="0.25">
      <c r="A180" s="7">
        <v>167</v>
      </c>
      <c r="B180" s="17" t="s">
        <v>539</v>
      </c>
      <c r="C180" s="11">
        <v>67.3</v>
      </c>
      <c r="D180" s="16" t="s">
        <v>325</v>
      </c>
      <c r="E180" s="30">
        <v>3.5</v>
      </c>
      <c r="F180" s="30">
        <v>3.5</v>
      </c>
      <c r="G180" s="21">
        <f t="shared" si="4"/>
        <v>0</v>
      </c>
      <c r="H180" s="29">
        <f>G8/C243*C180</f>
        <v>5.5913642131094884E-2</v>
      </c>
      <c r="I180" s="26">
        <f t="shared" si="5"/>
        <v>5.5913642131094884E-2</v>
      </c>
      <c r="J180" s="4"/>
    </row>
    <row r="181" spans="1:10" x14ac:dyDescent="0.25">
      <c r="A181" s="7">
        <v>168</v>
      </c>
      <c r="B181" s="17" t="s">
        <v>540</v>
      </c>
      <c r="C181" s="11">
        <v>99.4</v>
      </c>
      <c r="D181" s="16" t="s">
        <v>325</v>
      </c>
      <c r="E181" s="30">
        <v>5.5</v>
      </c>
      <c r="F181" s="30">
        <v>5.8</v>
      </c>
      <c r="G181" s="21">
        <f t="shared" si="4"/>
        <v>0.29999999999999982</v>
      </c>
      <c r="H181" s="29">
        <f>G8/C243*C181</f>
        <v>8.2582704722597808E-2</v>
      </c>
      <c r="I181" s="26">
        <f t="shared" si="5"/>
        <v>0.38258270472259764</v>
      </c>
      <c r="J181" s="4"/>
    </row>
    <row r="182" spans="1:10" x14ac:dyDescent="0.25">
      <c r="A182" s="7">
        <v>169</v>
      </c>
      <c r="B182" s="17" t="s">
        <v>541</v>
      </c>
      <c r="C182" s="11">
        <v>39.5</v>
      </c>
      <c r="D182" s="16" t="s">
        <v>325</v>
      </c>
      <c r="E182" s="30">
        <v>1</v>
      </c>
      <c r="F182" s="30">
        <v>1</v>
      </c>
      <c r="G182" s="21">
        <f t="shared" si="4"/>
        <v>0</v>
      </c>
      <c r="H182" s="29">
        <f>G8/C243*C182</f>
        <v>3.2817070790167137E-2</v>
      </c>
      <c r="I182" s="26">
        <f t="shared" si="5"/>
        <v>3.2817070790167137E-2</v>
      </c>
      <c r="J182" s="4"/>
    </row>
    <row r="183" spans="1:10" x14ac:dyDescent="0.25">
      <c r="A183" s="7">
        <v>170</v>
      </c>
      <c r="B183" s="17" t="s">
        <v>542</v>
      </c>
      <c r="C183" s="11">
        <v>67.400000000000006</v>
      </c>
      <c r="D183" s="16" t="s">
        <v>325</v>
      </c>
      <c r="E183" s="30">
        <v>2</v>
      </c>
      <c r="F183" s="30">
        <v>2</v>
      </c>
      <c r="G183" s="21">
        <f t="shared" si="4"/>
        <v>0</v>
      </c>
      <c r="H183" s="29">
        <f>G8/C243*C183</f>
        <v>5.5996723322968733E-2</v>
      </c>
      <c r="I183" s="26">
        <f t="shared" si="5"/>
        <v>5.5996723322968733E-2</v>
      </c>
      <c r="J183" s="4"/>
    </row>
    <row r="184" spans="1:10" x14ac:dyDescent="0.25">
      <c r="A184" s="7">
        <v>171</v>
      </c>
      <c r="B184" s="17" t="s">
        <v>543</v>
      </c>
      <c r="C184" s="11">
        <v>99.5</v>
      </c>
      <c r="D184" s="16" t="s">
        <v>325</v>
      </c>
      <c r="E184" s="30">
        <v>8.4</v>
      </c>
      <c r="F184" s="30">
        <v>9.1</v>
      </c>
      <c r="G184" s="21">
        <f t="shared" si="4"/>
        <v>0.69999999999999929</v>
      </c>
      <c r="H184" s="29">
        <f>G8/C243*C184</f>
        <v>8.2665785914471643E-2</v>
      </c>
      <c r="I184" s="26">
        <f t="shared" si="5"/>
        <v>0.78266578591447089</v>
      </c>
      <c r="J184" s="4"/>
    </row>
    <row r="185" spans="1:10" x14ac:dyDescent="0.25">
      <c r="A185" s="7">
        <v>172</v>
      </c>
      <c r="B185" s="17" t="s">
        <v>544</v>
      </c>
      <c r="C185" s="11">
        <v>39.5</v>
      </c>
      <c r="D185" s="16" t="s">
        <v>325</v>
      </c>
      <c r="E185" s="30">
        <v>2.2999999999999998</v>
      </c>
      <c r="F185" s="30">
        <v>2.4</v>
      </c>
      <c r="G185" s="21">
        <f t="shared" si="4"/>
        <v>0.10000000000000009</v>
      </c>
      <c r="H185" s="29">
        <f>G8/C243*C185</f>
        <v>3.2817070790167137E-2</v>
      </c>
      <c r="I185" s="26">
        <f t="shared" si="5"/>
        <v>0.13281707079016722</v>
      </c>
      <c r="J185" s="4"/>
    </row>
    <row r="186" spans="1:10" x14ac:dyDescent="0.25">
      <c r="A186" s="7">
        <v>173</v>
      </c>
      <c r="B186" s="17" t="s">
        <v>545</v>
      </c>
      <c r="C186" s="11">
        <v>67.8</v>
      </c>
      <c r="D186" s="16" t="s">
        <v>325</v>
      </c>
      <c r="E186" s="30">
        <v>3.7</v>
      </c>
      <c r="F186" s="30">
        <v>4.3</v>
      </c>
      <c r="G186" s="21">
        <f t="shared" si="4"/>
        <v>0.59999999999999964</v>
      </c>
      <c r="H186" s="29">
        <f>G8/C243*C186</f>
        <v>5.6329048090464094E-2</v>
      </c>
      <c r="I186" s="26">
        <f t="shared" si="5"/>
        <v>0.65632904809046377</v>
      </c>
      <c r="J186" s="4"/>
    </row>
    <row r="187" spans="1:10" x14ac:dyDescent="0.25">
      <c r="A187" s="7">
        <v>174</v>
      </c>
      <c r="B187" s="17" t="s">
        <v>546</v>
      </c>
      <c r="C187" s="11">
        <v>99.3</v>
      </c>
      <c r="D187" s="16" t="s">
        <v>325</v>
      </c>
      <c r="E187" s="30">
        <v>6.8</v>
      </c>
      <c r="F187" s="30">
        <v>6.8</v>
      </c>
      <c r="G187" s="21">
        <f t="shared" si="4"/>
        <v>0</v>
      </c>
      <c r="H187" s="29">
        <f>G8/C243*C187</f>
        <v>8.2499623530723959E-2</v>
      </c>
      <c r="I187" s="26">
        <f t="shared" si="5"/>
        <v>8.2499623530723959E-2</v>
      </c>
      <c r="J187" s="4"/>
    </row>
    <row r="188" spans="1:10" x14ac:dyDescent="0.25">
      <c r="A188" s="7">
        <v>175</v>
      </c>
      <c r="B188" s="17" t="s">
        <v>547</v>
      </c>
      <c r="C188" s="11">
        <v>39.6</v>
      </c>
      <c r="D188" s="16" t="s">
        <v>325</v>
      </c>
      <c r="E188" s="30">
        <v>2.7</v>
      </c>
      <c r="F188" s="30">
        <v>2.7</v>
      </c>
      <c r="G188" s="21">
        <f t="shared" si="4"/>
        <v>0</v>
      </c>
      <c r="H188" s="29">
        <f>G8/C243*C188</f>
        <v>3.2900151982040979E-2</v>
      </c>
      <c r="I188" s="26">
        <f t="shared" si="5"/>
        <v>3.2900151982040979E-2</v>
      </c>
      <c r="J188" s="93"/>
    </row>
    <row r="189" spans="1:10" x14ac:dyDescent="0.25">
      <c r="A189" s="7">
        <v>176</v>
      </c>
      <c r="B189" s="17" t="s">
        <v>603</v>
      </c>
      <c r="C189" s="11">
        <v>68.099999999999994</v>
      </c>
      <c r="D189" s="16" t="s">
        <v>325</v>
      </c>
      <c r="E189" s="30">
        <v>5</v>
      </c>
      <c r="F189" s="30">
        <v>5.3</v>
      </c>
      <c r="G189" s="21">
        <f t="shared" si="4"/>
        <v>0.29999999999999982</v>
      </c>
      <c r="H189" s="29">
        <f>G8/C243*C189</f>
        <v>5.6578291666085613E-2</v>
      </c>
      <c r="I189" s="26">
        <f t="shared" si="5"/>
        <v>0.35657829166608546</v>
      </c>
      <c r="J189" s="93"/>
    </row>
    <row r="190" spans="1:10" x14ac:dyDescent="0.25">
      <c r="A190" s="7">
        <v>177</v>
      </c>
      <c r="B190" s="17" t="s">
        <v>548</v>
      </c>
      <c r="C190" s="11">
        <v>99.4</v>
      </c>
      <c r="D190" s="16" t="s">
        <v>325</v>
      </c>
      <c r="E190" s="30">
        <v>5.0999999999999996</v>
      </c>
      <c r="F190" s="30">
        <v>5.0999999999999996</v>
      </c>
      <c r="G190" s="21">
        <f t="shared" si="4"/>
        <v>0</v>
      </c>
      <c r="H190" s="29">
        <f>G8/C243*C190</f>
        <v>8.2582704722597808E-2</v>
      </c>
      <c r="I190" s="26">
        <f t="shared" si="5"/>
        <v>8.2582704722597808E-2</v>
      </c>
      <c r="J190" s="93"/>
    </row>
    <row r="191" spans="1:10" x14ac:dyDescent="0.25">
      <c r="A191" s="7">
        <v>178</v>
      </c>
      <c r="B191" s="17" t="s">
        <v>410</v>
      </c>
      <c r="C191" s="11">
        <v>42.3</v>
      </c>
      <c r="D191" s="16" t="s">
        <v>325</v>
      </c>
      <c r="E191" s="30">
        <v>0.2</v>
      </c>
      <c r="F191" s="30">
        <v>0.2</v>
      </c>
      <c r="G191" s="21">
        <f t="shared" si="4"/>
        <v>0</v>
      </c>
      <c r="H191" s="29">
        <f>G8/C243*C191</f>
        <v>3.5143344162634677E-2</v>
      </c>
      <c r="I191" s="26">
        <f t="shared" si="5"/>
        <v>3.5143344162634677E-2</v>
      </c>
      <c r="J191" s="93"/>
    </row>
    <row r="192" spans="1:10" x14ac:dyDescent="0.25">
      <c r="A192" s="7">
        <v>179</v>
      </c>
      <c r="B192" s="17" t="s">
        <v>411</v>
      </c>
      <c r="C192" s="11">
        <v>68.900000000000006</v>
      </c>
      <c r="D192" s="16" t="s">
        <v>325</v>
      </c>
      <c r="E192" s="30">
        <v>7.5</v>
      </c>
      <c r="F192" s="30">
        <v>7.7</v>
      </c>
      <c r="G192" s="21">
        <f t="shared" si="4"/>
        <v>0.20000000000000018</v>
      </c>
      <c r="H192" s="29">
        <f>G8/C243*C192</f>
        <v>5.7242941201076349E-2</v>
      </c>
      <c r="I192" s="26">
        <f t="shared" si="5"/>
        <v>0.25724294120107655</v>
      </c>
      <c r="J192" s="93"/>
    </row>
    <row r="193" spans="1:10" x14ac:dyDescent="0.25">
      <c r="A193" s="7">
        <v>180</v>
      </c>
      <c r="B193" s="17" t="s">
        <v>412</v>
      </c>
      <c r="C193" s="11">
        <v>99.3</v>
      </c>
      <c r="D193" s="16" t="s">
        <v>325</v>
      </c>
      <c r="E193" s="30">
        <v>10.5</v>
      </c>
      <c r="F193" s="30">
        <v>11.5</v>
      </c>
      <c r="G193" s="21">
        <f t="shared" si="4"/>
        <v>1</v>
      </c>
      <c r="H193" s="29">
        <f>G8/C243*C193</f>
        <v>8.2499623530723959E-2</v>
      </c>
      <c r="I193" s="26">
        <f t="shared" si="5"/>
        <v>1.082499623530724</v>
      </c>
      <c r="J193" s="93"/>
    </row>
    <row r="194" spans="1:10" x14ac:dyDescent="0.25">
      <c r="A194" s="7">
        <v>181</v>
      </c>
      <c r="B194" s="17" t="s">
        <v>413</v>
      </c>
      <c r="C194" s="11">
        <v>42.4</v>
      </c>
      <c r="D194" s="16" t="s">
        <v>325</v>
      </c>
      <c r="E194" s="30">
        <v>3.8</v>
      </c>
      <c r="F194" s="30">
        <v>3.8</v>
      </c>
      <c r="G194" s="21">
        <f t="shared" si="4"/>
        <v>0</v>
      </c>
      <c r="H194" s="29">
        <f>G8/C243*C194</f>
        <v>3.5226425354508518E-2</v>
      </c>
      <c r="I194" s="26">
        <f t="shared" si="5"/>
        <v>3.5226425354508518E-2</v>
      </c>
      <c r="J194" s="93"/>
    </row>
    <row r="195" spans="1:10" x14ac:dyDescent="0.25">
      <c r="A195" s="7">
        <v>182</v>
      </c>
      <c r="B195" s="17" t="s">
        <v>414</v>
      </c>
      <c r="C195" s="11">
        <v>69.3</v>
      </c>
      <c r="D195" s="16" t="s">
        <v>325</v>
      </c>
      <c r="E195" s="30">
        <v>4.8</v>
      </c>
      <c r="F195" s="30">
        <v>4.8</v>
      </c>
      <c r="G195" s="21">
        <f t="shared" si="4"/>
        <v>0</v>
      </c>
      <c r="H195" s="29">
        <f>G8/C243*C195</f>
        <v>5.7575265968571702E-2</v>
      </c>
      <c r="I195" s="26">
        <f t="shared" si="5"/>
        <v>5.7575265968571702E-2</v>
      </c>
      <c r="J195" s="93"/>
    </row>
    <row r="196" spans="1:10" x14ac:dyDescent="0.25">
      <c r="A196" s="7">
        <v>183</v>
      </c>
      <c r="B196" s="17" t="s">
        <v>415</v>
      </c>
      <c r="C196" s="11">
        <v>99.3</v>
      </c>
      <c r="D196" s="16" t="s">
        <v>325</v>
      </c>
      <c r="E196" s="30">
        <v>2.1</v>
      </c>
      <c r="F196" s="30">
        <v>2.1</v>
      </c>
      <c r="G196" s="21">
        <f t="shared" si="4"/>
        <v>0</v>
      </c>
      <c r="H196" s="29">
        <f>G8/C243*C196</f>
        <v>8.2499623530723959E-2</v>
      </c>
      <c r="I196" s="26">
        <f t="shared" si="5"/>
        <v>8.2499623530723959E-2</v>
      </c>
      <c r="J196" s="93"/>
    </row>
    <row r="197" spans="1:10" x14ac:dyDescent="0.25">
      <c r="A197" s="7">
        <v>184</v>
      </c>
      <c r="B197" s="17" t="s">
        <v>416</v>
      </c>
      <c r="C197" s="11">
        <v>42.3</v>
      </c>
      <c r="D197" s="16" t="s">
        <v>325</v>
      </c>
      <c r="E197" s="30">
        <v>2.2999999999999998</v>
      </c>
      <c r="F197" s="30">
        <v>2.2999999999999998</v>
      </c>
      <c r="G197" s="21">
        <f t="shared" si="4"/>
        <v>0</v>
      </c>
      <c r="H197" s="29">
        <f>G8/C243*C197</f>
        <v>3.5143344162634677E-2</v>
      </c>
      <c r="I197" s="26">
        <f t="shared" si="5"/>
        <v>3.5143344162634677E-2</v>
      </c>
      <c r="J197" s="4"/>
    </row>
    <row r="198" spans="1:10" x14ac:dyDescent="0.25">
      <c r="A198" s="7">
        <v>185</v>
      </c>
      <c r="B198" s="17" t="s">
        <v>417</v>
      </c>
      <c r="C198" s="11">
        <v>68.599999999999994</v>
      </c>
      <c r="D198" s="16" t="s">
        <v>325</v>
      </c>
      <c r="E198" s="30">
        <v>4.3</v>
      </c>
      <c r="F198" s="30">
        <v>4.7</v>
      </c>
      <c r="G198" s="21">
        <f t="shared" si="4"/>
        <v>0.40000000000000036</v>
      </c>
      <c r="H198" s="29">
        <f>G8/C243*C198</f>
        <v>5.6993697625454816E-2</v>
      </c>
      <c r="I198" s="26">
        <f t="shared" si="5"/>
        <v>0.45699369762545516</v>
      </c>
      <c r="J198" s="4"/>
    </row>
    <row r="199" spans="1:10" x14ac:dyDescent="0.25">
      <c r="A199" s="7">
        <v>186</v>
      </c>
      <c r="B199" s="17" t="s">
        <v>418</v>
      </c>
      <c r="C199" s="11">
        <v>99.4</v>
      </c>
      <c r="D199" s="16" t="s">
        <v>325</v>
      </c>
      <c r="E199" s="30">
        <v>9.3000000000000007</v>
      </c>
      <c r="F199" s="30">
        <v>10.1</v>
      </c>
      <c r="G199" s="21">
        <f t="shared" si="4"/>
        <v>0.79999999999999893</v>
      </c>
      <c r="H199" s="29">
        <f>G8/C243*C199</f>
        <v>8.2582704722597808E-2</v>
      </c>
      <c r="I199" s="26">
        <f t="shared" si="5"/>
        <v>0.8825827047225967</v>
      </c>
      <c r="J199" s="4"/>
    </row>
    <row r="200" spans="1:10" x14ac:dyDescent="0.25">
      <c r="A200" s="7">
        <v>187</v>
      </c>
      <c r="B200" s="17" t="s">
        <v>419</v>
      </c>
      <c r="C200" s="11">
        <v>42.4</v>
      </c>
      <c r="D200" s="16" t="s">
        <v>325</v>
      </c>
      <c r="E200" s="30">
        <v>2</v>
      </c>
      <c r="F200" s="30">
        <v>2.2999999999999998</v>
      </c>
      <c r="G200" s="21">
        <f t="shared" si="4"/>
        <v>0.29999999999999982</v>
      </c>
      <c r="H200" s="29">
        <f>G8/C243*C200</f>
        <v>3.5226425354508518E-2</v>
      </c>
      <c r="I200" s="26">
        <f t="shared" si="5"/>
        <v>0.33522642535450836</v>
      </c>
      <c r="J200" s="4"/>
    </row>
    <row r="201" spans="1:10" x14ac:dyDescent="0.25">
      <c r="A201" s="7">
        <v>188</v>
      </c>
      <c r="B201" s="17" t="s">
        <v>420</v>
      </c>
      <c r="C201" s="11">
        <v>69.3</v>
      </c>
      <c r="D201" s="16" t="s">
        <v>325</v>
      </c>
      <c r="E201" s="30">
        <v>5.5</v>
      </c>
      <c r="F201" s="30">
        <v>5.7</v>
      </c>
      <c r="G201" s="21">
        <f t="shared" si="4"/>
        <v>0.20000000000000018</v>
      </c>
      <c r="H201" s="29">
        <f>G8/C243*C201</f>
        <v>5.7575265968571702E-2</v>
      </c>
      <c r="I201" s="26">
        <f t="shared" si="5"/>
        <v>0.25757526596857189</v>
      </c>
      <c r="J201" s="4"/>
    </row>
    <row r="202" spans="1:10" x14ac:dyDescent="0.25">
      <c r="A202" s="7">
        <v>189</v>
      </c>
      <c r="B202" s="17" t="s">
        <v>421</v>
      </c>
      <c r="C202" s="11">
        <v>99.1</v>
      </c>
      <c r="D202" s="16" t="s">
        <v>325</v>
      </c>
      <c r="E202" s="30">
        <v>4.2</v>
      </c>
      <c r="F202" s="30">
        <v>4.2</v>
      </c>
      <c r="G202" s="21">
        <f t="shared" si="4"/>
        <v>0</v>
      </c>
      <c r="H202" s="29">
        <f>G8/C243*C202</f>
        <v>8.2333461146976275E-2</v>
      </c>
      <c r="I202" s="26">
        <f t="shared" si="5"/>
        <v>8.2333461146976275E-2</v>
      </c>
      <c r="J202" s="57"/>
    </row>
    <row r="203" spans="1:10" x14ac:dyDescent="0.25">
      <c r="A203" s="7">
        <v>190</v>
      </c>
      <c r="B203" s="17" t="s">
        <v>422</v>
      </c>
      <c r="C203" s="11">
        <v>42.6</v>
      </c>
      <c r="D203" s="16" t="s">
        <v>325</v>
      </c>
      <c r="E203" s="30">
        <v>3.3</v>
      </c>
      <c r="F203" s="30">
        <v>3.3</v>
      </c>
      <c r="G203" s="21">
        <f t="shared" si="4"/>
        <v>0</v>
      </c>
      <c r="H203" s="29">
        <f>G8/C243*C203</f>
        <v>3.5392587738256202E-2</v>
      </c>
      <c r="I203" s="26">
        <f t="shared" si="5"/>
        <v>3.5392587738256202E-2</v>
      </c>
      <c r="J203" s="57"/>
    </row>
    <row r="204" spans="1:10" x14ac:dyDescent="0.25">
      <c r="A204" s="7">
        <v>191</v>
      </c>
      <c r="B204" s="17" t="s">
        <v>423</v>
      </c>
      <c r="C204" s="11">
        <v>69.2</v>
      </c>
      <c r="D204" s="16" t="s">
        <v>325</v>
      </c>
      <c r="E204" s="30">
        <v>5.9</v>
      </c>
      <c r="F204" s="30">
        <v>5.9</v>
      </c>
      <c r="G204" s="21">
        <f t="shared" si="4"/>
        <v>0</v>
      </c>
      <c r="H204" s="29">
        <f>G8/C243*C204</f>
        <v>5.7492184776697867E-2</v>
      </c>
      <c r="I204" s="26">
        <f t="shared" si="5"/>
        <v>5.7492184776697867E-2</v>
      </c>
      <c r="J204" s="57"/>
    </row>
    <row r="205" spans="1:10" x14ac:dyDescent="0.25">
      <c r="A205" s="7">
        <v>192</v>
      </c>
      <c r="B205" s="17" t="s">
        <v>424</v>
      </c>
      <c r="C205" s="11">
        <v>99</v>
      </c>
      <c r="D205" s="16" t="s">
        <v>325</v>
      </c>
      <c r="E205" s="30">
        <v>6.8</v>
      </c>
      <c r="F205" s="30">
        <v>6.8</v>
      </c>
      <c r="G205" s="21">
        <f t="shared" si="4"/>
        <v>0</v>
      </c>
      <c r="H205" s="29">
        <f>G8/C243*C205</f>
        <v>8.225037995510244E-2</v>
      </c>
      <c r="I205" s="26">
        <f t="shared" si="5"/>
        <v>8.225037995510244E-2</v>
      </c>
      <c r="J205" s="57"/>
    </row>
    <row r="206" spans="1:10" x14ac:dyDescent="0.25">
      <c r="A206" s="7">
        <v>193</v>
      </c>
      <c r="B206" s="17" t="s">
        <v>583</v>
      </c>
      <c r="C206" s="11">
        <v>42.4</v>
      </c>
      <c r="D206" s="16" t="s">
        <v>325</v>
      </c>
      <c r="E206" s="30">
        <v>0.4</v>
      </c>
      <c r="F206" s="30">
        <v>0.4</v>
      </c>
      <c r="G206" s="21">
        <f t="shared" si="4"/>
        <v>0</v>
      </c>
      <c r="H206" s="29">
        <f>G8/C243*C206</f>
        <v>3.5226425354508518E-2</v>
      </c>
      <c r="I206" s="26">
        <f t="shared" si="5"/>
        <v>3.5226425354508518E-2</v>
      </c>
      <c r="J206" s="57"/>
    </row>
    <row r="207" spans="1:10" x14ac:dyDescent="0.25">
      <c r="A207" s="7">
        <v>194</v>
      </c>
      <c r="B207" s="17" t="s">
        <v>584</v>
      </c>
      <c r="C207" s="11">
        <v>68.8</v>
      </c>
      <c r="D207" s="16" t="s">
        <v>325</v>
      </c>
      <c r="E207" s="30">
        <v>3.3</v>
      </c>
      <c r="F207" s="30">
        <v>3.5</v>
      </c>
      <c r="G207" s="21">
        <f t="shared" si="4"/>
        <v>0.20000000000000018</v>
      </c>
      <c r="H207" s="29">
        <f>G8/C243*C207</f>
        <v>5.71598600092025E-2</v>
      </c>
      <c r="I207" s="26">
        <f t="shared" si="5"/>
        <v>0.25715986000920266</v>
      </c>
      <c r="J207" s="57"/>
    </row>
    <row r="208" spans="1:10" x14ac:dyDescent="0.25">
      <c r="A208" s="7">
        <v>195</v>
      </c>
      <c r="B208" s="17" t="s">
        <v>585</v>
      </c>
      <c r="C208" s="11">
        <v>100.7</v>
      </c>
      <c r="D208" s="16" t="s">
        <v>325</v>
      </c>
      <c r="E208" s="30">
        <v>6.1</v>
      </c>
      <c r="F208" s="30">
        <v>6.5</v>
      </c>
      <c r="G208" s="21">
        <f t="shared" ref="G208:G242" si="6">F208-E208</f>
        <v>0.40000000000000036</v>
      </c>
      <c r="H208" s="29">
        <f>G8/C243*C208</f>
        <v>8.3662760216957732E-2</v>
      </c>
      <c r="I208" s="26">
        <f t="shared" ref="I208:I242" si="7">G208+H208</f>
        <v>0.48366276021695809</v>
      </c>
      <c r="J208" s="57"/>
    </row>
    <row r="209" spans="1:10" x14ac:dyDescent="0.25">
      <c r="A209" s="7">
        <v>196</v>
      </c>
      <c r="B209" s="17" t="s">
        <v>425</v>
      </c>
      <c r="C209" s="11">
        <v>42.6</v>
      </c>
      <c r="D209" s="16" t="s">
        <v>325</v>
      </c>
      <c r="E209" s="30">
        <v>3.4</v>
      </c>
      <c r="F209" s="30">
        <v>3.5</v>
      </c>
      <c r="G209" s="21">
        <f t="shared" si="6"/>
        <v>0.10000000000000009</v>
      </c>
      <c r="H209" s="29">
        <f>G8/C243*C209</f>
        <v>3.5392587738256202E-2</v>
      </c>
      <c r="I209" s="26">
        <f t="shared" si="7"/>
        <v>0.1353925877382563</v>
      </c>
      <c r="J209" s="57"/>
    </row>
    <row r="210" spans="1:10" x14ac:dyDescent="0.25">
      <c r="A210" s="7">
        <v>197</v>
      </c>
      <c r="B210" s="17" t="s">
        <v>426</v>
      </c>
      <c r="C210" s="11">
        <v>69.2</v>
      </c>
      <c r="D210" s="16" t="s">
        <v>325</v>
      </c>
      <c r="E210" s="30">
        <v>6.4</v>
      </c>
      <c r="F210" s="30">
        <v>7</v>
      </c>
      <c r="G210" s="21">
        <f t="shared" si="6"/>
        <v>0.59999999999999964</v>
      </c>
      <c r="H210" s="29">
        <f>G8/C243*C210</f>
        <v>5.7492184776697867E-2</v>
      </c>
      <c r="I210" s="26">
        <f t="shared" si="7"/>
        <v>0.65749218477669746</v>
      </c>
      <c r="J210" s="4"/>
    </row>
    <row r="211" spans="1:10" x14ac:dyDescent="0.25">
      <c r="A211" s="7">
        <v>198</v>
      </c>
      <c r="B211" s="17" t="s">
        <v>427</v>
      </c>
      <c r="C211" s="11">
        <v>99.5</v>
      </c>
      <c r="D211" s="16" t="s">
        <v>325</v>
      </c>
      <c r="E211" s="30">
        <v>4.9000000000000004</v>
      </c>
      <c r="F211" s="30">
        <v>4.9000000000000004</v>
      </c>
      <c r="G211" s="21">
        <f t="shared" si="6"/>
        <v>0</v>
      </c>
      <c r="H211" s="29">
        <f>G8/C243*C211</f>
        <v>8.2665785914471643E-2</v>
      </c>
      <c r="I211" s="26">
        <f t="shared" si="7"/>
        <v>8.2665785914471643E-2</v>
      </c>
      <c r="J211" s="4"/>
    </row>
    <row r="212" spans="1:10" x14ac:dyDescent="0.25">
      <c r="A212" s="7">
        <v>199</v>
      </c>
      <c r="B212" s="17" t="s">
        <v>428</v>
      </c>
      <c r="C212" s="11">
        <v>42.6</v>
      </c>
      <c r="D212" s="16" t="s">
        <v>325</v>
      </c>
      <c r="E212" s="30">
        <v>3.5</v>
      </c>
      <c r="F212" s="30">
        <v>3.8</v>
      </c>
      <c r="G212" s="21">
        <f t="shared" si="6"/>
        <v>0.29999999999999982</v>
      </c>
      <c r="H212" s="29">
        <f>G8/C243*C212</f>
        <v>3.5392587738256202E-2</v>
      </c>
      <c r="I212" s="26">
        <f t="shared" si="7"/>
        <v>0.33539258773825603</v>
      </c>
      <c r="J212" s="4"/>
    </row>
    <row r="213" spans="1:10" x14ac:dyDescent="0.25">
      <c r="A213" s="7">
        <v>200</v>
      </c>
      <c r="B213" s="17" t="s">
        <v>429</v>
      </c>
      <c r="C213" s="11">
        <v>68.8</v>
      </c>
      <c r="D213" s="16" t="s">
        <v>325</v>
      </c>
      <c r="E213" s="30">
        <v>2.9</v>
      </c>
      <c r="F213" s="30">
        <v>3.1</v>
      </c>
      <c r="G213" s="21">
        <f t="shared" si="6"/>
        <v>0.20000000000000018</v>
      </c>
      <c r="H213" s="29">
        <f>G8/C243*C213</f>
        <v>5.71598600092025E-2</v>
      </c>
      <c r="I213" s="26">
        <f t="shared" si="7"/>
        <v>0.25715986000920266</v>
      </c>
      <c r="J213" s="4"/>
    </row>
    <row r="214" spans="1:10" x14ac:dyDescent="0.25">
      <c r="A214" s="7">
        <v>201</v>
      </c>
      <c r="B214" s="17" t="s">
        <v>430</v>
      </c>
      <c r="C214" s="11">
        <v>99.3</v>
      </c>
      <c r="D214" s="16" t="s">
        <v>325</v>
      </c>
      <c r="E214" s="30">
        <v>9.6999999999999993</v>
      </c>
      <c r="F214" s="30">
        <v>9.9</v>
      </c>
      <c r="G214" s="21">
        <f t="shared" si="6"/>
        <v>0.20000000000000107</v>
      </c>
      <c r="H214" s="29">
        <f>G8/C243*C214</f>
        <v>8.2499623530723959E-2</v>
      </c>
      <c r="I214" s="26">
        <f t="shared" si="7"/>
        <v>0.282499623530725</v>
      </c>
      <c r="J214" s="4"/>
    </row>
    <row r="215" spans="1:10" x14ac:dyDescent="0.25">
      <c r="A215" s="7">
        <v>202</v>
      </c>
      <c r="B215" s="17" t="s">
        <v>555</v>
      </c>
      <c r="C215" s="11">
        <v>72.8</v>
      </c>
      <c r="D215" s="16" t="s">
        <v>325</v>
      </c>
      <c r="E215" s="30">
        <v>6.6</v>
      </c>
      <c r="F215" s="30">
        <v>7.5</v>
      </c>
      <c r="G215" s="21">
        <f t="shared" si="6"/>
        <v>0.90000000000000036</v>
      </c>
      <c r="H215" s="29">
        <f>G8/C243*C215</f>
        <v>6.0483107684156136E-2</v>
      </c>
      <c r="I215" s="26">
        <f t="shared" si="7"/>
        <v>0.96048310768415646</v>
      </c>
      <c r="J215" s="4"/>
    </row>
    <row r="216" spans="1:10" x14ac:dyDescent="0.25">
      <c r="A216" s="7">
        <v>203</v>
      </c>
      <c r="B216" s="17" t="s">
        <v>556</v>
      </c>
      <c r="C216" s="11">
        <v>72.2</v>
      </c>
      <c r="D216" s="16" t="s">
        <v>325</v>
      </c>
      <c r="E216" s="30">
        <v>3.3</v>
      </c>
      <c r="F216" s="30">
        <v>3.3</v>
      </c>
      <c r="G216" s="21">
        <f t="shared" si="6"/>
        <v>0</v>
      </c>
      <c r="H216" s="29">
        <f>G8/C243*C216</f>
        <v>5.9984620532913091E-2</v>
      </c>
      <c r="I216" s="26">
        <f t="shared" si="7"/>
        <v>5.9984620532913091E-2</v>
      </c>
      <c r="J216" s="4"/>
    </row>
    <row r="217" spans="1:10" x14ac:dyDescent="0.25">
      <c r="A217" s="7">
        <v>204</v>
      </c>
      <c r="B217" s="17" t="s">
        <v>557</v>
      </c>
      <c r="C217" s="11">
        <v>45.9</v>
      </c>
      <c r="D217" s="16" t="s">
        <v>325</v>
      </c>
      <c r="E217" s="30">
        <v>1</v>
      </c>
      <c r="F217" s="30">
        <v>1</v>
      </c>
      <c r="G217" s="21">
        <f t="shared" si="6"/>
        <v>0</v>
      </c>
      <c r="H217" s="29">
        <f>G8/C243*C217</f>
        <v>3.8134267070092945E-2</v>
      </c>
      <c r="I217" s="26">
        <f t="shared" si="7"/>
        <v>3.8134267070092945E-2</v>
      </c>
      <c r="J217" s="4"/>
    </row>
    <row r="218" spans="1:10" x14ac:dyDescent="0.25">
      <c r="A218" s="7">
        <v>205</v>
      </c>
      <c r="B218" s="17" t="s">
        <v>558</v>
      </c>
      <c r="C218" s="11">
        <v>45.2</v>
      </c>
      <c r="D218" s="16" t="s">
        <v>325</v>
      </c>
      <c r="E218" s="30">
        <v>3.4</v>
      </c>
      <c r="F218" s="30">
        <v>3.4</v>
      </c>
      <c r="G218" s="21">
        <f t="shared" si="6"/>
        <v>0</v>
      </c>
      <c r="H218" s="29">
        <f>G8/C243*C218</f>
        <v>3.7552698726976065E-2</v>
      </c>
      <c r="I218" s="26">
        <f t="shared" si="7"/>
        <v>3.7552698726976065E-2</v>
      </c>
      <c r="J218" s="4"/>
    </row>
    <row r="219" spans="1:10" x14ac:dyDescent="0.25">
      <c r="A219" s="7">
        <v>206</v>
      </c>
      <c r="B219" s="17" t="s">
        <v>559</v>
      </c>
      <c r="C219" s="11">
        <v>72.400000000000006</v>
      </c>
      <c r="D219" s="16" t="s">
        <v>325</v>
      </c>
      <c r="E219" s="30">
        <v>2.1</v>
      </c>
      <c r="F219" s="30">
        <v>2.1</v>
      </c>
      <c r="G219" s="21">
        <f t="shared" si="6"/>
        <v>0</v>
      </c>
      <c r="H219" s="29">
        <f>G8/C243*C219</f>
        <v>6.0150782916660775E-2</v>
      </c>
      <c r="I219" s="26">
        <f t="shared" si="7"/>
        <v>6.0150782916660775E-2</v>
      </c>
      <c r="J219" s="4"/>
    </row>
    <row r="220" spans="1:10" x14ac:dyDescent="0.25">
      <c r="A220" s="7">
        <v>207</v>
      </c>
      <c r="B220" s="17" t="s">
        <v>560</v>
      </c>
      <c r="C220" s="11">
        <v>72.3</v>
      </c>
      <c r="D220" s="16" t="s">
        <v>325</v>
      </c>
      <c r="E220" s="30">
        <v>6.4</v>
      </c>
      <c r="F220" s="30">
        <v>7</v>
      </c>
      <c r="G220" s="21">
        <f t="shared" si="6"/>
        <v>0.59999999999999964</v>
      </c>
      <c r="H220" s="29">
        <f>G8/C243*C220</f>
        <v>6.0067701724786933E-2</v>
      </c>
      <c r="I220" s="26">
        <f t="shared" si="7"/>
        <v>0.66006770172478657</v>
      </c>
      <c r="J220" s="4"/>
    </row>
    <row r="221" spans="1:10" x14ac:dyDescent="0.25">
      <c r="A221" s="7">
        <v>208</v>
      </c>
      <c r="B221" s="17" t="s">
        <v>561</v>
      </c>
      <c r="C221" s="11">
        <v>45.5</v>
      </c>
      <c r="D221" s="16" t="s">
        <v>325</v>
      </c>
      <c r="E221" s="30">
        <v>2.9</v>
      </c>
      <c r="F221" s="30">
        <v>3.1</v>
      </c>
      <c r="G221" s="21">
        <f t="shared" si="6"/>
        <v>0.20000000000000018</v>
      </c>
      <c r="H221" s="29">
        <f>G8/C243*C221</f>
        <v>3.7801942302597584E-2</v>
      </c>
      <c r="I221" s="26">
        <f t="shared" si="7"/>
        <v>0.23780194230259777</v>
      </c>
      <c r="J221" s="4"/>
    </row>
    <row r="222" spans="1:10" x14ac:dyDescent="0.25">
      <c r="A222" s="7">
        <v>209</v>
      </c>
      <c r="B222" s="17" t="s">
        <v>562</v>
      </c>
      <c r="C222" s="11">
        <v>45.2</v>
      </c>
      <c r="D222" s="16" t="s">
        <v>325</v>
      </c>
      <c r="E222" s="30">
        <v>2.6</v>
      </c>
      <c r="F222" s="30">
        <v>2.7</v>
      </c>
      <c r="G222" s="21">
        <f t="shared" si="6"/>
        <v>0.10000000000000009</v>
      </c>
      <c r="H222" s="29">
        <f>G8/C243*C222</f>
        <v>3.7552698726976065E-2</v>
      </c>
      <c r="I222" s="26">
        <f t="shared" si="7"/>
        <v>0.13755269872697615</v>
      </c>
      <c r="J222" s="4"/>
    </row>
    <row r="223" spans="1:10" x14ac:dyDescent="0.25">
      <c r="A223" s="7">
        <v>210</v>
      </c>
      <c r="B223" s="17" t="s">
        <v>563</v>
      </c>
      <c r="C223" s="11">
        <v>72.5</v>
      </c>
      <c r="D223" s="16" t="s">
        <v>325</v>
      </c>
      <c r="E223" s="30">
        <v>5.3</v>
      </c>
      <c r="F223" s="30">
        <v>5.3</v>
      </c>
      <c r="G223" s="21">
        <f t="shared" si="6"/>
        <v>0</v>
      </c>
      <c r="H223" s="29">
        <f>G8/C243*C223</f>
        <v>6.0233864108534617E-2</v>
      </c>
      <c r="I223" s="26">
        <f t="shared" si="7"/>
        <v>6.0233864108534617E-2</v>
      </c>
      <c r="J223" s="143"/>
    </row>
    <row r="224" spans="1:10" x14ac:dyDescent="0.25">
      <c r="A224" s="7">
        <v>211</v>
      </c>
      <c r="B224" s="17" t="s">
        <v>564</v>
      </c>
      <c r="C224" s="11">
        <v>72.2</v>
      </c>
      <c r="D224" s="16" t="s">
        <v>325</v>
      </c>
      <c r="E224" s="30">
        <v>4</v>
      </c>
      <c r="F224" s="30">
        <v>4.2</v>
      </c>
      <c r="G224" s="21">
        <f t="shared" si="6"/>
        <v>0.20000000000000018</v>
      </c>
      <c r="H224" s="29">
        <f>G8/C243*C224</f>
        <v>5.9984620532913091E-2</v>
      </c>
      <c r="I224" s="26">
        <f t="shared" si="7"/>
        <v>0.25998462053291327</v>
      </c>
      <c r="J224" s="4"/>
    </row>
    <row r="225" spans="1:10" x14ac:dyDescent="0.25">
      <c r="A225" s="7">
        <v>212</v>
      </c>
      <c r="B225" s="17" t="s">
        <v>565</v>
      </c>
      <c r="C225" s="11">
        <v>46</v>
      </c>
      <c r="D225" s="16" t="s">
        <v>325</v>
      </c>
      <c r="E225" s="30">
        <v>1.9</v>
      </c>
      <c r="F225" s="30">
        <v>2</v>
      </c>
      <c r="G225" s="21">
        <f t="shared" si="6"/>
        <v>0.10000000000000009</v>
      </c>
      <c r="H225" s="29">
        <f>G8/C243*C225</f>
        <v>3.8217348261966787E-2</v>
      </c>
      <c r="I225" s="26">
        <f t="shared" si="7"/>
        <v>0.13821734826196688</v>
      </c>
      <c r="J225" s="4"/>
    </row>
    <row r="226" spans="1:10" x14ac:dyDescent="0.25">
      <c r="A226" s="7">
        <v>213</v>
      </c>
      <c r="B226" s="17" t="s">
        <v>566</v>
      </c>
      <c r="C226" s="11">
        <v>44.8</v>
      </c>
      <c r="D226" s="16" t="s">
        <v>325</v>
      </c>
      <c r="E226" s="30">
        <v>2.2999999999999998</v>
      </c>
      <c r="F226" s="30">
        <v>2.2999999999999998</v>
      </c>
      <c r="G226" s="21">
        <f t="shared" si="6"/>
        <v>0</v>
      </c>
      <c r="H226" s="29">
        <f>G8/C243*C226</f>
        <v>3.7220373959480697E-2</v>
      </c>
      <c r="I226" s="26">
        <f t="shared" si="7"/>
        <v>3.7220373959480697E-2</v>
      </c>
      <c r="J226" s="4"/>
    </row>
    <row r="227" spans="1:10" x14ac:dyDescent="0.25">
      <c r="A227" s="7">
        <v>214</v>
      </c>
      <c r="B227" s="17" t="s">
        <v>567</v>
      </c>
      <c r="C227" s="11">
        <v>73.099999999999994</v>
      </c>
      <c r="D227" s="16" t="s">
        <v>325</v>
      </c>
      <c r="E227" s="30">
        <v>5.0999999999999996</v>
      </c>
      <c r="F227" s="30">
        <v>5.0999999999999996</v>
      </c>
      <c r="G227" s="21">
        <f t="shared" si="6"/>
        <v>0</v>
      </c>
      <c r="H227" s="29">
        <f>G8/C243*C227</f>
        <v>6.0732351259777655E-2</v>
      </c>
      <c r="I227" s="26">
        <f t="shared" si="7"/>
        <v>6.0732351259777655E-2</v>
      </c>
      <c r="J227" s="4"/>
    </row>
    <row r="228" spans="1:10" x14ac:dyDescent="0.25">
      <c r="A228" s="7">
        <v>215</v>
      </c>
      <c r="B228" s="17" t="s">
        <v>568</v>
      </c>
      <c r="C228" s="11">
        <v>72.400000000000006</v>
      </c>
      <c r="D228" s="16" t="s">
        <v>325</v>
      </c>
      <c r="E228" s="30">
        <v>1.5</v>
      </c>
      <c r="F228" s="30">
        <v>1.6</v>
      </c>
      <c r="G228" s="21">
        <f t="shared" si="6"/>
        <v>0.10000000000000009</v>
      </c>
      <c r="H228" s="29">
        <f>G8/C243*C228</f>
        <v>6.0150782916660775E-2</v>
      </c>
      <c r="I228" s="26">
        <f t="shared" si="7"/>
        <v>0.16015078291666085</v>
      </c>
      <c r="J228" s="6"/>
    </row>
    <row r="229" spans="1:10" x14ac:dyDescent="0.25">
      <c r="A229" s="7">
        <v>216</v>
      </c>
      <c r="B229" s="17" t="s">
        <v>569</v>
      </c>
      <c r="C229" s="11">
        <v>46</v>
      </c>
      <c r="D229" s="16" t="s">
        <v>325</v>
      </c>
      <c r="E229" s="30">
        <v>1.6</v>
      </c>
      <c r="F229" s="30">
        <v>1.6</v>
      </c>
      <c r="G229" s="21">
        <f t="shared" si="6"/>
        <v>0</v>
      </c>
      <c r="H229" s="29">
        <f>G8/C243*C229</f>
        <v>3.8217348261966787E-2</v>
      </c>
      <c r="I229" s="26">
        <f t="shared" si="7"/>
        <v>3.8217348261966787E-2</v>
      </c>
      <c r="J229" s="4"/>
    </row>
    <row r="230" spans="1:10" x14ac:dyDescent="0.25">
      <c r="A230" s="7">
        <v>217</v>
      </c>
      <c r="B230" s="17" t="s">
        <v>570</v>
      </c>
      <c r="C230" s="11">
        <v>45.4</v>
      </c>
      <c r="D230" s="16" t="s">
        <v>325</v>
      </c>
      <c r="E230" s="30">
        <v>2.5</v>
      </c>
      <c r="F230" s="30">
        <v>2.6</v>
      </c>
      <c r="G230" s="21">
        <f t="shared" si="6"/>
        <v>0.10000000000000009</v>
      </c>
      <c r="H230" s="29">
        <f>G8/C243*C230</f>
        <v>3.7718861110723742E-2</v>
      </c>
      <c r="I230" s="26">
        <f t="shared" si="7"/>
        <v>0.13771886111072384</v>
      </c>
      <c r="J230" s="4"/>
    </row>
    <row r="231" spans="1:10" x14ac:dyDescent="0.25">
      <c r="A231" s="7">
        <v>218</v>
      </c>
      <c r="B231" s="17" t="s">
        <v>571</v>
      </c>
      <c r="C231" s="11">
        <v>73</v>
      </c>
      <c r="D231" s="16" t="s">
        <v>325</v>
      </c>
      <c r="E231" s="30">
        <v>2.9</v>
      </c>
      <c r="F231" s="30">
        <v>3.2</v>
      </c>
      <c r="G231" s="21">
        <f t="shared" si="6"/>
        <v>0.30000000000000027</v>
      </c>
      <c r="H231" s="29">
        <f>G8/C243*C231</f>
        <v>6.064927006790382E-2</v>
      </c>
      <c r="I231" s="26">
        <f t="shared" si="7"/>
        <v>0.36064927006790409</v>
      </c>
      <c r="J231" s="4"/>
    </row>
    <row r="232" spans="1:10" x14ac:dyDescent="0.25">
      <c r="A232" s="7">
        <v>219</v>
      </c>
      <c r="B232" s="17" t="s">
        <v>572</v>
      </c>
      <c r="C232" s="11">
        <v>72.2</v>
      </c>
      <c r="D232" s="16" t="s">
        <v>325</v>
      </c>
      <c r="E232" s="30">
        <v>4.8</v>
      </c>
      <c r="F232" s="30">
        <v>5.2</v>
      </c>
      <c r="G232" s="21">
        <f t="shared" si="6"/>
        <v>0.40000000000000036</v>
      </c>
      <c r="H232" s="29">
        <f>G8/C243*C232</f>
        <v>5.9984620532913091E-2</v>
      </c>
      <c r="I232" s="26">
        <f t="shared" si="7"/>
        <v>0.45998462053291345</v>
      </c>
      <c r="J232" s="4"/>
    </row>
    <row r="233" spans="1:10" x14ac:dyDescent="0.25">
      <c r="A233" s="7">
        <v>220</v>
      </c>
      <c r="B233" s="17" t="s">
        <v>573</v>
      </c>
      <c r="C233" s="11">
        <v>46.2</v>
      </c>
      <c r="D233" s="16" t="s">
        <v>325</v>
      </c>
      <c r="E233" s="30">
        <v>1.9</v>
      </c>
      <c r="F233" s="30">
        <v>1.9</v>
      </c>
      <c r="G233" s="21">
        <f t="shared" si="6"/>
        <v>0</v>
      </c>
      <c r="H233" s="29">
        <f>G8/C243*C233</f>
        <v>3.8383510645714471E-2</v>
      </c>
      <c r="I233" s="26">
        <f t="shared" si="7"/>
        <v>3.8383510645714471E-2</v>
      </c>
      <c r="J233" s="4"/>
    </row>
    <row r="234" spans="1:10" x14ac:dyDescent="0.25">
      <c r="A234" s="7">
        <v>221</v>
      </c>
      <c r="B234" s="17" t="s">
        <v>574</v>
      </c>
      <c r="C234" s="11">
        <v>45.4</v>
      </c>
      <c r="D234" s="16" t="s">
        <v>325</v>
      </c>
      <c r="E234" s="30">
        <v>3.8</v>
      </c>
      <c r="F234" s="30">
        <v>4.0999999999999996</v>
      </c>
      <c r="G234" s="21">
        <f t="shared" si="6"/>
        <v>0.29999999999999982</v>
      </c>
      <c r="H234" s="29">
        <f>G8/C243*C234</f>
        <v>3.7718861110723742E-2</v>
      </c>
      <c r="I234" s="26">
        <f t="shared" si="7"/>
        <v>0.33771886111072358</v>
      </c>
      <c r="J234" s="4"/>
    </row>
    <row r="235" spans="1:10" x14ac:dyDescent="0.25">
      <c r="A235" s="7">
        <v>222</v>
      </c>
      <c r="B235" s="17" t="s">
        <v>575</v>
      </c>
      <c r="C235" s="11">
        <v>72.900000000000006</v>
      </c>
      <c r="D235" s="16" t="s">
        <v>325</v>
      </c>
      <c r="E235" s="30">
        <v>4</v>
      </c>
      <c r="F235" s="30">
        <v>4</v>
      </c>
      <c r="G235" s="21">
        <f t="shared" si="6"/>
        <v>0</v>
      </c>
      <c r="H235" s="29">
        <f>G8/C243*C235</f>
        <v>6.0566188876029985E-2</v>
      </c>
      <c r="I235" s="26">
        <f t="shared" si="7"/>
        <v>6.0566188876029985E-2</v>
      </c>
      <c r="J235" s="57"/>
    </row>
    <row r="236" spans="1:10" x14ac:dyDescent="0.25">
      <c r="A236" s="7">
        <v>223</v>
      </c>
      <c r="B236" s="17" t="s">
        <v>576</v>
      </c>
      <c r="C236" s="11">
        <v>72.400000000000006</v>
      </c>
      <c r="D236" s="16" t="s">
        <v>325</v>
      </c>
      <c r="E236" s="30">
        <v>5.9</v>
      </c>
      <c r="F236" s="30">
        <v>6.6</v>
      </c>
      <c r="G236" s="21">
        <f t="shared" si="6"/>
        <v>0.69999999999999929</v>
      </c>
      <c r="H236" s="29">
        <f>G8/C243*C236</f>
        <v>6.0150782916660775E-2</v>
      </c>
      <c r="I236" s="26">
        <f t="shared" si="7"/>
        <v>0.76015078291666005</v>
      </c>
      <c r="J236" s="57"/>
    </row>
    <row r="237" spans="1:10" x14ac:dyDescent="0.25">
      <c r="A237" s="7">
        <v>224</v>
      </c>
      <c r="B237" s="17" t="s">
        <v>577</v>
      </c>
      <c r="C237" s="11">
        <v>46.1</v>
      </c>
      <c r="D237" s="16" t="s">
        <v>325</v>
      </c>
      <c r="E237" s="30">
        <v>3.9</v>
      </c>
      <c r="F237" s="30">
        <v>4.3</v>
      </c>
      <c r="G237" s="21">
        <f t="shared" si="6"/>
        <v>0.39999999999999991</v>
      </c>
      <c r="H237" s="29">
        <f>G8/C243*C237</f>
        <v>3.8300429453840629E-2</v>
      </c>
      <c r="I237" s="26">
        <f t="shared" si="7"/>
        <v>0.43830042945384051</v>
      </c>
      <c r="J237" s="57"/>
    </row>
    <row r="238" spans="1:10" x14ac:dyDescent="0.25">
      <c r="A238" s="7">
        <v>225</v>
      </c>
      <c r="B238" s="17" t="s">
        <v>578</v>
      </c>
      <c r="C238" s="11">
        <v>45.6</v>
      </c>
      <c r="D238" s="16" t="s">
        <v>325</v>
      </c>
      <c r="E238" s="30">
        <v>3.5</v>
      </c>
      <c r="F238" s="30">
        <v>3.8</v>
      </c>
      <c r="G238" s="21">
        <f t="shared" si="6"/>
        <v>0.29999999999999982</v>
      </c>
      <c r="H238" s="29">
        <f>G8/C243*C238</f>
        <v>3.7885023494471426E-2</v>
      </c>
      <c r="I238" s="26">
        <f t="shared" si="7"/>
        <v>0.33788502349447125</v>
      </c>
      <c r="J238" s="57"/>
    </row>
    <row r="239" spans="1:10" x14ac:dyDescent="0.25">
      <c r="A239" s="7">
        <v>226</v>
      </c>
      <c r="B239" s="17" t="s">
        <v>579</v>
      </c>
      <c r="C239" s="11">
        <v>73.2</v>
      </c>
      <c r="D239" s="16" t="s">
        <v>325</v>
      </c>
      <c r="E239" s="30">
        <v>7.6</v>
      </c>
      <c r="F239" s="30">
        <v>8.3000000000000007</v>
      </c>
      <c r="G239" s="21">
        <f t="shared" si="6"/>
        <v>0.70000000000000107</v>
      </c>
      <c r="H239" s="29">
        <f>G8/C243*C239</f>
        <v>6.0815432451651504E-2</v>
      </c>
      <c r="I239" s="26">
        <f t="shared" si="7"/>
        <v>0.76081543245165262</v>
      </c>
      <c r="J239" s="57"/>
    </row>
    <row r="240" spans="1:10" x14ac:dyDescent="0.25">
      <c r="A240" s="7">
        <v>227</v>
      </c>
      <c r="B240" s="17" t="s">
        <v>580</v>
      </c>
      <c r="C240" s="11">
        <v>72.400000000000006</v>
      </c>
      <c r="D240" s="16" t="s">
        <v>325</v>
      </c>
      <c r="E240" s="30">
        <v>5.5</v>
      </c>
      <c r="F240" s="30">
        <v>5.5</v>
      </c>
      <c r="G240" s="21">
        <f t="shared" si="6"/>
        <v>0</v>
      </c>
      <c r="H240" s="29">
        <f>G8/C243*C240</f>
        <v>6.0150782916660775E-2</v>
      </c>
      <c r="I240" s="26">
        <f t="shared" si="7"/>
        <v>6.0150782916660775E-2</v>
      </c>
      <c r="J240" s="57"/>
    </row>
    <row r="241" spans="1:10" x14ac:dyDescent="0.25">
      <c r="A241" s="7">
        <v>228</v>
      </c>
      <c r="B241" s="17" t="s">
        <v>581</v>
      </c>
      <c r="C241" s="11">
        <v>46.4</v>
      </c>
      <c r="D241" s="16" t="s">
        <v>325</v>
      </c>
      <c r="E241" s="30">
        <v>1.8</v>
      </c>
      <c r="F241" s="30">
        <v>1.8</v>
      </c>
      <c r="G241" s="21">
        <f t="shared" si="6"/>
        <v>0</v>
      </c>
      <c r="H241" s="29">
        <f>G8/C243*C241</f>
        <v>3.8549673029462155E-2</v>
      </c>
      <c r="I241" s="26">
        <f t="shared" si="7"/>
        <v>3.8549673029462155E-2</v>
      </c>
      <c r="J241" s="57"/>
    </row>
    <row r="242" spans="1:10" x14ac:dyDescent="0.25">
      <c r="A242" s="7">
        <v>229</v>
      </c>
      <c r="B242" s="17" t="s">
        <v>582</v>
      </c>
      <c r="C242" s="11">
        <v>45.5</v>
      </c>
      <c r="D242" s="16" t="s">
        <v>325</v>
      </c>
      <c r="E242" s="30">
        <v>5.6</v>
      </c>
      <c r="F242" s="30">
        <v>5.6</v>
      </c>
      <c r="G242" s="21">
        <f t="shared" si="6"/>
        <v>0</v>
      </c>
      <c r="H242" s="29">
        <f>G8/C243*C242</f>
        <v>3.7801942302597584E-2</v>
      </c>
      <c r="I242" s="26">
        <f t="shared" si="7"/>
        <v>3.7801942302597584E-2</v>
      </c>
      <c r="J242" s="57"/>
    </row>
    <row r="243" spans="1:10" x14ac:dyDescent="0.25">
      <c r="A243" s="220" t="s">
        <v>3</v>
      </c>
      <c r="B243" s="221"/>
      <c r="C243" s="144">
        <f>SUM(C14:C242)</f>
        <v>14343.799999999996</v>
      </c>
      <c r="D243" s="145"/>
      <c r="E243" s="146">
        <f>SUM(E14:E242)</f>
        <v>991.89999999999941</v>
      </c>
      <c r="F243" s="173">
        <f>SUM(F14:F242)</f>
        <v>1042.2</v>
      </c>
      <c r="G243" s="146">
        <f>SUM(G14:G242)</f>
        <v>50.300000000000018</v>
      </c>
      <c r="H243" s="146">
        <f>SUM(H14:H242)</f>
        <v>11.91699999999998</v>
      </c>
      <c r="I243" s="146">
        <f>SUM(I14:I242)</f>
        <v>62.216999999999985</v>
      </c>
      <c r="J243" s="4"/>
    </row>
  </sheetData>
  <mergeCells count="19"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  <mergeCell ref="A11:D11"/>
    <mergeCell ref="E11:F11"/>
    <mergeCell ref="A243:B243"/>
    <mergeCell ref="A7:D8"/>
    <mergeCell ref="E7:F7"/>
    <mergeCell ref="E8:F8"/>
    <mergeCell ref="E9:F9"/>
    <mergeCell ref="A10:D10"/>
    <mergeCell ref="E10:F10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3"/>
  <sheetViews>
    <sheetView workbookViewId="0">
      <selection activeCell="L18" sqref="L18"/>
    </sheetView>
  </sheetViews>
  <sheetFormatPr defaultRowHeight="15" x14ac:dyDescent="0.25"/>
  <cols>
    <col min="1" max="1" width="5.42578125" style="184" customWidth="1"/>
    <col min="2" max="2" width="13.7109375" style="184" customWidth="1"/>
    <col min="3" max="4" width="9.140625" style="184"/>
    <col min="5" max="5" width="12.28515625" style="184" customWidth="1"/>
    <col min="6" max="6" width="11.28515625" style="184" customWidth="1"/>
    <col min="7" max="7" width="9.140625" style="184"/>
    <col min="8" max="8" width="11" style="184" customWidth="1"/>
    <col min="9" max="9" width="9.140625" style="184"/>
    <col min="10" max="10" width="12.5703125" style="184" customWidth="1"/>
    <col min="11" max="16384" width="9.140625" style="184"/>
  </cols>
  <sheetData>
    <row r="1" spans="1:18" ht="20.25" x14ac:dyDescent="0.3">
      <c r="A1" s="265" t="s">
        <v>9</v>
      </c>
      <c r="B1" s="265"/>
      <c r="C1" s="265"/>
      <c r="D1" s="265"/>
      <c r="E1" s="265"/>
      <c r="F1" s="265"/>
      <c r="G1" s="265"/>
      <c r="H1" s="265"/>
      <c r="I1" s="265"/>
      <c r="J1" s="265"/>
      <c r="K1" s="162"/>
      <c r="L1" s="162"/>
      <c r="M1" s="183"/>
      <c r="P1" s="185"/>
    </row>
    <row r="2" spans="1:18" ht="42.75" customHeight="1" x14ac:dyDescent="0.25">
      <c r="A2" s="242" t="s">
        <v>623</v>
      </c>
      <c r="B2" s="242"/>
      <c r="C2" s="242"/>
      <c r="D2" s="242"/>
      <c r="E2" s="242"/>
      <c r="F2" s="242"/>
      <c r="G2" s="242"/>
      <c r="H2" s="242"/>
      <c r="I2" s="242"/>
      <c r="J2" s="242"/>
      <c r="K2" s="61"/>
      <c r="L2" s="186"/>
      <c r="M2" s="183"/>
      <c r="P2" s="185"/>
    </row>
    <row r="3" spans="1:18" ht="18.75" x14ac:dyDescent="0.25">
      <c r="A3" s="266" t="s">
        <v>10</v>
      </c>
      <c r="B3" s="267"/>
      <c r="C3" s="267"/>
      <c r="D3" s="267"/>
      <c r="E3" s="267"/>
      <c r="F3" s="267"/>
      <c r="G3" s="268"/>
      <c r="H3" s="136"/>
      <c r="I3" s="269" t="s">
        <v>12</v>
      </c>
      <c r="J3" s="270"/>
      <c r="K3" s="163"/>
      <c r="M3" s="183"/>
      <c r="P3" s="185"/>
    </row>
    <row r="4" spans="1:18" ht="72" x14ac:dyDescent="0.25">
      <c r="A4" s="275" t="s">
        <v>4</v>
      </c>
      <c r="B4" s="275"/>
      <c r="C4" s="275"/>
      <c r="D4" s="275"/>
      <c r="E4" s="275" t="s">
        <v>5</v>
      </c>
      <c r="F4" s="275"/>
      <c r="G4" s="63" t="s">
        <v>624</v>
      </c>
      <c r="H4" s="64"/>
      <c r="I4" s="271"/>
      <c r="J4" s="272"/>
      <c r="K4" s="163"/>
      <c r="M4" s="183"/>
      <c r="P4" s="185"/>
    </row>
    <row r="5" spans="1:18" ht="18.75" x14ac:dyDescent="0.25">
      <c r="A5" s="240"/>
      <c r="B5" s="240"/>
      <c r="C5" s="240"/>
      <c r="D5" s="240"/>
      <c r="E5" s="275" t="s">
        <v>6</v>
      </c>
      <c r="F5" s="275"/>
      <c r="G5" s="8">
        <f>G6+G9</f>
        <v>43.63</v>
      </c>
      <c r="H5" s="65"/>
      <c r="I5" s="271"/>
      <c r="J5" s="272"/>
      <c r="K5" s="163"/>
      <c r="M5" s="183"/>
      <c r="P5" s="185"/>
    </row>
    <row r="6" spans="1:18" ht="23.25" customHeight="1" x14ac:dyDescent="0.25">
      <c r="A6" s="259" t="s">
        <v>612</v>
      </c>
      <c r="B6" s="260"/>
      <c r="C6" s="260"/>
      <c r="D6" s="261"/>
      <c r="E6" s="275" t="s">
        <v>599</v>
      </c>
      <c r="F6" s="275"/>
      <c r="G6" s="8">
        <f>18.1+25.53</f>
        <v>43.63</v>
      </c>
      <c r="H6" s="65"/>
      <c r="I6" s="273"/>
      <c r="J6" s="274"/>
      <c r="K6" s="163"/>
      <c r="M6" s="183"/>
      <c r="P6" s="185"/>
    </row>
    <row r="7" spans="1:18" ht="18.75" x14ac:dyDescent="0.25">
      <c r="A7" s="253" t="s">
        <v>613</v>
      </c>
      <c r="B7" s="254"/>
      <c r="C7" s="254"/>
      <c r="D7" s="255"/>
      <c r="E7" s="275" t="s">
        <v>11</v>
      </c>
      <c r="F7" s="275"/>
      <c r="G7" s="27">
        <f>G243</f>
        <v>38.000000000000021</v>
      </c>
      <c r="H7" s="65"/>
      <c r="I7" s="188"/>
      <c r="J7" s="189"/>
      <c r="K7" s="163"/>
      <c r="M7" s="183"/>
      <c r="P7" s="185"/>
    </row>
    <row r="8" spans="1:18" ht="18.75" x14ac:dyDescent="0.25">
      <c r="A8" s="256"/>
      <c r="B8" s="257"/>
      <c r="C8" s="257"/>
      <c r="D8" s="258"/>
      <c r="E8" s="266" t="s">
        <v>600</v>
      </c>
      <c r="F8" s="268"/>
      <c r="G8" s="69">
        <f>G6-G7</f>
        <v>5.6299999999999812</v>
      </c>
      <c r="H8" s="65"/>
      <c r="I8" s="166" t="s">
        <v>589</v>
      </c>
      <c r="J8" s="189"/>
      <c r="K8" s="163"/>
      <c r="M8" s="183"/>
      <c r="P8" s="185"/>
    </row>
    <row r="9" spans="1:18" ht="18.75" x14ac:dyDescent="0.25">
      <c r="A9" s="169"/>
      <c r="B9" s="170"/>
      <c r="C9" s="170"/>
      <c r="D9" s="171"/>
      <c r="E9" s="266" t="s">
        <v>602</v>
      </c>
      <c r="F9" s="268"/>
      <c r="G9" s="69"/>
      <c r="H9" s="65"/>
      <c r="I9" s="166"/>
      <c r="J9" s="189"/>
      <c r="K9" s="163"/>
      <c r="M9" s="183"/>
      <c r="P9" s="185"/>
    </row>
    <row r="10" spans="1:18" ht="18.75" x14ac:dyDescent="0.25">
      <c r="A10" s="240" t="s">
        <v>614</v>
      </c>
      <c r="B10" s="240"/>
      <c r="C10" s="240"/>
      <c r="D10" s="240"/>
      <c r="E10" s="266" t="s">
        <v>591</v>
      </c>
      <c r="F10" s="268"/>
      <c r="G10" s="27">
        <f>G267</f>
        <v>0</v>
      </c>
      <c r="H10" s="65"/>
      <c r="I10" s="166" t="s">
        <v>590</v>
      </c>
      <c r="J10" s="189"/>
      <c r="K10" s="163"/>
      <c r="M10" s="183"/>
      <c r="N10" s="190"/>
      <c r="O10" s="190"/>
      <c r="P10" s="191"/>
      <c r="Q10" s="190"/>
      <c r="R10" s="190"/>
    </row>
    <row r="11" spans="1:18" x14ac:dyDescent="0.25">
      <c r="A11" s="240"/>
      <c r="B11" s="240"/>
      <c r="C11" s="240"/>
      <c r="D11" s="240"/>
      <c r="E11" s="277" t="s">
        <v>601</v>
      </c>
      <c r="F11" s="278"/>
      <c r="G11" s="192">
        <f>G9-G10</f>
        <v>0</v>
      </c>
      <c r="H11" s="65"/>
      <c r="I11" s="166" t="s">
        <v>625</v>
      </c>
      <c r="J11" s="166"/>
      <c r="K11" s="166"/>
      <c r="L11" s="193"/>
      <c r="M11" s="183"/>
      <c r="N11" s="190"/>
      <c r="O11" s="190"/>
      <c r="P11" s="190"/>
      <c r="Q11" s="190"/>
      <c r="R11" s="190"/>
    </row>
    <row r="12" spans="1:18" x14ac:dyDescent="0.25">
      <c r="A12" s="194"/>
      <c r="B12" s="4"/>
      <c r="C12" s="4"/>
      <c r="D12" s="4"/>
      <c r="E12" s="4"/>
      <c r="F12" s="4"/>
      <c r="G12" s="72"/>
      <c r="H12" s="4"/>
      <c r="I12" s="4"/>
      <c r="J12" s="167"/>
      <c r="K12" s="4"/>
      <c r="L12" s="4"/>
      <c r="M12" s="183"/>
      <c r="N12" s="190"/>
      <c r="O12" s="195"/>
      <c r="P12" s="196"/>
      <c r="Q12" s="197"/>
      <c r="R12" s="190"/>
    </row>
    <row r="13" spans="1:18" ht="36" x14ac:dyDescent="0.25">
      <c r="A13" s="37" t="s">
        <v>0</v>
      </c>
      <c r="B13" s="38" t="s">
        <v>1</v>
      </c>
      <c r="C13" s="37" t="s">
        <v>2</v>
      </c>
      <c r="D13" s="37" t="s">
        <v>308</v>
      </c>
      <c r="E13" s="3" t="s">
        <v>622</v>
      </c>
      <c r="F13" s="3" t="s">
        <v>626</v>
      </c>
      <c r="G13" s="20" t="s">
        <v>16</v>
      </c>
      <c r="H13" s="76" t="s">
        <v>8</v>
      </c>
      <c r="I13" s="77" t="s">
        <v>17</v>
      </c>
      <c r="J13" s="4"/>
      <c r="K13" s="167"/>
      <c r="L13" s="198"/>
      <c r="M13" s="183"/>
      <c r="N13" s="199"/>
      <c r="O13" s="200"/>
      <c r="P13" s="201"/>
      <c r="Q13" s="202"/>
      <c r="R13" s="190"/>
    </row>
    <row r="14" spans="1:18" x14ac:dyDescent="0.25">
      <c r="A14" s="39">
        <v>1</v>
      </c>
      <c r="B14" s="17" t="s">
        <v>329</v>
      </c>
      <c r="C14" s="11">
        <v>94</v>
      </c>
      <c r="D14" s="16" t="s">
        <v>325</v>
      </c>
      <c r="E14" s="30">
        <v>10.4</v>
      </c>
      <c r="F14" s="30">
        <v>10.6</v>
      </c>
      <c r="G14" s="26">
        <f>F14-E14</f>
        <v>0.19999999999999929</v>
      </c>
      <c r="H14" s="29">
        <f>G8/C243*C14</f>
        <v>3.6895383371212537E-2</v>
      </c>
      <c r="I14" s="26">
        <f>G14+H14</f>
        <v>0.23689538337121183</v>
      </c>
      <c r="J14" s="4"/>
      <c r="K14" s="167"/>
      <c r="L14" s="55"/>
      <c r="M14" s="172"/>
      <c r="N14" s="178"/>
      <c r="O14" s="279"/>
      <c r="P14" s="279"/>
      <c r="Q14" s="190"/>
      <c r="R14" s="190"/>
    </row>
    <row r="15" spans="1:18" x14ac:dyDescent="0.25">
      <c r="A15" s="39">
        <v>2</v>
      </c>
      <c r="B15" s="17" t="s">
        <v>330</v>
      </c>
      <c r="C15" s="13">
        <v>52.6</v>
      </c>
      <c r="D15" s="16" t="s">
        <v>325</v>
      </c>
      <c r="E15" s="30">
        <v>4.4000000000000004</v>
      </c>
      <c r="F15" s="30">
        <v>4.4000000000000004</v>
      </c>
      <c r="G15" s="26">
        <f>F15-E15</f>
        <v>0</v>
      </c>
      <c r="H15" s="29">
        <f>G8/C243*C15</f>
        <v>2.0645714524742335E-2</v>
      </c>
      <c r="I15" s="26">
        <f>G15+H15</f>
        <v>2.0645714524742335E-2</v>
      </c>
      <c r="J15" s="4"/>
      <c r="K15" s="167"/>
      <c r="L15" s="83"/>
      <c r="M15" s="172"/>
      <c r="N15" s="178"/>
      <c r="O15" s="179"/>
      <c r="P15" s="191"/>
      <c r="Q15" s="190"/>
      <c r="R15" s="190"/>
    </row>
    <row r="16" spans="1:18" x14ac:dyDescent="0.25">
      <c r="A16" s="39">
        <v>3</v>
      </c>
      <c r="B16" s="17" t="s">
        <v>331</v>
      </c>
      <c r="C16" s="13">
        <v>64.8</v>
      </c>
      <c r="D16" s="16" t="s">
        <v>325</v>
      </c>
      <c r="E16" s="30">
        <v>8.3000000000000007</v>
      </c>
      <c r="F16" s="30">
        <v>8.6999999999999993</v>
      </c>
      <c r="G16" s="26">
        <f t="shared" ref="G16:G79" si="0">F16-E16</f>
        <v>0.39999999999999858</v>
      </c>
      <c r="H16" s="29">
        <f>G8/C243*C16</f>
        <v>2.5434264281431623E-2</v>
      </c>
      <c r="I16" s="26">
        <f t="shared" ref="I16:I79" si="1">G16+H16</f>
        <v>0.42543426428143022</v>
      </c>
      <c r="J16" s="4"/>
      <c r="K16" s="167"/>
      <c r="L16" s="83"/>
      <c r="M16" s="126"/>
      <c r="N16" s="180"/>
      <c r="O16" s="182"/>
      <c r="P16" s="191"/>
      <c r="Q16" s="190"/>
      <c r="R16" s="190"/>
    </row>
    <row r="17" spans="1:18" x14ac:dyDescent="0.25">
      <c r="A17" s="39">
        <v>4</v>
      </c>
      <c r="B17" s="17" t="s">
        <v>332</v>
      </c>
      <c r="C17" s="13">
        <v>94.3</v>
      </c>
      <c r="D17" s="16" t="s">
        <v>325</v>
      </c>
      <c r="E17" s="30">
        <v>5</v>
      </c>
      <c r="F17" s="30">
        <v>5.5</v>
      </c>
      <c r="G17" s="26">
        <f t="shared" si="0"/>
        <v>0.5</v>
      </c>
      <c r="H17" s="29">
        <f>G8/C243*C17</f>
        <v>3.7013134594737686E-2</v>
      </c>
      <c r="I17" s="26">
        <f t="shared" si="1"/>
        <v>0.53701313459473765</v>
      </c>
      <c r="J17" s="4"/>
      <c r="K17" s="167"/>
      <c r="L17" s="83"/>
      <c r="M17" s="172"/>
      <c r="N17" s="180"/>
      <c r="O17" s="181"/>
      <c r="P17" s="191"/>
      <c r="Q17" s="190"/>
      <c r="R17" s="190"/>
    </row>
    <row r="18" spans="1:18" x14ac:dyDescent="0.25">
      <c r="A18" s="39">
        <v>5</v>
      </c>
      <c r="B18" s="17" t="s">
        <v>333</v>
      </c>
      <c r="C18" s="11">
        <v>52.8</v>
      </c>
      <c r="D18" s="16" t="s">
        <v>325</v>
      </c>
      <c r="E18" s="30">
        <v>0</v>
      </c>
      <c r="F18" s="30">
        <v>0</v>
      </c>
      <c r="G18" s="26">
        <f t="shared" si="0"/>
        <v>0</v>
      </c>
      <c r="H18" s="29">
        <f>G8/C243*C18</f>
        <v>2.0724215340425765E-2</v>
      </c>
      <c r="I18" s="26">
        <f t="shared" si="1"/>
        <v>2.0724215340425765E-2</v>
      </c>
      <c r="J18" s="4"/>
      <c r="K18" s="167"/>
      <c r="L18" s="83"/>
      <c r="M18" s="125"/>
      <c r="N18" s="84"/>
      <c r="O18" s="280"/>
      <c r="P18" s="280"/>
    </row>
    <row r="19" spans="1:18" x14ac:dyDescent="0.25">
      <c r="A19" s="39">
        <v>6</v>
      </c>
      <c r="B19" s="17" t="s">
        <v>334</v>
      </c>
      <c r="C19" s="11">
        <v>64.8</v>
      </c>
      <c r="D19" s="16" t="s">
        <v>325</v>
      </c>
      <c r="E19" s="30">
        <v>4.7</v>
      </c>
      <c r="F19" s="30">
        <v>4.8</v>
      </c>
      <c r="G19" s="26">
        <f t="shared" si="0"/>
        <v>9.9999999999999645E-2</v>
      </c>
      <c r="H19" s="29">
        <f>G8/C243*C19</f>
        <v>2.5434264281431623E-2</v>
      </c>
      <c r="I19" s="26">
        <f t="shared" si="1"/>
        <v>0.12543426428143126</v>
      </c>
      <c r="J19" s="4"/>
      <c r="K19" s="167"/>
      <c r="L19" s="83"/>
      <c r="M19" s="172"/>
      <c r="N19" s="84"/>
      <c r="O19" s="84"/>
      <c r="P19" s="185"/>
    </row>
    <row r="20" spans="1:18" x14ac:dyDescent="0.25">
      <c r="A20" s="39">
        <v>7</v>
      </c>
      <c r="B20" s="17" t="s">
        <v>335</v>
      </c>
      <c r="C20" s="11">
        <v>94.1</v>
      </c>
      <c r="D20" s="16" t="s">
        <v>325</v>
      </c>
      <c r="E20" s="30">
        <v>6.5</v>
      </c>
      <c r="F20" s="30">
        <v>7.1</v>
      </c>
      <c r="G20" s="26">
        <f t="shared" si="0"/>
        <v>0.59999999999999964</v>
      </c>
      <c r="H20" s="29">
        <f>G8/C243*C20</f>
        <v>3.6934633779054253E-2</v>
      </c>
      <c r="I20" s="26">
        <f t="shared" si="1"/>
        <v>0.6369346337790539</v>
      </c>
      <c r="J20" s="4"/>
      <c r="K20" s="167"/>
      <c r="L20" s="83"/>
      <c r="M20" s="172"/>
      <c r="N20" s="84"/>
      <c r="O20" s="84"/>
      <c r="P20" s="185"/>
    </row>
    <row r="21" spans="1:18" x14ac:dyDescent="0.25">
      <c r="A21" s="39">
        <v>8</v>
      </c>
      <c r="B21" s="17" t="s">
        <v>336</v>
      </c>
      <c r="C21" s="11">
        <v>52.9</v>
      </c>
      <c r="D21" s="16" t="s">
        <v>325</v>
      </c>
      <c r="E21" s="30">
        <v>6.5</v>
      </c>
      <c r="F21" s="30">
        <v>6.6</v>
      </c>
      <c r="G21" s="26">
        <f t="shared" si="0"/>
        <v>9.9999999999999645E-2</v>
      </c>
      <c r="H21" s="29">
        <f>G8/C243*C21</f>
        <v>2.0763465748267481E-2</v>
      </c>
      <c r="I21" s="26">
        <f t="shared" si="1"/>
        <v>0.12076346574826713</v>
      </c>
      <c r="J21" s="4"/>
      <c r="K21" s="167"/>
      <c r="L21" s="83"/>
      <c r="M21" s="172"/>
      <c r="N21" s="84"/>
      <c r="O21" s="84"/>
      <c r="P21" s="185"/>
    </row>
    <row r="22" spans="1:18" x14ac:dyDescent="0.25">
      <c r="A22" s="39">
        <v>9</v>
      </c>
      <c r="B22" s="17" t="s">
        <v>337</v>
      </c>
      <c r="C22" s="11">
        <v>65.2</v>
      </c>
      <c r="D22" s="16" t="s">
        <v>325</v>
      </c>
      <c r="E22" s="30">
        <v>6.1</v>
      </c>
      <c r="F22" s="30">
        <v>6.5</v>
      </c>
      <c r="G22" s="26">
        <f t="shared" si="0"/>
        <v>0.40000000000000036</v>
      </c>
      <c r="H22" s="29">
        <f>G8/C243*C22</f>
        <v>2.5591265912798485E-2</v>
      </c>
      <c r="I22" s="26">
        <f t="shared" si="1"/>
        <v>0.42559126591279883</v>
      </c>
      <c r="J22" s="4"/>
      <c r="K22" s="167"/>
      <c r="L22" s="83"/>
      <c r="M22" s="172"/>
      <c r="N22" s="84"/>
      <c r="O22" s="84"/>
      <c r="P22" s="185"/>
    </row>
    <row r="23" spans="1:18" x14ac:dyDescent="0.25">
      <c r="A23" s="39">
        <v>10</v>
      </c>
      <c r="B23" s="17" t="s">
        <v>338</v>
      </c>
      <c r="C23" s="11">
        <v>94</v>
      </c>
      <c r="D23" s="16" t="s">
        <v>325</v>
      </c>
      <c r="E23" s="30">
        <v>9.1</v>
      </c>
      <c r="F23" s="30">
        <v>9.3000000000000007</v>
      </c>
      <c r="G23" s="26">
        <f t="shared" si="0"/>
        <v>0.20000000000000107</v>
      </c>
      <c r="H23" s="29">
        <f>G8/C243*C23</f>
        <v>3.6895383371212537E-2</v>
      </c>
      <c r="I23" s="26">
        <f t="shared" si="1"/>
        <v>0.2368953833712136</v>
      </c>
      <c r="J23" s="4"/>
      <c r="K23" s="167"/>
      <c r="L23" s="83"/>
      <c r="M23" s="172"/>
      <c r="N23" s="84"/>
      <c r="O23" s="84"/>
      <c r="P23" s="185"/>
    </row>
    <row r="24" spans="1:18" x14ac:dyDescent="0.25">
      <c r="A24" s="39">
        <v>11</v>
      </c>
      <c r="B24" s="17" t="s">
        <v>339</v>
      </c>
      <c r="C24" s="11">
        <v>52.8</v>
      </c>
      <c r="D24" s="16" t="s">
        <v>325</v>
      </c>
      <c r="E24" s="30">
        <v>2</v>
      </c>
      <c r="F24" s="30">
        <v>2</v>
      </c>
      <c r="G24" s="26">
        <f t="shared" si="0"/>
        <v>0</v>
      </c>
      <c r="H24" s="29">
        <f>G8/C243*C24</f>
        <v>2.0724215340425765E-2</v>
      </c>
      <c r="I24" s="26">
        <f t="shared" si="1"/>
        <v>2.0724215340425765E-2</v>
      </c>
      <c r="J24" s="4"/>
      <c r="K24" s="167"/>
      <c r="L24" s="83"/>
      <c r="M24" s="172"/>
      <c r="N24" s="84"/>
      <c r="O24" s="84"/>
      <c r="P24" s="185"/>
    </row>
    <row r="25" spans="1:18" x14ac:dyDescent="0.25">
      <c r="A25" s="39">
        <v>12</v>
      </c>
      <c r="B25" s="17" t="s">
        <v>340</v>
      </c>
      <c r="C25" s="11">
        <v>65.3</v>
      </c>
      <c r="D25" s="16" t="s">
        <v>325</v>
      </c>
      <c r="E25" s="30">
        <v>3.3</v>
      </c>
      <c r="F25" s="30">
        <v>3.3</v>
      </c>
      <c r="G25" s="26">
        <f t="shared" si="0"/>
        <v>0</v>
      </c>
      <c r="H25" s="29">
        <f>G8/C243*C25</f>
        <v>2.5630516320640197E-2</v>
      </c>
      <c r="I25" s="26">
        <f t="shared" si="1"/>
        <v>2.5630516320640197E-2</v>
      </c>
      <c r="J25" s="4"/>
      <c r="K25" s="167"/>
      <c r="L25" s="83"/>
      <c r="M25" s="172"/>
      <c r="N25" s="84"/>
      <c r="O25" s="84"/>
      <c r="P25" s="185"/>
    </row>
    <row r="26" spans="1:18" x14ac:dyDescent="0.25">
      <c r="A26" s="39">
        <v>13</v>
      </c>
      <c r="B26" s="17" t="s">
        <v>341</v>
      </c>
      <c r="C26" s="11">
        <v>94.2</v>
      </c>
      <c r="D26" s="16" t="s">
        <v>325</v>
      </c>
      <c r="E26" s="30">
        <v>9.4</v>
      </c>
      <c r="F26" s="30">
        <v>9.6999999999999993</v>
      </c>
      <c r="G26" s="26">
        <f t="shared" si="0"/>
        <v>0.29999999999999893</v>
      </c>
      <c r="H26" s="29">
        <f>G8/C243*C26</f>
        <v>3.6973884186895969E-2</v>
      </c>
      <c r="I26" s="26">
        <f t="shared" si="1"/>
        <v>0.33697388418689489</v>
      </c>
      <c r="J26" s="4"/>
      <c r="K26" s="167"/>
      <c r="L26" s="83"/>
      <c r="M26" s="172"/>
      <c r="P26" s="185"/>
    </row>
    <row r="27" spans="1:18" x14ac:dyDescent="0.25">
      <c r="A27" s="39">
        <v>14</v>
      </c>
      <c r="B27" s="17" t="s">
        <v>342</v>
      </c>
      <c r="C27" s="11">
        <v>52.9</v>
      </c>
      <c r="D27" s="16" t="s">
        <v>325</v>
      </c>
      <c r="E27" s="30">
        <v>4.2</v>
      </c>
      <c r="F27" s="30">
        <v>4.2</v>
      </c>
      <c r="G27" s="26">
        <f t="shared" si="0"/>
        <v>0</v>
      </c>
      <c r="H27" s="29">
        <f>G8/C243*C27</f>
        <v>2.0763465748267481E-2</v>
      </c>
      <c r="I27" s="26">
        <f t="shared" si="1"/>
        <v>2.0763465748267481E-2</v>
      </c>
      <c r="J27" s="4"/>
      <c r="K27" s="167"/>
      <c r="L27" s="83"/>
      <c r="M27" s="172"/>
      <c r="P27" s="185"/>
    </row>
    <row r="28" spans="1:18" x14ac:dyDescent="0.25">
      <c r="A28" s="39">
        <v>15</v>
      </c>
      <c r="B28" s="17" t="s">
        <v>343</v>
      </c>
      <c r="C28" s="11">
        <v>64.900000000000006</v>
      </c>
      <c r="D28" s="16" t="s">
        <v>325</v>
      </c>
      <c r="E28" s="30">
        <v>7.9</v>
      </c>
      <c r="F28" s="30">
        <v>8.3000000000000007</v>
      </c>
      <c r="G28" s="26">
        <f t="shared" si="0"/>
        <v>0.40000000000000036</v>
      </c>
      <c r="H28" s="29">
        <f>G8/C243*C28</f>
        <v>2.5473514689273339E-2</v>
      </c>
      <c r="I28" s="26">
        <f t="shared" si="1"/>
        <v>0.42547351468927369</v>
      </c>
      <c r="J28" s="4"/>
      <c r="K28" s="167"/>
      <c r="L28" s="83"/>
      <c r="M28" s="172"/>
      <c r="P28" s="185"/>
    </row>
    <row r="29" spans="1:18" x14ac:dyDescent="0.25">
      <c r="A29" s="39">
        <v>16</v>
      </c>
      <c r="B29" s="17" t="s">
        <v>344</v>
      </c>
      <c r="C29" s="11">
        <v>93.9</v>
      </c>
      <c r="D29" s="16" t="s">
        <v>325</v>
      </c>
      <c r="E29" s="30">
        <v>5.3</v>
      </c>
      <c r="F29" s="30">
        <v>5.3</v>
      </c>
      <c r="G29" s="26">
        <f t="shared" si="0"/>
        <v>0</v>
      </c>
      <c r="H29" s="29">
        <f>G8/C243*C29</f>
        <v>3.6856132963370827E-2</v>
      </c>
      <c r="I29" s="26">
        <f t="shared" si="1"/>
        <v>3.6856132963370827E-2</v>
      </c>
      <c r="J29" s="4"/>
      <c r="K29" s="167"/>
      <c r="L29" s="83"/>
      <c r="M29" s="172"/>
      <c r="P29" s="185"/>
    </row>
    <row r="30" spans="1:18" x14ac:dyDescent="0.25">
      <c r="A30" s="39">
        <v>17</v>
      </c>
      <c r="B30" s="17" t="s">
        <v>345</v>
      </c>
      <c r="C30" s="11">
        <v>53</v>
      </c>
      <c r="D30" s="16" t="s">
        <v>325</v>
      </c>
      <c r="E30" s="30">
        <v>3.5</v>
      </c>
      <c r="F30" s="30">
        <v>3.5</v>
      </c>
      <c r="G30" s="26">
        <f t="shared" si="0"/>
        <v>0</v>
      </c>
      <c r="H30" s="29">
        <f>G8/C243*C30</f>
        <v>2.0802716156109197E-2</v>
      </c>
      <c r="I30" s="26">
        <f t="shared" si="1"/>
        <v>2.0802716156109197E-2</v>
      </c>
      <c r="J30" s="4"/>
      <c r="K30" s="167"/>
      <c r="L30" s="83"/>
      <c r="M30" s="172"/>
      <c r="P30" s="185"/>
    </row>
    <row r="31" spans="1:18" x14ac:dyDescent="0.25">
      <c r="A31" s="39">
        <v>18</v>
      </c>
      <c r="B31" s="17" t="s">
        <v>586</v>
      </c>
      <c r="C31" s="11">
        <v>64.8</v>
      </c>
      <c r="D31" s="16" t="s">
        <v>325</v>
      </c>
      <c r="E31" s="30">
        <v>5.3</v>
      </c>
      <c r="F31" s="30">
        <v>5.7</v>
      </c>
      <c r="G31" s="26">
        <f t="shared" si="0"/>
        <v>0.40000000000000036</v>
      </c>
      <c r="H31" s="29">
        <f>G8/C243*C31</f>
        <v>2.5434264281431623E-2</v>
      </c>
      <c r="I31" s="26">
        <f t="shared" si="1"/>
        <v>0.425434264281432</v>
      </c>
      <c r="J31" s="4"/>
      <c r="K31" s="167"/>
      <c r="L31" s="83"/>
      <c r="M31" s="172"/>
      <c r="P31" s="185"/>
    </row>
    <row r="32" spans="1:18" x14ac:dyDescent="0.25">
      <c r="A32" s="39">
        <v>19</v>
      </c>
      <c r="B32" s="17" t="s">
        <v>346</v>
      </c>
      <c r="C32" s="11">
        <v>93.9</v>
      </c>
      <c r="D32" s="16" t="s">
        <v>325</v>
      </c>
      <c r="E32" s="30">
        <v>5.8</v>
      </c>
      <c r="F32" s="30">
        <v>5.8</v>
      </c>
      <c r="G32" s="26">
        <f t="shared" si="0"/>
        <v>0</v>
      </c>
      <c r="H32" s="29">
        <f>G8/C243*C32</f>
        <v>3.6856132963370827E-2</v>
      </c>
      <c r="I32" s="26">
        <f t="shared" si="1"/>
        <v>3.6856132963370827E-2</v>
      </c>
      <c r="J32" s="4"/>
      <c r="K32" s="167"/>
      <c r="L32" s="83"/>
      <c r="M32" s="172"/>
      <c r="P32" s="185"/>
    </row>
    <row r="33" spans="1:16" x14ac:dyDescent="0.25">
      <c r="A33" s="39">
        <v>20</v>
      </c>
      <c r="B33" s="17" t="s">
        <v>347</v>
      </c>
      <c r="C33" s="11">
        <v>52.8</v>
      </c>
      <c r="D33" s="16" t="s">
        <v>325</v>
      </c>
      <c r="E33" s="30">
        <v>3.7</v>
      </c>
      <c r="F33" s="30">
        <v>3.8</v>
      </c>
      <c r="G33" s="26">
        <f t="shared" si="0"/>
        <v>9.9999999999999645E-2</v>
      </c>
      <c r="H33" s="29">
        <f>G8/C243*C33</f>
        <v>2.0724215340425765E-2</v>
      </c>
      <c r="I33" s="26">
        <f t="shared" si="1"/>
        <v>0.12072421534042541</v>
      </c>
      <c r="J33" s="4"/>
      <c r="K33" s="167"/>
      <c r="L33" s="83"/>
      <c r="M33" s="172"/>
      <c r="P33" s="185"/>
    </row>
    <row r="34" spans="1:16" x14ac:dyDescent="0.25">
      <c r="A34" s="39">
        <v>21</v>
      </c>
      <c r="B34" s="17" t="s">
        <v>348</v>
      </c>
      <c r="C34" s="11">
        <v>65</v>
      </c>
      <c r="D34" s="16" t="s">
        <v>325</v>
      </c>
      <c r="E34" s="30">
        <v>7.7</v>
      </c>
      <c r="F34" s="30">
        <v>7.8</v>
      </c>
      <c r="G34" s="26">
        <f t="shared" si="0"/>
        <v>9.9999999999999645E-2</v>
      </c>
      <c r="H34" s="29">
        <f>G8/C243*C34</f>
        <v>2.5512765097115052E-2</v>
      </c>
      <c r="I34" s="26">
        <f t="shared" si="1"/>
        <v>0.1255127650971147</v>
      </c>
      <c r="J34" s="4"/>
      <c r="K34" s="167"/>
      <c r="L34" s="83"/>
      <c r="M34" s="172"/>
      <c r="P34" s="185"/>
    </row>
    <row r="35" spans="1:16" x14ac:dyDescent="0.25">
      <c r="A35" s="39">
        <v>22</v>
      </c>
      <c r="B35" s="17" t="s">
        <v>349</v>
      </c>
      <c r="C35" s="11">
        <v>94.3</v>
      </c>
      <c r="D35" s="16" t="s">
        <v>325</v>
      </c>
      <c r="E35" s="30">
        <v>11.1</v>
      </c>
      <c r="F35" s="30">
        <v>11.7</v>
      </c>
      <c r="G35" s="26">
        <f t="shared" si="0"/>
        <v>0.59999999999999964</v>
      </c>
      <c r="H35" s="29">
        <f>G8/C243*C35</f>
        <v>3.7013134594737686E-2</v>
      </c>
      <c r="I35" s="26">
        <f t="shared" si="1"/>
        <v>0.6370131345947373</v>
      </c>
      <c r="J35" s="4"/>
      <c r="K35" s="167"/>
      <c r="L35" s="83"/>
      <c r="M35" s="172"/>
      <c r="P35" s="185"/>
    </row>
    <row r="36" spans="1:16" x14ac:dyDescent="0.25">
      <c r="A36" s="39">
        <v>23</v>
      </c>
      <c r="B36" s="17" t="s">
        <v>350</v>
      </c>
      <c r="C36" s="11">
        <v>52.9</v>
      </c>
      <c r="D36" s="16" t="s">
        <v>325</v>
      </c>
      <c r="E36" s="30">
        <v>3.8</v>
      </c>
      <c r="F36" s="30">
        <v>3.8</v>
      </c>
      <c r="G36" s="26">
        <f t="shared" si="0"/>
        <v>0</v>
      </c>
      <c r="H36" s="29">
        <f>G8/C243*C36</f>
        <v>2.0763465748267481E-2</v>
      </c>
      <c r="I36" s="26">
        <f t="shared" si="1"/>
        <v>2.0763465748267481E-2</v>
      </c>
      <c r="J36" s="167"/>
      <c r="K36" s="167"/>
      <c r="L36" s="83"/>
      <c r="M36" s="172"/>
      <c r="P36" s="185"/>
    </row>
    <row r="37" spans="1:16" x14ac:dyDescent="0.25">
      <c r="A37" s="39">
        <v>24</v>
      </c>
      <c r="B37" s="17" t="s">
        <v>351</v>
      </c>
      <c r="C37" s="11">
        <v>65.3</v>
      </c>
      <c r="D37" s="16" t="s">
        <v>325</v>
      </c>
      <c r="E37" s="30">
        <v>2.2999999999999998</v>
      </c>
      <c r="F37" s="30">
        <v>2.2999999999999998</v>
      </c>
      <c r="G37" s="26">
        <f t="shared" si="0"/>
        <v>0</v>
      </c>
      <c r="H37" s="29">
        <f>G8/C243*C37</f>
        <v>2.5630516320640197E-2</v>
      </c>
      <c r="I37" s="26">
        <f t="shared" si="1"/>
        <v>2.5630516320640197E-2</v>
      </c>
      <c r="J37" s="4"/>
      <c r="K37" s="167"/>
      <c r="L37" s="83"/>
      <c r="M37" s="172"/>
      <c r="P37" s="185"/>
    </row>
    <row r="38" spans="1:16" x14ac:dyDescent="0.25">
      <c r="A38" s="39">
        <v>25</v>
      </c>
      <c r="B38" s="17" t="s">
        <v>352</v>
      </c>
      <c r="C38" s="11">
        <v>94.1</v>
      </c>
      <c r="D38" s="16" t="s">
        <v>325</v>
      </c>
      <c r="E38" s="30">
        <v>6.8</v>
      </c>
      <c r="F38" s="30">
        <v>6.8</v>
      </c>
      <c r="G38" s="26">
        <f t="shared" si="0"/>
        <v>0</v>
      </c>
      <c r="H38" s="29">
        <f>G8/C243*C38</f>
        <v>3.6934633779054253E-2</v>
      </c>
      <c r="I38" s="26">
        <f t="shared" si="1"/>
        <v>3.6934633779054253E-2</v>
      </c>
      <c r="J38" s="4"/>
      <c r="K38" s="167"/>
      <c r="L38" s="83"/>
      <c r="M38" s="172"/>
      <c r="P38" s="185"/>
    </row>
    <row r="39" spans="1:16" x14ac:dyDescent="0.25">
      <c r="A39" s="39">
        <v>26</v>
      </c>
      <c r="B39" s="17" t="s">
        <v>353</v>
      </c>
      <c r="C39" s="11">
        <v>53</v>
      </c>
      <c r="D39" s="16" t="s">
        <v>325</v>
      </c>
      <c r="E39" s="30">
        <v>0.9</v>
      </c>
      <c r="F39" s="30">
        <v>1.1000000000000001</v>
      </c>
      <c r="G39" s="26">
        <f t="shared" si="0"/>
        <v>0.20000000000000007</v>
      </c>
      <c r="H39" s="29">
        <f>G8/C243*C39</f>
        <v>2.0802716156109197E-2</v>
      </c>
      <c r="I39" s="26">
        <f t="shared" si="1"/>
        <v>0.22080271615610927</v>
      </c>
      <c r="J39" s="4"/>
      <c r="K39" s="167"/>
      <c r="L39" s="83"/>
      <c r="M39" s="172"/>
      <c r="P39" s="185"/>
    </row>
    <row r="40" spans="1:16" x14ac:dyDescent="0.25">
      <c r="A40" s="39">
        <v>27</v>
      </c>
      <c r="B40" s="17" t="s">
        <v>354</v>
      </c>
      <c r="C40" s="11">
        <v>65.3</v>
      </c>
      <c r="D40" s="16" t="s">
        <v>325</v>
      </c>
      <c r="E40" s="30">
        <v>4.7</v>
      </c>
      <c r="F40" s="30">
        <v>4.9000000000000004</v>
      </c>
      <c r="G40" s="26">
        <f t="shared" si="0"/>
        <v>0.20000000000000018</v>
      </c>
      <c r="H40" s="29">
        <f>G8/C243*C40</f>
        <v>2.5630516320640197E-2</v>
      </c>
      <c r="I40" s="26">
        <f t="shared" si="1"/>
        <v>0.22563051632064038</v>
      </c>
      <c r="J40" s="4"/>
      <c r="K40" s="167"/>
      <c r="L40" s="83"/>
      <c r="M40" s="172"/>
      <c r="P40" s="185"/>
    </row>
    <row r="41" spans="1:16" x14ac:dyDescent="0.25">
      <c r="A41" s="39">
        <v>28</v>
      </c>
      <c r="B41" s="17" t="s">
        <v>355</v>
      </c>
      <c r="C41" s="11">
        <v>93.5</v>
      </c>
      <c r="D41" s="16" t="s">
        <v>325</v>
      </c>
      <c r="E41" s="30">
        <v>3.4</v>
      </c>
      <c r="F41" s="30">
        <v>3.5</v>
      </c>
      <c r="G41" s="26">
        <f t="shared" si="0"/>
        <v>0.10000000000000009</v>
      </c>
      <c r="H41" s="29">
        <f>G8/C243*C41</f>
        <v>3.6699131332003962E-2</v>
      </c>
      <c r="I41" s="26">
        <f t="shared" si="1"/>
        <v>0.13669913133200406</v>
      </c>
      <c r="J41" s="4"/>
      <c r="K41" s="167"/>
      <c r="L41" s="83"/>
      <c r="M41" s="172"/>
      <c r="P41" s="185"/>
    </row>
    <row r="42" spans="1:16" x14ac:dyDescent="0.25">
      <c r="A42" s="39">
        <v>29</v>
      </c>
      <c r="B42" s="17" t="s">
        <v>356</v>
      </c>
      <c r="C42" s="11">
        <v>52.8</v>
      </c>
      <c r="D42" s="16" t="s">
        <v>325</v>
      </c>
      <c r="E42" s="30">
        <v>5.5</v>
      </c>
      <c r="F42" s="30">
        <v>5.9</v>
      </c>
      <c r="G42" s="26">
        <f t="shared" si="0"/>
        <v>0.40000000000000036</v>
      </c>
      <c r="H42" s="29">
        <f>G8/C243*C42</f>
        <v>2.0724215340425765E-2</v>
      </c>
      <c r="I42" s="26">
        <f t="shared" si="1"/>
        <v>0.42072421534042614</v>
      </c>
      <c r="J42" s="4"/>
      <c r="K42" s="167"/>
      <c r="L42" s="83"/>
      <c r="M42" s="172"/>
      <c r="P42" s="185"/>
    </row>
    <row r="43" spans="1:16" x14ac:dyDescent="0.25">
      <c r="A43" s="39">
        <v>30</v>
      </c>
      <c r="B43" s="17" t="s">
        <v>357</v>
      </c>
      <c r="C43" s="11">
        <v>65.400000000000006</v>
      </c>
      <c r="D43" s="16" t="s">
        <v>325</v>
      </c>
      <c r="E43" s="30">
        <v>5.2</v>
      </c>
      <c r="F43" s="30">
        <v>5.2</v>
      </c>
      <c r="G43" s="26">
        <f t="shared" si="0"/>
        <v>0</v>
      </c>
      <c r="H43" s="29">
        <f>G8/C243*C43</f>
        <v>2.5669766728481917E-2</v>
      </c>
      <c r="I43" s="26">
        <f t="shared" si="1"/>
        <v>2.5669766728481917E-2</v>
      </c>
      <c r="J43" s="4"/>
      <c r="K43" s="167"/>
      <c r="L43" s="83"/>
      <c r="M43" s="172"/>
      <c r="P43" s="185"/>
    </row>
    <row r="44" spans="1:16" x14ac:dyDescent="0.25">
      <c r="A44" s="39">
        <v>31</v>
      </c>
      <c r="B44" s="17" t="s">
        <v>358</v>
      </c>
      <c r="C44" s="11">
        <v>93.9</v>
      </c>
      <c r="D44" s="16" t="s">
        <v>325</v>
      </c>
      <c r="E44" s="30">
        <v>7.2</v>
      </c>
      <c r="F44" s="30">
        <v>7.2</v>
      </c>
      <c r="G44" s="26">
        <f t="shared" si="0"/>
        <v>0</v>
      </c>
      <c r="H44" s="29">
        <f>G8/C243*C44</f>
        <v>3.6856132963370827E-2</v>
      </c>
      <c r="I44" s="26">
        <f t="shared" si="1"/>
        <v>3.6856132963370827E-2</v>
      </c>
      <c r="J44" s="4"/>
      <c r="K44" s="167"/>
      <c r="L44" s="83"/>
      <c r="M44" s="172"/>
      <c r="P44" s="185"/>
    </row>
    <row r="45" spans="1:16" x14ac:dyDescent="0.25">
      <c r="A45" s="39">
        <v>32</v>
      </c>
      <c r="B45" s="17" t="s">
        <v>360</v>
      </c>
      <c r="C45" s="11">
        <v>53</v>
      </c>
      <c r="D45" s="16" t="s">
        <v>325</v>
      </c>
      <c r="E45" s="30">
        <v>4.3</v>
      </c>
      <c r="F45" s="30">
        <v>4.5999999999999996</v>
      </c>
      <c r="G45" s="26">
        <f t="shared" si="0"/>
        <v>0.29999999999999982</v>
      </c>
      <c r="H45" s="29">
        <f>G8/C243*C45</f>
        <v>2.0802716156109197E-2</v>
      </c>
      <c r="I45" s="26">
        <f t="shared" si="1"/>
        <v>0.320802716156109</v>
      </c>
      <c r="J45" s="4"/>
      <c r="K45" s="167"/>
      <c r="L45" s="83"/>
      <c r="M45" s="172"/>
      <c r="P45" s="185"/>
    </row>
    <row r="46" spans="1:16" x14ac:dyDescent="0.25">
      <c r="A46" s="39">
        <v>33</v>
      </c>
      <c r="B46" s="17" t="s">
        <v>361</v>
      </c>
      <c r="C46" s="11">
        <v>65.3</v>
      </c>
      <c r="D46" s="16" t="s">
        <v>325</v>
      </c>
      <c r="E46" s="30">
        <v>1.7</v>
      </c>
      <c r="F46" s="30">
        <v>1.9</v>
      </c>
      <c r="G46" s="26">
        <f t="shared" si="0"/>
        <v>0.19999999999999996</v>
      </c>
      <c r="H46" s="29">
        <f>G8/C243*C46</f>
        <v>2.5630516320640197E-2</v>
      </c>
      <c r="I46" s="26">
        <f t="shared" si="1"/>
        <v>0.22563051632064016</v>
      </c>
      <c r="J46" s="4"/>
      <c r="K46" s="167"/>
      <c r="L46" s="83"/>
      <c r="M46" s="172"/>
      <c r="P46" s="185"/>
    </row>
    <row r="47" spans="1:16" x14ac:dyDescent="0.25">
      <c r="A47" s="39">
        <v>34</v>
      </c>
      <c r="B47" s="17" t="s">
        <v>359</v>
      </c>
      <c r="C47" s="11">
        <v>94</v>
      </c>
      <c r="D47" s="16" t="s">
        <v>325</v>
      </c>
      <c r="E47" s="30">
        <v>7.3</v>
      </c>
      <c r="F47" s="30">
        <v>7.7</v>
      </c>
      <c r="G47" s="26">
        <f t="shared" si="0"/>
        <v>0.40000000000000036</v>
      </c>
      <c r="H47" s="29">
        <f>G8/C243*C47</f>
        <v>3.6895383371212537E-2</v>
      </c>
      <c r="I47" s="26">
        <f t="shared" si="1"/>
        <v>0.43689538337121292</v>
      </c>
      <c r="J47" s="4"/>
      <c r="K47" s="167"/>
      <c r="L47" s="83"/>
      <c r="M47" s="172"/>
      <c r="P47" s="185"/>
    </row>
    <row r="48" spans="1:16" x14ac:dyDescent="0.25">
      <c r="A48" s="39">
        <v>35</v>
      </c>
      <c r="B48" s="17" t="s">
        <v>362</v>
      </c>
      <c r="C48" s="11">
        <v>52.8</v>
      </c>
      <c r="D48" s="16" t="s">
        <v>325</v>
      </c>
      <c r="E48" s="30">
        <v>4.0999999999999996</v>
      </c>
      <c r="F48" s="30">
        <v>4.4000000000000004</v>
      </c>
      <c r="G48" s="26">
        <f t="shared" si="0"/>
        <v>0.30000000000000071</v>
      </c>
      <c r="H48" s="29">
        <f>G8/C243*C48</f>
        <v>2.0724215340425765E-2</v>
      </c>
      <c r="I48" s="26">
        <f t="shared" si="1"/>
        <v>0.3207242153404265</v>
      </c>
      <c r="J48" s="167"/>
      <c r="K48" s="167"/>
      <c r="L48" s="83"/>
      <c r="M48" s="172"/>
      <c r="P48" s="185"/>
    </row>
    <row r="49" spans="1:21" x14ac:dyDescent="0.25">
      <c r="A49" s="39">
        <v>36</v>
      </c>
      <c r="B49" s="17" t="s">
        <v>363</v>
      </c>
      <c r="C49" s="11">
        <v>64.900000000000006</v>
      </c>
      <c r="D49" s="16" t="s">
        <v>325</v>
      </c>
      <c r="E49" s="30">
        <v>1.9</v>
      </c>
      <c r="F49" s="30">
        <v>1.9</v>
      </c>
      <c r="G49" s="26">
        <f t="shared" si="0"/>
        <v>0</v>
      </c>
      <c r="H49" s="29">
        <f>G8/C243*C49</f>
        <v>2.5473514689273339E-2</v>
      </c>
      <c r="I49" s="26">
        <f t="shared" si="1"/>
        <v>2.5473514689273339E-2</v>
      </c>
      <c r="J49" s="4"/>
      <c r="K49" s="167"/>
      <c r="L49" s="83"/>
      <c r="M49" s="172"/>
      <c r="P49" s="185"/>
    </row>
    <row r="50" spans="1:21" x14ac:dyDescent="0.25">
      <c r="A50" s="39">
        <v>37</v>
      </c>
      <c r="B50" s="17" t="s">
        <v>364</v>
      </c>
      <c r="C50" s="11">
        <v>94.1</v>
      </c>
      <c r="D50" s="16" t="s">
        <v>325</v>
      </c>
      <c r="E50" s="30">
        <v>4.0999999999999996</v>
      </c>
      <c r="F50" s="30">
        <v>4.0999999999999996</v>
      </c>
      <c r="G50" s="26">
        <f t="shared" si="0"/>
        <v>0</v>
      </c>
      <c r="H50" s="29">
        <f>G8/C243*C50</f>
        <v>3.6934633779054253E-2</v>
      </c>
      <c r="I50" s="26">
        <f t="shared" si="1"/>
        <v>3.6934633779054253E-2</v>
      </c>
      <c r="J50" s="4"/>
      <c r="K50" s="167"/>
      <c r="L50" s="83"/>
      <c r="M50" s="172"/>
      <c r="P50" s="185"/>
    </row>
    <row r="51" spans="1:21" x14ac:dyDescent="0.25">
      <c r="A51" s="39">
        <v>38</v>
      </c>
      <c r="B51" s="17" t="s">
        <v>365</v>
      </c>
      <c r="C51" s="11">
        <v>52.7</v>
      </c>
      <c r="D51" s="16" t="s">
        <v>325</v>
      </c>
      <c r="E51" s="30">
        <v>2.4</v>
      </c>
      <c r="F51" s="30">
        <v>2.6</v>
      </c>
      <c r="G51" s="26">
        <f t="shared" si="0"/>
        <v>0.20000000000000018</v>
      </c>
      <c r="H51" s="29">
        <f>G8/C243*C51</f>
        <v>2.0684964932584052E-2</v>
      </c>
      <c r="I51" s="26">
        <f t="shared" si="1"/>
        <v>0.22068496493258422</v>
      </c>
      <c r="J51" s="4"/>
      <c r="K51" s="167"/>
      <c r="L51" s="83"/>
      <c r="M51" s="172"/>
      <c r="P51" s="185"/>
    </row>
    <row r="52" spans="1:21" x14ac:dyDescent="0.25">
      <c r="A52" s="39">
        <v>39</v>
      </c>
      <c r="B52" s="17" t="s">
        <v>366</v>
      </c>
      <c r="C52" s="11">
        <v>65.2</v>
      </c>
      <c r="D52" s="16" t="s">
        <v>325</v>
      </c>
      <c r="E52" s="30">
        <v>4.8</v>
      </c>
      <c r="F52" s="30">
        <v>4.8</v>
      </c>
      <c r="G52" s="26">
        <f t="shared" si="0"/>
        <v>0</v>
      </c>
      <c r="H52" s="29">
        <f>G8/C243*C52</f>
        <v>2.5591265912798485E-2</v>
      </c>
      <c r="I52" s="26">
        <f t="shared" si="1"/>
        <v>2.5591265912798485E-2</v>
      </c>
      <c r="J52" s="4"/>
      <c r="K52" s="167"/>
      <c r="L52" s="83"/>
      <c r="M52" s="172"/>
      <c r="P52" s="185"/>
    </row>
    <row r="53" spans="1:21" x14ac:dyDescent="0.25">
      <c r="A53" s="39">
        <v>40</v>
      </c>
      <c r="B53" s="17" t="s">
        <v>367</v>
      </c>
      <c r="C53" s="11">
        <v>94</v>
      </c>
      <c r="D53" s="16" t="s">
        <v>325</v>
      </c>
      <c r="E53" s="30">
        <v>9.4</v>
      </c>
      <c r="F53" s="30">
        <v>9.4</v>
      </c>
      <c r="G53" s="26">
        <f t="shared" si="0"/>
        <v>0</v>
      </c>
      <c r="H53" s="29">
        <f>G8/C243*C53</f>
        <v>3.6895383371212537E-2</v>
      </c>
      <c r="I53" s="26">
        <f t="shared" si="1"/>
        <v>3.6895383371212537E-2</v>
      </c>
      <c r="J53" s="4"/>
      <c r="K53" s="167"/>
      <c r="L53" s="83"/>
      <c r="M53" s="172"/>
      <c r="P53" s="185"/>
    </row>
    <row r="54" spans="1:21" x14ac:dyDescent="0.25">
      <c r="A54" s="39">
        <v>41</v>
      </c>
      <c r="B54" s="17" t="s">
        <v>368</v>
      </c>
      <c r="C54" s="11">
        <v>52.8</v>
      </c>
      <c r="D54" s="16" t="s">
        <v>325</v>
      </c>
      <c r="E54" s="30">
        <v>1.8</v>
      </c>
      <c r="F54" s="30">
        <v>1.8</v>
      </c>
      <c r="G54" s="26">
        <f t="shared" si="0"/>
        <v>0</v>
      </c>
      <c r="H54" s="29">
        <f>G8/C243*C54</f>
        <v>2.0724215340425765E-2</v>
      </c>
      <c r="I54" s="26">
        <f t="shared" si="1"/>
        <v>2.0724215340425765E-2</v>
      </c>
      <c r="J54" s="4"/>
      <c r="K54" s="167"/>
      <c r="L54" s="83"/>
      <c r="M54" s="172"/>
      <c r="P54" s="185"/>
    </row>
    <row r="55" spans="1:21" x14ac:dyDescent="0.25">
      <c r="A55" s="39">
        <v>42</v>
      </c>
      <c r="B55" s="17" t="s">
        <v>369</v>
      </c>
      <c r="C55" s="11">
        <v>65.3</v>
      </c>
      <c r="D55" s="16" t="s">
        <v>325</v>
      </c>
      <c r="E55" s="30">
        <v>6.8</v>
      </c>
      <c r="F55" s="30">
        <v>7</v>
      </c>
      <c r="G55" s="26">
        <f t="shared" si="0"/>
        <v>0.20000000000000018</v>
      </c>
      <c r="H55" s="29">
        <f>G8/C243*C55</f>
        <v>2.5630516320640197E-2</v>
      </c>
      <c r="I55" s="26">
        <f t="shared" si="1"/>
        <v>0.22563051632064038</v>
      </c>
      <c r="J55" s="4"/>
      <c r="K55" s="167"/>
      <c r="L55" s="83"/>
      <c r="M55" s="172"/>
      <c r="P55" s="185"/>
    </row>
    <row r="56" spans="1:21" x14ac:dyDescent="0.25">
      <c r="A56" s="39">
        <v>43</v>
      </c>
      <c r="B56" s="17" t="s">
        <v>452</v>
      </c>
      <c r="C56" s="11">
        <v>69.099999999999994</v>
      </c>
      <c r="D56" s="16" t="s">
        <v>325</v>
      </c>
      <c r="E56" s="30">
        <v>6.9</v>
      </c>
      <c r="F56" s="30">
        <v>7.2</v>
      </c>
      <c r="G56" s="26">
        <f t="shared" si="0"/>
        <v>0.29999999999999982</v>
      </c>
      <c r="H56" s="29">
        <f>G8/C243*C56</f>
        <v>2.7122031818625384E-2</v>
      </c>
      <c r="I56" s="26">
        <f t="shared" si="1"/>
        <v>0.3271220318186252</v>
      </c>
      <c r="J56" s="4"/>
      <c r="K56" s="167"/>
      <c r="L56" s="83"/>
      <c r="M56" s="172"/>
      <c r="P56" s="185"/>
    </row>
    <row r="57" spans="1:21" x14ac:dyDescent="0.25">
      <c r="A57" s="39">
        <v>44</v>
      </c>
      <c r="B57" s="17" t="s">
        <v>453</v>
      </c>
      <c r="C57" s="11">
        <v>42.6</v>
      </c>
      <c r="D57" s="16" t="s">
        <v>325</v>
      </c>
      <c r="E57" s="30">
        <v>5</v>
      </c>
      <c r="F57" s="30">
        <v>5.0999999999999996</v>
      </c>
      <c r="G57" s="26">
        <f t="shared" si="0"/>
        <v>9.9999999999999645E-2</v>
      </c>
      <c r="H57" s="29">
        <f>G8/C243*C57</f>
        <v>1.6720673740570791E-2</v>
      </c>
      <c r="I57" s="26">
        <f t="shared" si="1"/>
        <v>0.11672067374057044</v>
      </c>
      <c r="J57" s="4"/>
      <c r="K57" s="167"/>
      <c r="L57" s="83"/>
      <c r="M57" s="172"/>
      <c r="P57" s="185"/>
    </row>
    <row r="58" spans="1:21" x14ac:dyDescent="0.25">
      <c r="A58" s="39">
        <v>45</v>
      </c>
      <c r="B58" s="17" t="s">
        <v>454</v>
      </c>
      <c r="C58" s="11">
        <v>55.5</v>
      </c>
      <c r="D58" s="16" t="s">
        <v>325</v>
      </c>
      <c r="E58" s="30">
        <v>7</v>
      </c>
      <c r="F58" s="30">
        <v>7.1</v>
      </c>
      <c r="G58" s="26">
        <f t="shared" si="0"/>
        <v>9.9999999999999645E-2</v>
      </c>
      <c r="H58" s="29">
        <f>G8/C243*C58</f>
        <v>2.1783976352152085E-2</v>
      </c>
      <c r="I58" s="26">
        <f t="shared" si="1"/>
        <v>0.12178397635215173</v>
      </c>
      <c r="J58" s="167"/>
      <c r="K58" s="167"/>
      <c r="L58" s="83"/>
      <c r="M58" s="227"/>
      <c r="N58" s="281"/>
      <c r="O58" s="281"/>
      <c r="P58" s="281"/>
      <c r="Q58" s="281"/>
      <c r="R58" s="281"/>
      <c r="S58" s="281"/>
      <c r="T58" s="281"/>
      <c r="U58" s="281"/>
    </row>
    <row r="59" spans="1:21" x14ac:dyDescent="0.25">
      <c r="A59" s="39">
        <v>46</v>
      </c>
      <c r="B59" s="17" t="s">
        <v>455</v>
      </c>
      <c r="C59" s="11">
        <v>58.9</v>
      </c>
      <c r="D59" s="16" t="s">
        <v>325</v>
      </c>
      <c r="E59" s="30">
        <v>7.2</v>
      </c>
      <c r="F59" s="30">
        <v>7.6</v>
      </c>
      <c r="G59" s="26">
        <f t="shared" si="0"/>
        <v>0.39999999999999947</v>
      </c>
      <c r="H59" s="29">
        <f>G8/C243*C59</f>
        <v>2.311849021877041E-2</v>
      </c>
      <c r="I59" s="26">
        <f t="shared" si="1"/>
        <v>0.4231184902187699</v>
      </c>
      <c r="J59" s="167"/>
      <c r="K59" s="167"/>
      <c r="L59" s="83"/>
      <c r="M59" s="172"/>
      <c r="P59" s="185"/>
    </row>
    <row r="60" spans="1:21" x14ac:dyDescent="0.25">
      <c r="A60" s="39">
        <v>47</v>
      </c>
      <c r="B60" s="17" t="s">
        <v>456</v>
      </c>
      <c r="C60" s="11">
        <v>62.3</v>
      </c>
      <c r="D60" s="16" t="s">
        <v>325</v>
      </c>
      <c r="E60" s="30">
        <v>4.8</v>
      </c>
      <c r="F60" s="30">
        <v>5.0999999999999996</v>
      </c>
      <c r="G60" s="26">
        <f t="shared" si="0"/>
        <v>0.29999999999999982</v>
      </c>
      <c r="H60" s="29">
        <f>G8/C243*C60</f>
        <v>2.4453004085388735E-2</v>
      </c>
      <c r="I60" s="26">
        <f t="shared" si="1"/>
        <v>0.32445300408538857</v>
      </c>
      <c r="J60" s="167"/>
      <c r="K60" s="167"/>
      <c r="L60" s="83"/>
      <c r="M60" s="172"/>
      <c r="P60" s="185"/>
    </row>
    <row r="61" spans="1:21" x14ac:dyDescent="0.25">
      <c r="A61" s="39">
        <v>48</v>
      </c>
      <c r="B61" s="17" t="s">
        <v>457</v>
      </c>
      <c r="C61" s="11">
        <v>68.7</v>
      </c>
      <c r="D61" s="16" t="s">
        <v>325</v>
      </c>
      <c r="E61" s="30">
        <v>5.4</v>
      </c>
      <c r="F61" s="30">
        <v>5.4</v>
      </c>
      <c r="G61" s="26">
        <f t="shared" si="0"/>
        <v>0</v>
      </c>
      <c r="H61" s="29">
        <f>G8/C243*C61</f>
        <v>2.6965030187258526E-2</v>
      </c>
      <c r="I61" s="26">
        <f t="shared" si="1"/>
        <v>2.6965030187258526E-2</v>
      </c>
      <c r="J61" s="167"/>
      <c r="K61" s="167"/>
      <c r="L61" s="83"/>
      <c r="M61" s="172"/>
      <c r="P61" s="185"/>
    </row>
    <row r="62" spans="1:21" x14ac:dyDescent="0.25">
      <c r="A62" s="39">
        <v>49</v>
      </c>
      <c r="B62" s="17" t="s">
        <v>458</v>
      </c>
      <c r="C62" s="11">
        <v>42.7</v>
      </c>
      <c r="D62" s="16" t="s">
        <v>325</v>
      </c>
      <c r="E62" s="30">
        <v>1.6</v>
      </c>
      <c r="F62" s="30">
        <v>1.6</v>
      </c>
      <c r="G62" s="26">
        <f t="shared" si="0"/>
        <v>0</v>
      </c>
      <c r="H62" s="29">
        <f>G8/C243*C62</f>
        <v>1.6759924148412507E-2</v>
      </c>
      <c r="I62" s="26">
        <f t="shared" si="1"/>
        <v>1.6759924148412507E-2</v>
      </c>
      <c r="J62" s="4"/>
      <c r="K62" s="167"/>
      <c r="L62" s="83"/>
      <c r="M62" s="172"/>
      <c r="P62" s="185"/>
    </row>
    <row r="63" spans="1:21" x14ac:dyDescent="0.25">
      <c r="A63" s="39">
        <v>50</v>
      </c>
      <c r="B63" s="17" t="s">
        <v>459</v>
      </c>
      <c r="C63" s="11">
        <v>55</v>
      </c>
      <c r="D63" s="16" t="s">
        <v>325</v>
      </c>
      <c r="E63" s="30">
        <v>3.7</v>
      </c>
      <c r="F63" s="30">
        <v>4.2</v>
      </c>
      <c r="G63" s="26">
        <f t="shared" si="0"/>
        <v>0.5</v>
      </c>
      <c r="H63" s="29">
        <f>G8/C243*C63</f>
        <v>2.1587724312943507E-2</v>
      </c>
      <c r="I63" s="26">
        <f t="shared" si="1"/>
        <v>0.52158772431294353</v>
      </c>
      <c r="J63" s="4"/>
      <c r="K63" s="167"/>
      <c r="L63" s="55"/>
      <c r="M63" s="172"/>
      <c r="P63" s="185"/>
    </row>
    <row r="64" spans="1:21" x14ac:dyDescent="0.25">
      <c r="A64" s="39">
        <v>51</v>
      </c>
      <c r="B64" s="17" t="s">
        <v>460</v>
      </c>
      <c r="C64" s="11">
        <v>59</v>
      </c>
      <c r="D64" s="16" t="s">
        <v>325</v>
      </c>
      <c r="E64" s="30">
        <v>3.5</v>
      </c>
      <c r="F64" s="30">
        <v>3.7</v>
      </c>
      <c r="G64" s="26">
        <f t="shared" si="0"/>
        <v>0.20000000000000018</v>
      </c>
      <c r="H64" s="29">
        <f>G8/C243*C64</f>
        <v>2.3157740626612126E-2</v>
      </c>
      <c r="I64" s="26">
        <f t="shared" si="1"/>
        <v>0.22315774062661231</v>
      </c>
      <c r="J64" s="4"/>
      <c r="K64" s="167"/>
      <c r="L64" s="177"/>
      <c r="M64" s="172"/>
      <c r="P64" s="185"/>
    </row>
    <row r="65" spans="1:16" x14ac:dyDescent="0.25">
      <c r="A65" s="39">
        <v>52</v>
      </c>
      <c r="B65" s="17" t="s">
        <v>461</v>
      </c>
      <c r="C65" s="11">
        <v>62</v>
      </c>
      <c r="D65" s="16" t="s">
        <v>325</v>
      </c>
      <c r="E65" s="30">
        <v>5.9</v>
      </c>
      <c r="F65" s="30">
        <v>6</v>
      </c>
      <c r="G65" s="26">
        <f t="shared" si="0"/>
        <v>9.9999999999999645E-2</v>
      </c>
      <c r="H65" s="29">
        <f>G8/C243*C65</f>
        <v>2.4335252861863589E-2</v>
      </c>
      <c r="I65" s="26">
        <f t="shared" si="1"/>
        <v>0.12433525286186323</v>
      </c>
      <c r="J65" s="4"/>
      <c r="K65" s="167"/>
      <c r="L65" s="55"/>
      <c r="M65" s="172"/>
      <c r="P65" s="185"/>
    </row>
    <row r="66" spans="1:16" x14ac:dyDescent="0.25">
      <c r="A66" s="39">
        <v>53</v>
      </c>
      <c r="B66" s="17" t="s">
        <v>462</v>
      </c>
      <c r="C66" s="11">
        <v>68.900000000000006</v>
      </c>
      <c r="D66" s="16" t="s">
        <v>325</v>
      </c>
      <c r="E66" s="30">
        <v>2.4</v>
      </c>
      <c r="F66" s="30">
        <v>2.4</v>
      </c>
      <c r="G66" s="26">
        <f t="shared" si="0"/>
        <v>0</v>
      </c>
      <c r="H66" s="29">
        <f>G8/C243*C66</f>
        <v>2.7043531002941958E-2</v>
      </c>
      <c r="I66" s="26">
        <f t="shared" si="1"/>
        <v>2.7043531002941958E-2</v>
      </c>
      <c r="J66" s="4"/>
      <c r="K66" s="167"/>
      <c r="L66" s="55"/>
      <c r="M66" s="172"/>
      <c r="P66" s="185"/>
    </row>
    <row r="67" spans="1:16" x14ac:dyDescent="0.25">
      <c r="A67" s="39">
        <v>54</v>
      </c>
      <c r="B67" s="17" t="s">
        <v>463</v>
      </c>
      <c r="C67" s="11">
        <v>42.8</v>
      </c>
      <c r="D67" s="16" t="s">
        <v>325</v>
      </c>
      <c r="E67" s="30">
        <v>3.7</v>
      </c>
      <c r="F67" s="30">
        <v>3.7</v>
      </c>
      <c r="G67" s="26">
        <f t="shared" si="0"/>
        <v>0</v>
      </c>
      <c r="H67" s="29">
        <f>G8/C243*C67</f>
        <v>1.679917455625422E-2</v>
      </c>
      <c r="I67" s="26">
        <f t="shared" si="1"/>
        <v>1.679917455625422E-2</v>
      </c>
      <c r="J67" s="4"/>
      <c r="K67" s="167"/>
      <c r="L67" s="55"/>
      <c r="M67" s="172"/>
      <c r="P67" s="185"/>
    </row>
    <row r="68" spans="1:16" x14ac:dyDescent="0.25">
      <c r="A68" s="39">
        <v>55</v>
      </c>
      <c r="B68" s="17" t="s">
        <v>464</v>
      </c>
      <c r="C68" s="11">
        <v>55.2</v>
      </c>
      <c r="D68" s="16" t="s">
        <v>325</v>
      </c>
      <c r="E68" s="30">
        <v>3</v>
      </c>
      <c r="F68" s="30">
        <v>3</v>
      </c>
      <c r="G68" s="26">
        <f t="shared" si="0"/>
        <v>0</v>
      </c>
      <c r="H68" s="29">
        <f>G8/C243*C68</f>
        <v>2.166622512862694E-2</v>
      </c>
      <c r="I68" s="26">
        <f t="shared" si="1"/>
        <v>2.166622512862694E-2</v>
      </c>
      <c r="J68" s="4"/>
      <c r="K68" s="167"/>
      <c r="L68" s="55"/>
      <c r="M68" s="172"/>
      <c r="P68" s="185"/>
    </row>
    <row r="69" spans="1:16" x14ac:dyDescent="0.25">
      <c r="A69" s="39">
        <v>56</v>
      </c>
      <c r="B69" s="17" t="s">
        <v>465</v>
      </c>
      <c r="C69" s="11">
        <v>59.3</v>
      </c>
      <c r="D69" s="16" t="s">
        <v>325</v>
      </c>
      <c r="E69" s="30">
        <v>5.2</v>
      </c>
      <c r="F69" s="30">
        <v>5.4</v>
      </c>
      <c r="G69" s="26">
        <f t="shared" si="0"/>
        <v>0.20000000000000018</v>
      </c>
      <c r="H69" s="29">
        <f>G8/C243*C69</f>
        <v>2.3275491850137272E-2</v>
      </c>
      <c r="I69" s="26">
        <f t="shared" si="1"/>
        <v>0.22327549185013745</v>
      </c>
      <c r="J69" s="4"/>
      <c r="K69" s="167"/>
      <c r="L69" s="55"/>
      <c r="M69" s="172"/>
      <c r="P69" s="185"/>
    </row>
    <row r="70" spans="1:16" x14ac:dyDescent="0.25">
      <c r="A70" s="39">
        <v>57</v>
      </c>
      <c r="B70" s="17" t="s">
        <v>466</v>
      </c>
      <c r="C70" s="11">
        <v>62.2</v>
      </c>
      <c r="D70" s="16" t="s">
        <v>325</v>
      </c>
      <c r="E70" s="30">
        <v>8.1</v>
      </c>
      <c r="F70" s="30">
        <v>8.4</v>
      </c>
      <c r="G70" s="26">
        <f t="shared" si="0"/>
        <v>0.30000000000000071</v>
      </c>
      <c r="H70" s="29">
        <f>G8/C243*C70</f>
        <v>2.4413753677547022E-2</v>
      </c>
      <c r="I70" s="26">
        <f t="shared" si="1"/>
        <v>0.32441375367754771</v>
      </c>
      <c r="J70" s="4"/>
      <c r="K70" s="167"/>
      <c r="L70" s="55"/>
      <c r="M70" s="172"/>
      <c r="P70" s="185"/>
    </row>
    <row r="71" spans="1:16" x14ac:dyDescent="0.25">
      <c r="A71" s="39">
        <v>58</v>
      </c>
      <c r="B71" s="17" t="s">
        <v>467</v>
      </c>
      <c r="C71" s="11">
        <v>69.099999999999994</v>
      </c>
      <c r="D71" s="16" t="s">
        <v>325</v>
      </c>
      <c r="E71" s="30">
        <v>2.4</v>
      </c>
      <c r="F71" s="30">
        <v>2.4</v>
      </c>
      <c r="G71" s="26">
        <f t="shared" si="0"/>
        <v>0</v>
      </c>
      <c r="H71" s="29">
        <f>G8/C243*C71</f>
        <v>2.7122031818625384E-2</v>
      </c>
      <c r="I71" s="26">
        <f t="shared" si="1"/>
        <v>2.7122031818625384E-2</v>
      </c>
      <c r="J71" s="4"/>
      <c r="K71" s="167"/>
      <c r="L71" s="55"/>
      <c r="M71" s="172"/>
      <c r="P71" s="185"/>
    </row>
    <row r="72" spans="1:16" x14ac:dyDescent="0.25">
      <c r="A72" s="39">
        <v>59</v>
      </c>
      <c r="B72" s="17" t="s">
        <v>468</v>
      </c>
      <c r="C72" s="11">
        <v>42.5</v>
      </c>
      <c r="D72" s="16" t="s">
        <v>325</v>
      </c>
      <c r="E72" s="30">
        <v>4.9000000000000004</v>
      </c>
      <c r="F72" s="30">
        <v>5.2</v>
      </c>
      <c r="G72" s="26">
        <f t="shared" si="0"/>
        <v>0.29999999999999982</v>
      </c>
      <c r="H72" s="29">
        <f>G8/C243*C72</f>
        <v>1.6681423332729074E-2</v>
      </c>
      <c r="I72" s="26">
        <f t="shared" si="1"/>
        <v>0.31668142333272892</v>
      </c>
      <c r="J72" s="4"/>
      <c r="K72" s="167"/>
      <c r="L72" s="55"/>
      <c r="M72" s="172"/>
      <c r="P72" s="185"/>
    </row>
    <row r="73" spans="1:16" x14ac:dyDescent="0.25">
      <c r="A73" s="39">
        <v>60</v>
      </c>
      <c r="B73" s="17" t="s">
        <v>469</v>
      </c>
      <c r="C73" s="11">
        <v>55.4</v>
      </c>
      <c r="D73" s="16" t="s">
        <v>325</v>
      </c>
      <c r="E73" s="30">
        <v>2.1</v>
      </c>
      <c r="F73" s="30">
        <v>2.2999999999999998</v>
      </c>
      <c r="G73" s="26">
        <f t="shared" si="0"/>
        <v>0.19999999999999973</v>
      </c>
      <c r="H73" s="29">
        <f>G8/C243*C73</f>
        <v>2.1744725944310369E-2</v>
      </c>
      <c r="I73" s="26">
        <f t="shared" si="1"/>
        <v>0.22174472594431011</v>
      </c>
      <c r="J73" s="4"/>
      <c r="K73" s="167"/>
      <c r="L73" s="55"/>
      <c r="M73" s="172"/>
      <c r="P73" s="185"/>
    </row>
    <row r="74" spans="1:16" x14ac:dyDescent="0.25">
      <c r="A74" s="39">
        <v>61</v>
      </c>
      <c r="B74" s="17" t="s">
        <v>470</v>
      </c>
      <c r="C74" s="11">
        <v>58.8</v>
      </c>
      <c r="D74" s="16" t="s">
        <v>325</v>
      </c>
      <c r="E74" s="30">
        <v>3.7</v>
      </c>
      <c r="F74" s="30">
        <v>3.7</v>
      </c>
      <c r="G74" s="26">
        <f t="shared" si="0"/>
        <v>0</v>
      </c>
      <c r="H74" s="29">
        <f>G8/C243*C74</f>
        <v>2.3079239810928694E-2</v>
      </c>
      <c r="I74" s="26">
        <f t="shared" si="1"/>
        <v>2.3079239810928694E-2</v>
      </c>
      <c r="J74" s="4"/>
      <c r="K74" s="167"/>
      <c r="L74" s="55"/>
      <c r="M74" s="172"/>
      <c r="P74" s="185"/>
    </row>
    <row r="75" spans="1:16" x14ac:dyDescent="0.25">
      <c r="A75" s="39">
        <v>62</v>
      </c>
      <c r="B75" s="17" t="s">
        <v>471</v>
      </c>
      <c r="C75" s="11">
        <v>62.1</v>
      </c>
      <c r="D75" s="16" t="s">
        <v>325</v>
      </c>
      <c r="E75" s="30">
        <v>6.9</v>
      </c>
      <c r="F75" s="30">
        <v>6.9</v>
      </c>
      <c r="G75" s="26">
        <f t="shared" si="0"/>
        <v>0</v>
      </c>
      <c r="H75" s="29">
        <f>G8/C243*C75</f>
        <v>2.4374503269705305E-2</v>
      </c>
      <c r="I75" s="26">
        <f t="shared" si="1"/>
        <v>2.4374503269705305E-2</v>
      </c>
      <c r="J75" s="4"/>
      <c r="K75" s="167"/>
      <c r="L75" s="55"/>
      <c r="M75" s="172"/>
      <c r="P75" s="185"/>
    </row>
    <row r="76" spans="1:16" x14ac:dyDescent="0.25">
      <c r="A76" s="39">
        <v>63</v>
      </c>
      <c r="B76" s="17" t="s">
        <v>472</v>
      </c>
      <c r="C76" s="11">
        <v>69</v>
      </c>
      <c r="D76" s="16" t="s">
        <v>325</v>
      </c>
      <c r="E76" s="30">
        <v>7.7</v>
      </c>
      <c r="F76" s="30">
        <v>8.1</v>
      </c>
      <c r="G76" s="26">
        <f t="shared" si="0"/>
        <v>0.39999999999999947</v>
      </c>
      <c r="H76" s="29">
        <f>G8/C243*C76</f>
        <v>2.7082781410783671E-2</v>
      </c>
      <c r="I76" s="26">
        <f t="shared" si="1"/>
        <v>0.42708278141078315</v>
      </c>
      <c r="J76" s="4"/>
      <c r="K76" s="167"/>
      <c r="L76" s="55"/>
      <c r="M76" s="172"/>
      <c r="P76" s="185"/>
    </row>
    <row r="77" spans="1:16" x14ac:dyDescent="0.25">
      <c r="A77" s="39">
        <v>64</v>
      </c>
      <c r="B77" s="17" t="s">
        <v>473</v>
      </c>
      <c r="C77" s="11">
        <v>42.2</v>
      </c>
      <c r="D77" s="16" t="s">
        <v>325</v>
      </c>
      <c r="E77" s="30">
        <v>3.1</v>
      </c>
      <c r="F77" s="30">
        <v>3.1</v>
      </c>
      <c r="G77" s="26">
        <f t="shared" si="0"/>
        <v>0</v>
      </c>
      <c r="H77" s="29">
        <f>G8/C243*C77</f>
        <v>1.6563672109203929E-2</v>
      </c>
      <c r="I77" s="26">
        <f t="shared" si="1"/>
        <v>1.6563672109203929E-2</v>
      </c>
      <c r="J77" s="4"/>
      <c r="K77" s="167"/>
      <c r="L77" s="55"/>
      <c r="M77" s="172"/>
      <c r="P77" s="185"/>
    </row>
    <row r="78" spans="1:16" x14ac:dyDescent="0.25">
      <c r="A78" s="39">
        <v>65</v>
      </c>
      <c r="B78" s="17" t="s">
        <v>474</v>
      </c>
      <c r="C78" s="11">
        <v>55.5</v>
      </c>
      <c r="D78" s="16" t="s">
        <v>325</v>
      </c>
      <c r="E78" s="30">
        <v>2.9</v>
      </c>
      <c r="F78" s="30">
        <v>3.1</v>
      </c>
      <c r="G78" s="26">
        <f t="shared" si="0"/>
        <v>0.20000000000000018</v>
      </c>
      <c r="H78" s="29">
        <f>G8/C243*C78</f>
        <v>2.1783976352152085E-2</v>
      </c>
      <c r="I78" s="26">
        <f t="shared" si="1"/>
        <v>0.22178397635215227</v>
      </c>
      <c r="J78" s="4"/>
      <c r="K78" s="167"/>
      <c r="L78" s="55"/>
      <c r="M78" s="172"/>
      <c r="P78" s="185"/>
    </row>
    <row r="79" spans="1:16" x14ac:dyDescent="0.25">
      <c r="A79" s="39">
        <v>66</v>
      </c>
      <c r="B79" s="17" t="s">
        <v>475</v>
      </c>
      <c r="C79" s="11">
        <v>59.3</v>
      </c>
      <c r="D79" s="16" t="s">
        <v>325</v>
      </c>
      <c r="E79" s="30">
        <v>5.5</v>
      </c>
      <c r="F79" s="30">
        <v>5.8</v>
      </c>
      <c r="G79" s="26">
        <f t="shared" si="0"/>
        <v>0.29999999999999982</v>
      </c>
      <c r="H79" s="29">
        <f>G8/C243*C79</f>
        <v>2.3275491850137272E-2</v>
      </c>
      <c r="I79" s="26">
        <f t="shared" si="1"/>
        <v>0.3232754918501371</v>
      </c>
      <c r="J79" s="4"/>
      <c r="K79" s="167"/>
      <c r="L79" s="55"/>
      <c r="M79" s="172"/>
      <c r="P79" s="185"/>
    </row>
    <row r="80" spans="1:16" x14ac:dyDescent="0.25">
      <c r="A80" s="39">
        <v>67</v>
      </c>
      <c r="B80" s="17" t="s">
        <v>476</v>
      </c>
      <c r="C80" s="11">
        <v>62.6</v>
      </c>
      <c r="D80" s="16" t="s">
        <v>325</v>
      </c>
      <c r="E80" s="30">
        <v>8.1999999999999993</v>
      </c>
      <c r="F80" s="30">
        <v>8.8000000000000007</v>
      </c>
      <c r="G80" s="26">
        <f t="shared" ref="G80:G143" si="2">F80-E80</f>
        <v>0.60000000000000142</v>
      </c>
      <c r="H80" s="29">
        <f>G8/C243*C80</f>
        <v>2.4570755308913884E-2</v>
      </c>
      <c r="I80" s="26">
        <f t="shared" ref="I80:I143" si="3">G80+H80</f>
        <v>0.62457075530891526</v>
      </c>
      <c r="J80" s="4"/>
      <c r="K80" s="167"/>
      <c r="L80" s="55"/>
      <c r="M80" s="172"/>
      <c r="P80" s="185"/>
    </row>
    <row r="81" spans="1:21" x14ac:dyDescent="0.25">
      <c r="A81" s="39">
        <v>68</v>
      </c>
      <c r="B81" s="17" t="s">
        <v>477</v>
      </c>
      <c r="C81" s="11">
        <v>69.2</v>
      </c>
      <c r="D81" s="16" t="s">
        <v>325</v>
      </c>
      <c r="E81" s="30">
        <v>4.9000000000000004</v>
      </c>
      <c r="F81" s="30">
        <v>5</v>
      </c>
      <c r="G81" s="26">
        <f t="shared" si="2"/>
        <v>9.9999999999999645E-2</v>
      </c>
      <c r="H81" s="29">
        <f>G8/C243*C81</f>
        <v>2.7161282226467104E-2</v>
      </c>
      <c r="I81" s="26">
        <f t="shared" si="3"/>
        <v>0.12716128222646675</v>
      </c>
      <c r="J81" s="4"/>
      <c r="K81" s="167"/>
      <c r="L81" s="55"/>
      <c r="M81" s="172"/>
      <c r="P81" s="185"/>
    </row>
    <row r="82" spans="1:21" x14ac:dyDescent="0.25">
      <c r="A82" s="39">
        <v>69</v>
      </c>
      <c r="B82" s="17" t="s">
        <v>478</v>
      </c>
      <c r="C82" s="11">
        <v>42.3</v>
      </c>
      <c r="D82" s="16" t="s">
        <v>325</v>
      </c>
      <c r="E82" s="30">
        <v>4</v>
      </c>
      <c r="F82" s="30">
        <v>4.2</v>
      </c>
      <c r="G82" s="26">
        <f t="shared" si="2"/>
        <v>0.20000000000000018</v>
      </c>
      <c r="H82" s="29">
        <f>G8/C243*C82</f>
        <v>1.6602922517045642E-2</v>
      </c>
      <c r="I82" s="26">
        <f t="shared" si="3"/>
        <v>0.21660292251704583</v>
      </c>
      <c r="J82" s="4"/>
      <c r="K82" s="167"/>
      <c r="L82" s="55"/>
      <c r="M82" s="172"/>
      <c r="P82" s="185"/>
    </row>
    <row r="83" spans="1:21" x14ac:dyDescent="0.25">
      <c r="A83" s="39">
        <v>70</v>
      </c>
      <c r="B83" s="17" t="s">
        <v>479</v>
      </c>
      <c r="C83" s="11">
        <v>54.9</v>
      </c>
      <c r="D83" s="16" t="s">
        <v>325</v>
      </c>
      <c r="E83" s="30">
        <v>5.9</v>
      </c>
      <c r="F83" s="30">
        <v>6.1</v>
      </c>
      <c r="G83" s="26">
        <f t="shared" si="2"/>
        <v>0.19999999999999929</v>
      </c>
      <c r="H83" s="29">
        <f>G8/C243*C83</f>
        <v>2.1548473905101791E-2</v>
      </c>
      <c r="I83" s="26">
        <f t="shared" si="3"/>
        <v>0.22154847390510107</v>
      </c>
      <c r="J83" s="4"/>
      <c r="K83" s="167"/>
      <c r="L83" s="55"/>
      <c r="M83" s="172"/>
      <c r="P83" s="185"/>
    </row>
    <row r="84" spans="1:21" x14ac:dyDescent="0.25">
      <c r="A84" s="39">
        <v>71</v>
      </c>
      <c r="B84" s="17" t="s">
        <v>480</v>
      </c>
      <c r="C84" s="11">
        <v>58.9</v>
      </c>
      <c r="D84" s="16" t="s">
        <v>325</v>
      </c>
      <c r="E84" s="30">
        <v>4.5</v>
      </c>
      <c r="F84" s="30">
        <v>4.5999999999999996</v>
      </c>
      <c r="G84" s="26">
        <f t="shared" si="2"/>
        <v>9.9999999999999645E-2</v>
      </c>
      <c r="H84" s="29">
        <f>G8/C243*C84</f>
        <v>2.311849021877041E-2</v>
      </c>
      <c r="I84" s="26">
        <f t="shared" si="3"/>
        <v>0.12311849021877005</v>
      </c>
      <c r="J84" s="4"/>
      <c r="K84" s="167"/>
      <c r="L84" s="55"/>
      <c r="M84" s="172"/>
      <c r="P84" s="185"/>
    </row>
    <row r="85" spans="1:21" x14ac:dyDescent="0.25">
      <c r="A85" s="39">
        <v>72</v>
      </c>
      <c r="B85" s="17" t="s">
        <v>481</v>
      </c>
      <c r="C85" s="11">
        <v>62.2</v>
      </c>
      <c r="D85" s="16" t="s">
        <v>325</v>
      </c>
      <c r="E85" s="30">
        <v>5.6</v>
      </c>
      <c r="F85" s="30">
        <v>5.7</v>
      </c>
      <c r="G85" s="26">
        <f t="shared" si="2"/>
        <v>0.10000000000000053</v>
      </c>
      <c r="H85" s="29">
        <f>G8/C243*C85</f>
        <v>2.4413753677547022E-2</v>
      </c>
      <c r="I85" s="26">
        <f t="shared" si="3"/>
        <v>0.12441375367754756</v>
      </c>
      <c r="J85" s="4"/>
      <c r="K85" s="167"/>
      <c r="L85" s="55"/>
      <c r="M85" s="172"/>
      <c r="P85" s="185"/>
    </row>
    <row r="86" spans="1:21" x14ac:dyDescent="0.25">
      <c r="A86" s="39">
        <v>73</v>
      </c>
      <c r="B86" s="17" t="s">
        <v>482</v>
      </c>
      <c r="C86" s="11">
        <v>68.8</v>
      </c>
      <c r="D86" s="16" t="s">
        <v>325</v>
      </c>
      <c r="E86" s="30">
        <v>5.7</v>
      </c>
      <c r="F86" s="30">
        <v>5.7</v>
      </c>
      <c r="G86" s="26">
        <f t="shared" si="2"/>
        <v>0</v>
      </c>
      <c r="H86" s="29">
        <f>G8/C243*C86</f>
        <v>2.7004280595100238E-2</v>
      </c>
      <c r="I86" s="26">
        <f t="shared" si="3"/>
        <v>2.7004280595100238E-2</v>
      </c>
      <c r="J86" s="4"/>
      <c r="K86" s="167"/>
      <c r="L86" s="55"/>
      <c r="M86" s="172"/>
      <c r="P86" s="185"/>
    </row>
    <row r="87" spans="1:21" x14ac:dyDescent="0.25">
      <c r="A87" s="39">
        <v>74</v>
      </c>
      <c r="B87" s="17" t="s">
        <v>483</v>
      </c>
      <c r="C87" s="11">
        <v>42.7</v>
      </c>
      <c r="D87" s="16" t="s">
        <v>325</v>
      </c>
      <c r="E87" s="30">
        <v>3.7</v>
      </c>
      <c r="F87" s="30">
        <v>3.9</v>
      </c>
      <c r="G87" s="26">
        <f t="shared" si="2"/>
        <v>0.19999999999999973</v>
      </c>
      <c r="H87" s="29">
        <f>G8/C243*C87</f>
        <v>1.6759924148412507E-2</v>
      </c>
      <c r="I87" s="26">
        <f t="shared" si="3"/>
        <v>0.21675992414841225</v>
      </c>
      <c r="J87" s="4"/>
      <c r="K87" s="167"/>
      <c r="L87" s="55"/>
      <c r="M87" s="172"/>
      <c r="P87" s="185"/>
    </row>
    <row r="88" spans="1:21" x14ac:dyDescent="0.25">
      <c r="A88" s="39">
        <v>75</v>
      </c>
      <c r="B88" s="17" t="s">
        <v>484</v>
      </c>
      <c r="C88" s="11">
        <v>54.7</v>
      </c>
      <c r="D88" s="16" t="s">
        <v>325</v>
      </c>
      <c r="E88" s="30">
        <v>3.4</v>
      </c>
      <c r="F88" s="30">
        <v>3.4</v>
      </c>
      <c r="G88" s="26">
        <f t="shared" si="2"/>
        <v>0</v>
      </c>
      <c r="H88" s="29">
        <f>G8/C243*C88</f>
        <v>2.1469973089418361E-2</v>
      </c>
      <c r="I88" s="26">
        <f t="shared" si="3"/>
        <v>2.1469973089418361E-2</v>
      </c>
      <c r="J88" s="4"/>
      <c r="K88" s="167"/>
      <c r="L88" s="55"/>
      <c r="M88" s="172"/>
      <c r="P88" s="185"/>
    </row>
    <row r="89" spans="1:21" x14ac:dyDescent="0.25">
      <c r="A89" s="39">
        <v>76</v>
      </c>
      <c r="B89" s="17" t="s">
        <v>485</v>
      </c>
      <c r="C89" s="11">
        <v>59.4</v>
      </c>
      <c r="D89" s="16" t="s">
        <v>325</v>
      </c>
      <c r="E89" s="30">
        <v>1</v>
      </c>
      <c r="F89" s="30">
        <v>1</v>
      </c>
      <c r="G89" s="26">
        <f t="shared" si="2"/>
        <v>0</v>
      </c>
      <c r="H89" s="29">
        <f>G8/C243*C89</f>
        <v>2.3314742257978988E-2</v>
      </c>
      <c r="I89" s="26">
        <f t="shared" si="3"/>
        <v>2.3314742257978988E-2</v>
      </c>
      <c r="J89" s="4"/>
      <c r="K89" s="167"/>
      <c r="L89" s="55"/>
      <c r="M89" s="172"/>
      <c r="P89" s="185"/>
    </row>
    <row r="90" spans="1:21" x14ac:dyDescent="0.25">
      <c r="A90" s="39">
        <v>77</v>
      </c>
      <c r="B90" s="17" t="s">
        <v>486</v>
      </c>
      <c r="C90" s="11">
        <v>62.1</v>
      </c>
      <c r="D90" s="16" t="s">
        <v>325</v>
      </c>
      <c r="E90" s="30">
        <v>7.6</v>
      </c>
      <c r="F90" s="30">
        <v>7.9</v>
      </c>
      <c r="G90" s="26">
        <f t="shared" si="2"/>
        <v>0.30000000000000071</v>
      </c>
      <c r="H90" s="29">
        <f>G8/C243*C90</f>
        <v>2.4374503269705305E-2</v>
      </c>
      <c r="I90" s="26">
        <f t="shared" si="3"/>
        <v>0.32437450326970602</v>
      </c>
      <c r="J90" s="4"/>
      <c r="K90" s="167"/>
      <c r="L90" s="55"/>
      <c r="M90" s="172"/>
      <c r="P90" s="185"/>
    </row>
    <row r="91" spans="1:21" x14ac:dyDescent="0.25">
      <c r="A91" s="39">
        <v>78</v>
      </c>
      <c r="B91" s="17" t="s">
        <v>487</v>
      </c>
      <c r="C91" s="11">
        <v>69.099999999999994</v>
      </c>
      <c r="D91" s="16" t="s">
        <v>325</v>
      </c>
      <c r="E91" s="30">
        <v>6.6</v>
      </c>
      <c r="F91" s="30">
        <v>6.6</v>
      </c>
      <c r="G91" s="26">
        <f t="shared" si="2"/>
        <v>0</v>
      </c>
      <c r="H91" s="29">
        <f>G8/C243*C91</f>
        <v>2.7122031818625384E-2</v>
      </c>
      <c r="I91" s="26">
        <f t="shared" si="3"/>
        <v>2.7122031818625384E-2</v>
      </c>
      <c r="J91" s="4"/>
      <c r="K91" s="167"/>
      <c r="L91" s="55"/>
      <c r="M91" s="172"/>
      <c r="P91" s="185"/>
    </row>
    <row r="92" spans="1:21" x14ac:dyDescent="0.25">
      <c r="A92" s="39">
        <v>79</v>
      </c>
      <c r="B92" s="17" t="s">
        <v>488</v>
      </c>
      <c r="C92" s="11">
        <v>42.1</v>
      </c>
      <c r="D92" s="16" t="s">
        <v>325</v>
      </c>
      <c r="E92" s="30">
        <v>2.5</v>
      </c>
      <c r="F92" s="30">
        <v>2.6</v>
      </c>
      <c r="G92" s="26">
        <f t="shared" si="2"/>
        <v>0.10000000000000009</v>
      </c>
      <c r="H92" s="29">
        <f>G8/C243*C92</f>
        <v>1.6524421701362212E-2</v>
      </c>
      <c r="I92" s="26">
        <f t="shared" si="3"/>
        <v>0.1165244217013623</v>
      </c>
      <c r="J92" s="4"/>
      <c r="K92" s="167"/>
      <c r="L92" s="55"/>
      <c r="M92" s="172"/>
      <c r="P92" s="185"/>
    </row>
    <row r="93" spans="1:21" x14ac:dyDescent="0.25">
      <c r="A93" s="39">
        <v>80</v>
      </c>
      <c r="B93" s="17" t="s">
        <v>489</v>
      </c>
      <c r="C93" s="11">
        <v>55</v>
      </c>
      <c r="D93" s="16" t="s">
        <v>325</v>
      </c>
      <c r="E93" s="30">
        <v>3.4</v>
      </c>
      <c r="F93" s="30">
        <v>3.4</v>
      </c>
      <c r="G93" s="26">
        <f t="shared" si="2"/>
        <v>0</v>
      </c>
      <c r="H93" s="29">
        <f>G8/C243*C93</f>
        <v>2.1587724312943507E-2</v>
      </c>
      <c r="I93" s="26">
        <f t="shared" si="3"/>
        <v>2.1587724312943507E-2</v>
      </c>
      <c r="J93" s="4"/>
      <c r="K93" s="167"/>
      <c r="L93" s="55"/>
      <c r="M93" s="172"/>
      <c r="P93" s="185"/>
    </row>
    <row r="94" spans="1:21" x14ac:dyDescent="0.25">
      <c r="A94" s="39">
        <v>81</v>
      </c>
      <c r="B94" s="17" t="s">
        <v>490</v>
      </c>
      <c r="C94" s="11">
        <v>59.3</v>
      </c>
      <c r="D94" s="16" t="s">
        <v>325</v>
      </c>
      <c r="E94" s="30">
        <v>3.2</v>
      </c>
      <c r="F94" s="30">
        <v>3.2</v>
      </c>
      <c r="G94" s="26">
        <f t="shared" si="2"/>
        <v>0</v>
      </c>
      <c r="H94" s="29">
        <f>G8/C243*C94</f>
        <v>2.3275491850137272E-2</v>
      </c>
      <c r="I94" s="26">
        <f t="shared" si="3"/>
        <v>2.3275491850137272E-2</v>
      </c>
      <c r="J94" s="4"/>
      <c r="K94" s="167"/>
      <c r="L94" s="55"/>
      <c r="M94" s="172"/>
      <c r="P94" s="185"/>
    </row>
    <row r="95" spans="1:21" x14ac:dyDescent="0.25">
      <c r="A95" s="39">
        <v>82</v>
      </c>
      <c r="B95" s="17" t="s">
        <v>491</v>
      </c>
      <c r="C95" s="11">
        <v>62.6</v>
      </c>
      <c r="D95" s="16" t="s">
        <v>325</v>
      </c>
      <c r="E95" s="30">
        <v>5.3</v>
      </c>
      <c r="F95" s="30">
        <v>5.5</v>
      </c>
      <c r="G95" s="26">
        <f t="shared" si="2"/>
        <v>0.20000000000000018</v>
      </c>
      <c r="H95" s="29">
        <f>G8/C243*C95</f>
        <v>2.4570755308913884E-2</v>
      </c>
      <c r="I95" s="26">
        <f t="shared" si="3"/>
        <v>0.22457075530891407</v>
      </c>
      <c r="J95" s="4"/>
      <c r="K95" s="167"/>
      <c r="L95" s="55"/>
      <c r="M95" s="172"/>
      <c r="P95" s="185"/>
      <c r="U95" s="185"/>
    </row>
    <row r="96" spans="1:21" x14ac:dyDescent="0.25">
      <c r="A96" s="39">
        <v>83</v>
      </c>
      <c r="B96" s="17" t="s">
        <v>492</v>
      </c>
      <c r="C96" s="11">
        <v>68.5</v>
      </c>
      <c r="D96" s="16" t="s">
        <v>325</v>
      </c>
      <c r="E96" s="30">
        <v>2.7</v>
      </c>
      <c r="F96" s="30">
        <v>2.7</v>
      </c>
      <c r="G96" s="26">
        <f t="shared" si="2"/>
        <v>0</v>
      </c>
      <c r="H96" s="29">
        <f>G8/C243*C96</f>
        <v>2.6886529371575096E-2</v>
      </c>
      <c r="I96" s="26">
        <f t="shared" si="3"/>
        <v>2.6886529371575096E-2</v>
      </c>
      <c r="J96" s="4"/>
      <c r="K96" s="4"/>
      <c r="L96" s="55"/>
      <c r="M96" s="86"/>
      <c r="N96" s="167"/>
      <c r="P96" s="185"/>
      <c r="T96" s="203"/>
    </row>
    <row r="97" spans="1:21" x14ac:dyDescent="0.25">
      <c r="A97" s="39">
        <v>84</v>
      </c>
      <c r="B97" s="17" t="s">
        <v>493</v>
      </c>
      <c r="C97" s="11">
        <v>42.2</v>
      </c>
      <c r="D97" s="16" t="s">
        <v>325</v>
      </c>
      <c r="E97" s="30">
        <v>2.6</v>
      </c>
      <c r="F97" s="30">
        <v>2.6</v>
      </c>
      <c r="G97" s="26">
        <f t="shared" si="2"/>
        <v>0</v>
      </c>
      <c r="H97" s="29">
        <f>G8/C243*C97</f>
        <v>1.6563672109203929E-2</v>
      </c>
      <c r="I97" s="26">
        <f t="shared" si="3"/>
        <v>1.6563672109203929E-2</v>
      </c>
      <c r="J97" s="4"/>
      <c r="K97" s="167"/>
      <c r="L97" s="55"/>
      <c r="M97" s="172"/>
      <c r="P97" s="185"/>
      <c r="T97" s="203"/>
      <c r="U97" s="56"/>
    </row>
    <row r="98" spans="1:21" x14ac:dyDescent="0.25">
      <c r="A98" s="39">
        <v>85</v>
      </c>
      <c r="B98" s="100" t="s">
        <v>494</v>
      </c>
      <c r="C98" s="11">
        <v>54.9</v>
      </c>
      <c r="D98" s="16" t="s">
        <v>325</v>
      </c>
      <c r="E98" s="30">
        <v>4.9000000000000004</v>
      </c>
      <c r="F98" s="30">
        <v>4.9000000000000004</v>
      </c>
      <c r="G98" s="26">
        <f t="shared" si="2"/>
        <v>0</v>
      </c>
      <c r="H98" s="29">
        <f>G8/C243*C98</f>
        <v>2.1548473905101791E-2</v>
      </c>
      <c r="I98" s="26">
        <f t="shared" si="3"/>
        <v>2.1548473905101791E-2</v>
      </c>
      <c r="J98" s="4"/>
      <c r="K98" s="167"/>
      <c r="L98" s="55"/>
      <c r="M98" s="172"/>
      <c r="P98" s="185"/>
      <c r="T98" s="203"/>
      <c r="U98" s="56"/>
    </row>
    <row r="99" spans="1:21" x14ac:dyDescent="0.25">
      <c r="A99" s="39">
        <v>86</v>
      </c>
      <c r="B99" s="17" t="s">
        <v>495</v>
      </c>
      <c r="C99" s="11">
        <v>59.2</v>
      </c>
      <c r="D99" s="16" t="s">
        <v>325</v>
      </c>
      <c r="E99" s="30">
        <v>0.4</v>
      </c>
      <c r="F99" s="30">
        <v>0.4</v>
      </c>
      <c r="G99" s="26">
        <f t="shared" si="2"/>
        <v>0</v>
      </c>
      <c r="H99" s="29">
        <f>G8/C243*C99</f>
        <v>2.3236241442295559E-2</v>
      </c>
      <c r="I99" s="26">
        <f t="shared" si="3"/>
        <v>2.3236241442295559E-2</v>
      </c>
      <c r="J99" s="4"/>
      <c r="K99" s="167"/>
      <c r="L99" s="55"/>
      <c r="M99" s="172"/>
      <c r="P99" s="185"/>
      <c r="T99" s="203"/>
      <c r="U99" s="56"/>
    </row>
    <row r="100" spans="1:21" x14ac:dyDescent="0.25">
      <c r="A100" s="39">
        <v>87</v>
      </c>
      <c r="B100" s="17" t="s">
        <v>496</v>
      </c>
      <c r="C100" s="11">
        <v>62.9</v>
      </c>
      <c r="D100" s="16" t="s">
        <v>325</v>
      </c>
      <c r="E100" s="30">
        <v>6.5</v>
      </c>
      <c r="F100" s="30">
        <v>6.9</v>
      </c>
      <c r="G100" s="26">
        <f t="shared" si="2"/>
        <v>0.40000000000000036</v>
      </c>
      <c r="H100" s="29">
        <f>G8/C243*C100</f>
        <v>2.4688506532439029E-2</v>
      </c>
      <c r="I100" s="26">
        <f t="shared" si="3"/>
        <v>0.42468850653243939</v>
      </c>
      <c r="J100" s="4"/>
      <c r="K100" s="167"/>
      <c r="L100" s="55"/>
      <c r="M100" s="172"/>
      <c r="P100" s="185"/>
      <c r="T100" s="203"/>
      <c r="U100" s="204"/>
    </row>
    <row r="101" spans="1:21" x14ac:dyDescent="0.25">
      <c r="A101" s="39">
        <v>88</v>
      </c>
      <c r="B101" s="17" t="s">
        <v>497</v>
      </c>
      <c r="C101" s="11">
        <v>68.900000000000006</v>
      </c>
      <c r="D101" s="16" t="s">
        <v>325</v>
      </c>
      <c r="E101" s="30">
        <v>6.3</v>
      </c>
      <c r="F101" s="30">
        <v>6.7</v>
      </c>
      <c r="G101" s="26">
        <f t="shared" si="2"/>
        <v>0.40000000000000036</v>
      </c>
      <c r="H101" s="29">
        <f>G8/C243*C101</f>
        <v>2.7043531002941958E-2</v>
      </c>
      <c r="I101" s="26">
        <f t="shared" si="3"/>
        <v>0.42704353100294229</v>
      </c>
      <c r="J101" s="4"/>
      <c r="K101" s="167"/>
      <c r="L101" s="55"/>
      <c r="M101" s="172"/>
      <c r="P101" s="185"/>
      <c r="T101" s="203"/>
      <c r="U101" s="204"/>
    </row>
    <row r="102" spans="1:21" x14ac:dyDescent="0.25">
      <c r="A102" s="39">
        <v>89</v>
      </c>
      <c r="B102" s="17" t="s">
        <v>498</v>
      </c>
      <c r="C102" s="11">
        <v>42.3</v>
      </c>
      <c r="D102" s="16" t="s">
        <v>325</v>
      </c>
      <c r="E102" s="30">
        <v>2.7</v>
      </c>
      <c r="F102" s="30">
        <v>3</v>
      </c>
      <c r="G102" s="26">
        <f t="shared" si="2"/>
        <v>0.29999999999999982</v>
      </c>
      <c r="H102" s="29">
        <f>G8/C243*C102</f>
        <v>1.6602922517045642E-2</v>
      </c>
      <c r="I102" s="26">
        <f t="shared" si="3"/>
        <v>0.31660292251704547</v>
      </c>
      <c r="J102" s="4"/>
      <c r="K102" s="167"/>
      <c r="L102" s="55"/>
      <c r="M102" s="172"/>
      <c r="P102" s="185"/>
      <c r="T102" s="203"/>
      <c r="U102" s="204"/>
    </row>
    <row r="103" spans="1:21" x14ac:dyDescent="0.25">
      <c r="A103" s="39">
        <v>90</v>
      </c>
      <c r="B103" s="17" t="s">
        <v>499</v>
      </c>
      <c r="C103" s="11">
        <v>55.4</v>
      </c>
      <c r="D103" s="16" t="s">
        <v>325</v>
      </c>
      <c r="E103" s="30">
        <v>5</v>
      </c>
      <c r="F103" s="30">
        <v>5.2</v>
      </c>
      <c r="G103" s="26">
        <f t="shared" si="2"/>
        <v>0.20000000000000018</v>
      </c>
      <c r="H103" s="29">
        <f>G8/C243*C103</f>
        <v>2.1744725944310369E-2</v>
      </c>
      <c r="I103" s="26">
        <f t="shared" si="3"/>
        <v>0.22174472594431055</v>
      </c>
      <c r="J103" s="4"/>
      <c r="K103" s="167"/>
      <c r="L103" s="55"/>
      <c r="M103" s="172"/>
      <c r="P103" s="185"/>
      <c r="T103" s="203"/>
      <c r="U103" s="204"/>
    </row>
    <row r="104" spans="1:21" x14ac:dyDescent="0.25">
      <c r="A104" s="39">
        <v>91</v>
      </c>
      <c r="B104" s="17" t="s">
        <v>500</v>
      </c>
      <c r="C104" s="11">
        <v>59.2</v>
      </c>
      <c r="D104" s="16" t="s">
        <v>325</v>
      </c>
      <c r="E104" s="30">
        <v>4.9000000000000004</v>
      </c>
      <c r="F104" s="30">
        <v>5.0999999999999996</v>
      </c>
      <c r="G104" s="26">
        <f t="shared" si="2"/>
        <v>0.19999999999999929</v>
      </c>
      <c r="H104" s="29">
        <f>G8/C243*C104</f>
        <v>2.3236241442295559E-2</v>
      </c>
      <c r="I104" s="26">
        <f t="shared" si="3"/>
        <v>0.22323624144229484</v>
      </c>
      <c r="J104" s="4"/>
      <c r="K104" s="167"/>
      <c r="L104" s="55"/>
      <c r="M104" s="172"/>
      <c r="P104" s="185"/>
    </row>
    <row r="105" spans="1:21" x14ac:dyDescent="0.25">
      <c r="A105" s="39">
        <v>92</v>
      </c>
      <c r="B105" s="17" t="s">
        <v>501</v>
      </c>
      <c r="C105" s="11">
        <v>62.6</v>
      </c>
      <c r="D105" s="16" t="s">
        <v>325</v>
      </c>
      <c r="E105" s="30">
        <v>5</v>
      </c>
      <c r="F105" s="30">
        <v>5.0999999999999996</v>
      </c>
      <c r="G105" s="26">
        <f t="shared" si="2"/>
        <v>9.9999999999999645E-2</v>
      </c>
      <c r="H105" s="29">
        <f>G8/C243*C105</f>
        <v>2.4570755308913884E-2</v>
      </c>
      <c r="I105" s="26">
        <f t="shared" si="3"/>
        <v>0.12457075530891352</v>
      </c>
      <c r="J105" s="4"/>
      <c r="K105" s="167"/>
      <c r="L105" s="55"/>
      <c r="M105" s="172"/>
      <c r="P105" s="185"/>
    </row>
    <row r="106" spans="1:21" x14ac:dyDescent="0.25">
      <c r="A106" s="39">
        <v>93</v>
      </c>
      <c r="B106" s="17" t="s">
        <v>502</v>
      </c>
      <c r="C106" s="11">
        <v>69.099999999999994</v>
      </c>
      <c r="D106" s="16" t="s">
        <v>325</v>
      </c>
      <c r="E106" s="30">
        <v>6.3</v>
      </c>
      <c r="F106" s="30">
        <v>6.6</v>
      </c>
      <c r="G106" s="26">
        <f t="shared" si="2"/>
        <v>0.29999999999999982</v>
      </c>
      <c r="H106" s="29">
        <f>G8/C243*C106</f>
        <v>2.7122031818625384E-2</v>
      </c>
      <c r="I106" s="26">
        <f t="shared" si="3"/>
        <v>0.3271220318186252</v>
      </c>
      <c r="J106" s="4"/>
      <c r="K106" s="167"/>
      <c r="L106" s="55"/>
      <c r="M106" s="172"/>
      <c r="P106" s="185"/>
    </row>
    <row r="107" spans="1:21" x14ac:dyDescent="0.25">
      <c r="A107" s="39">
        <v>94</v>
      </c>
      <c r="B107" s="17" t="s">
        <v>503</v>
      </c>
      <c r="C107" s="11">
        <v>42.4</v>
      </c>
      <c r="D107" s="16" t="s">
        <v>325</v>
      </c>
      <c r="E107" s="30">
        <v>2.1</v>
      </c>
      <c r="F107" s="30">
        <v>2.1</v>
      </c>
      <c r="G107" s="26">
        <f t="shared" si="2"/>
        <v>0</v>
      </c>
      <c r="H107" s="29">
        <f>G8/C243*C107</f>
        <v>1.6642172924887358E-2</v>
      </c>
      <c r="I107" s="26">
        <f t="shared" si="3"/>
        <v>1.6642172924887358E-2</v>
      </c>
      <c r="J107" s="4"/>
      <c r="K107" s="167"/>
      <c r="L107" s="55"/>
      <c r="M107" s="172"/>
      <c r="P107" s="185"/>
    </row>
    <row r="108" spans="1:21" x14ac:dyDescent="0.25">
      <c r="A108" s="39">
        <v>95</v>
      </c>
      <c r="B108" s="17" t="s">
        <v>504</v>
      </c>
      <c r="C108" s="11">
        <v>55.1</v>
      </c>
      <c r="D108" s="16" t="s">
        <v>325</v>
      </c>
      <c r="E108" s="30">
        <v>2.5</v>
      </c>
      <c r="F108" s="30">
        <v>2.6</v>
      </c>
      <c r="G108" s="26">
        <f t="shared" si="2"/>
        <v>0.10000000000000009</v>
      </c>
      <c r="H108" s="29">
        <f>G8/C243*C108</f>
        <v>2.1626974720785223E-2</v>
      </c>
      <c r="I108" s="26">
        <f t="shared" si="3"/>
        <v>0.12162697472078532</v>
      </c>
      <c r="J108" s="4"/>
      <c r="K108" s="167"/>
      <c r="L108" s="55"/>
      <c r="M108" s="172"/>
      <c r="P108" s="185"/>
      <c r="R108" s="185"/>
    </row>
    <row r="109" spans="1:21" x14ac:dyDescent="0.25">
      <c r="A109" s="39">
        <v>96</v>
      </c>
      <c r="B109" s="17" t="s">
        <v>505</v>
      </c>
      <c r="C109" s="11">
        <v>59.5</v>
      </c>
      <c r="D109" s="16" t="s">
        <v>325</v>
      </c>
      <c r="E109" s="30">
        <v>2.1</v>
      </c>
      <c r="F109" s="30">
        <v>2.1</v>
      </c>
      <c r="G109" s="26">
        <f t="shared" si="2"/>
        <v>0</v>
      </c>
      <c r="H109" s="29">
        <f>G8/C243*C109</f>
        <v>2.3353992665820701E-2</v>
      </c>
      <c r="I109" s="26">
        <f t="shared" si="3"/>
        <v>2.3353992665820701E-2</v>
      </c>
      <c r="J109" s="4"/>
      <c r="K109" s="167"/>
      <c r="L109" s="55"/>
      <c r="M109" s="172"/>
      <c r="P109" s="185"/>
      <c r="Q109" s="203"/>
      <c r="R109" s="190"/>
    </row>
    <row r="110" spans="1:21" x14ac:dyDescent="0.25">
      <c r="A110" s="39">
        <v>97</v>
      </c>
      <c r="B110" s="17" t="s">
        <v>506</v>
      </c>
      <c r="C110" s="11">
        <v>62.8</v>
      </c>
      <c r="D110" s="16" t="s">
        <v>325</v>
      </c>
      <c r="E110" s="30">
        <v>5.6</v>
      </c>
      <c r="F110" s="30">
        <v>5.8</v>
      </c>
      <c r="G110" s="26">
        <f t="shared" si="2"/>
        <v>0.20000000000000018</v>
      </c>
      <c r="H110" s="29">
        <f>G8/C243*C110</f>
        <v>2.4649256124597313E-2</v>
      </c>
      <c r="I110" s="26">
        <f t="shared" si="3"/>
        <v>0.22464925612459749</v>
      </c>
      <c r="J110" s="4"/>
      <c r="K110" s="167"/>
      <c r="L110" s="55"/>
      <c r="M110" s="172"/>
      <c r="P110" s="185"/>
      <c r="Q110" s="203"/>
      <c r="R110" s="56"/>
    </row>
    <row r="111" spans="1:21" x14ac:dyDescent="0.25">
      <c r="A111" s="39">
        <v>98</v>
      </c>
      <c r="B111" s="17" t="s">
        <v>507</v>
      </c>
      <c r="C111" s="11">
        <v>68.8</v>
      </c>
      <c r="D111" s="16" t="s">
        <v>325</v>
      </c>
      <c r="E111" s="30">
        <v>4.2</v>
      </c>
      <c r="F111" s="30">
        <v>4.2</v>
      </c>
      <c r="G111" s="26">
        <f t="shared" si="2"/>
        <v>0</v>
      </c>
      <c r="H111" s="29">
        <f>G8/C243*C111</f>
        <v>2.7004280595100238E-2</v>
      </c>
      <c r="I111" s="26">
        <f t="shared" si="3"/>
        <v>2.7004280595100238E-2</v>
      </c>
      <c r="J111" s="4"/>
      <c r="K111" s="167"/>
      <c r="L111" s="55"/>
      <c r="M111" s="172"/>
      <c r="P111" s="185"/>
      <c r="Q111" s="203"/>
      <c r="R111" s="56"/>
    </row>
    <row r="112" spans="1:21" x14ac:dyDescent="0.25">
      <c r="A112" s="39">
        <v>99</v>
      </c>
      <c r="B112" s="17" t="s">
        <v>508</v>
      </c>
      <c r="C112" s="11">
        <v>42.2</v>
      </c>
      <c r="D112" s="16" t="s">
        <v>325</v>
      </c>
      <c r="E112" s="30">
        <v>3.4</v>
      </c>
      <c r="F112" s="30">
        <v>3.4</v>
      </c>
      <c r="G112" s="26">
        <f t="shared" si="2"/>
        <v>0</v>
      </c>
      <c r="H112" s="29">
        <f>G8/C243*C112</f>
        <v>1.6563672109203929E-2</v>
      </c>
      <c r="I112" s="26">
        <f t="shared" si="3"/>
        <v>1.6563672109203929E-2</v>
      </c>
      <c r="J112" s="4"/>
      <c r="K112" s="167"/>
      <c r="L112" s="55"/>
      <c r="M112" s="172"/>
      <c r="P112" s="185"/>
      <c r="Q112" s="203"/>
      <c r="R112" s="56"/>
    </row>
    <row r="113" spans="1:18" x14ac:dyDescent="0.25">
      <c r="A113" s="39">
        <v>100</v>
      </c>
      <c r="B113" s="17" t="s">
        <v>509</v>
      </c>
      <c r="C113" s="11">
        <v>55.2</v>
      </c>
      <c r="D113" s="16" t="s">
        <v>325</v>
      </c>
      <c r="E113" s="30">
        <v>3.9</v>
      </c>
      <c r="F113" s="30">
        <v>3.9</v>
      </c>
      <c r="G113" s="26">
        <f t="shared" si="2"/>
        <v>0</v>
      </c>
      <c r="H113" s="29">
        <f>G8/C243*C113</f>
        <v>2.166622512862694E-2</v>
      </c>
      <c r="I113" s="26">
        <f t="shared" si="3"/>
        <v>2.166622512862694E-2</v>
      </c>
      <c r="J113" s="4"/>
      <c r="K113" s="167"/>
      <c r="L113" s="55"/>
      <c r="M113" s="172"/>
      <c r="P113" s="185"/>
      <c r="Q113" s="203"/>
      <c r="R113" s="205"/>
    </row>
    <row r="114" spans="1:18" x14ac:dyDescent="0.25">
      <c r="A114" s="39">
        <v>101</v>
      </c>
      <c r="B114" s="17" t="s">
        <v>510</v>
      </c>
      <c r="C114" s="11">
        <v>58.1</v>
      </c>
      <c r="D114" s="16" t="s">
        <v>325</v>
      </c>
      <c r="E114" s="30">
        <v>4.3</v>
      </c>
      <c r="F114" s="30">
        <v>4.4000000000000004</v>
      </c>
      <c r="G114" s="26">
        <f t="shared" si="2"/>
        <v>0.10000000000000053</v>
      </c>
      <c r="H114" s="29">
        <f>G8/C243*C114</f>
        <v>2.2804486956036686E-2</v>
      </c>
      <c r="I114" s="26">
        <f t="shared" si="3"/>
        <v>0.12280448695603721</v>
      </c>
      <c r="J114" s="167"/>
      <c r="K114" s="4"/>
      <c r="L114" s="55"/>
      <c r="M114" s="172"/>
      <c r="P114" s="185"/>
      <c r="Q114" s="203"/>
      <c r="R114" s="205"/>
    </row>
    <row r="115" spans="1:18" x14ac:dyDescent="0.25">
      <c r="A115" s="39">
        <v>102</v>
      </c>
      <c r="B115" s="17" t="s">
        <v>511</v>
      </c>
      <c r="C115" s="11">
        <v>61.9</v>
      </c>
      <c r="D115" s="16" t="s">
        <v>325</v>
      </c>
      <c r="E115" s="30">
        <v>6.6</v>
      </c>
      <c r="F115" s="30">
        <v>6.8</v>
      </c>
      <c r="G115" s="26">
        <f t="shared" si="2"/>
        <v>0.20000000000000018</v>
      </c>
      <c r="H115" s="29">
        <f>G8/C243*C115</f>
        <v>2.4296002454021873E-2</v>
      </c>
      <c r="I115" s="26">
        <f t="shared" si="3"/>
        <v>0.22429600245402204</v>
      </c>
      <c r="J115" s="4"/>
      <c r="K115" s="167"/>
      <c r="L115" s="55"/>
      <c r="M115" s="172"/>
      <c r="P115" s="185"/>
      <c r="Q115" s="203"/>
      <c r="R115" s="205"/>
    </row>
    <row r="116" spans="1:18" x14ac:dyDescent="0.25">
      <c r="A116" s="39">
        <v>103</v>
      </c>
      <c r="B116" s="17" t="s">
        <v>512</v>
      </c>
      <c r="C116" s="11">
        <v>69.3</v>
      </c>
      <c r="D116" s="16" t="s">
        <v>325</v>
      </c>
      <c r="E116" s="30">
        <v>0.8</v>
      </c>
      <c r="F116" s="30">
        <v>0.8</v>
      </c>
      <c r="G116" s="26">
        <f t="shared" si="2"/>
        <v>0</v>
      </c>
      <c r="H116" s="29">
        <f>G8/C243*C116</f>
        <v>2.7200532634308817E-2</v>
      </c>
      <c r="I116" s="26">
        <f t="shared" si="3"/>
        <v>2.7200532634308817E-2</v>
      </c>
      <c r="J116" s="4"/>
      <c r="K116" s="167"/>
      <c r="L116" s="55"/>
      <c r="M116" s="172"/>
      <c r="P116" s="185"/>
      <c r="Q116" s="203"/>
      <c r="R116" s="204"/>
    </row>
    <row r="117" spans="1:18" x14ac:dyDescent="0.25">
      <c r="A117" s="39">
        <v>104</v>
      </c>
      <c r="B117" s="17" t="s">
        <v>513</v>
      </c>
      <c r="C117" s="11">
        <v>42.4</v>
      </c>
      <c r="D117" s="16" t="s">
        <v>325</v>
      </c>
      <c r="E117" s="30">
        <v>0</v>
      </c>
      <c r="F117" s="30">
        <v>0</v>
      </c>
      <c r="G117" s="26">
        <f t="shared" si="2"/>
        <v>0</v>
      </c>
      <c r="H117" s="29">
        <f>G8/C243*C117</f>
        <v>1.6642172924887358E-2</v>
      </c>
      <c r="I117" s="26">
        <f t="shared" si="3"/>
        <v>1.6642172924887358E-2</v>
      </c>
      <c r="J117" s="4"/>
      <c r="K117" s="167"/>
      <c r="L117" s="55"/>
      <c r="M117" s="172"/>
      <c r="P117" s="185"/>
      <c r="Q117" s="203"/>
      <c r="R117" s="204"/>
    </row>
    <row r="118" spans="1:18" x14ac:dyDescent="0.25">
      <c r="A118" s="39">
        <v>105</v>
      </c>
      <c r="B118" s="17" t="s">
        <v>514</v>
      </c>
      <c r="C118" s="11">
        <v>55</v>
      </c>
      <c r="D118" s="16" t="s">
        <v>325</v>
      </c>
      <c r="E118" s="30">
        <v>4.4000000000000004</v>
      </c>
      <c r="F118" s="30">
        <v>4.5999999999999996</v>
      </c>
      <c r="G118" s="26">
        <f t="shared" si="2"/>
        <v>0.19999999999999929</v>
      </c>
      <c r="H118" s="29">
        <f>G8/C243*C118</f>
        <v>2.1587724312943507E-2</v>
      </c>
      <c r="I118" s="26">
        <f t="shared" si="3"/>
        <v>0.2215877243129428</v>
      </c>
      <c r="J118" s="4"/>
      <c r="K118" s="167"/>
      <c r="L118" s="55"/>
      <c r="M118" s="172"/>
      <c r="P118" s="185"/>
    </row>
    <row r="119" spans="1:18" x14ac:dyDescent="0.25">
      <c r="A119" s="39">
        <v>106</v>
      </c>
      <c r="B119" s="17" t="s">
        <v>515</v>
      </c>
      <c r="C119" s="11">
        <v>59.2</v>
      </c>
      <c r="D119" s="16" t="s">
        <v>325</v>
      </c>
      <c r="E119" s="30">
        <v>5.4</v>
      </c>
      <c r="F119" s="30">
        <v>6</v>
      </c>
      <c r="G119" s="26">
        <f t="shared" si="2"/>
        <v>0.59999999999999964</v>
      </c>
      <c r="H119" s="29">
        <f>G8/C243*C119</f>
        <v>2.3236241442295559E-2</v>
      </c>
      <c r="I119" s="26">
        <f t="shared" si="3"/>
        <v>0.62323624144229517</v>
      </c>
      <c r="J119" s="4"/>
      <c r="K119" s="167"/>
      <c r="L119" s="55"/>
      <c r="M119" s="172"/>
      <c r="P119" s="185"/>
    </row>
    <row r="120" spans="1:18" x14ac:dyDescent="0.25">
      <c r="A120" s="39">
        <v>107</v>
      </c>
      <c r="B120" s="17" t="s">
        <v>516</v>
      </c>
      <c r="C120" s="11">
        <v>62.8</v>
      </c>
      <c r="D120" s="16" t="s">
        <v>325</v>
      </c>
      <c r="E120" s="30">
        <v>5.2</v>
      </c>
      <c r="F120" s="30">
        <v>5.3</v>
      </c>
      <c r="G120" s="26">
        <f t="shared" si="2"/>
        <v>9.9999999999999645E-2</v>
      </c>
      <c r="H120" s="29">
        <f>G8/C243*C120</f>
        <v>2.4649256124597313E-2</v>
      </c>
      <c r="I120" s="26">
        <f t="shared" si="3"/>
        <v>0.12464925612459696</v>
      </c>
      <c r="J120" s="4"/>
      <c r="K120" s="167"/>
      <c r="L120" s="55"/>
      <c r="M120" s="172"/>
      <c r="P120" s="185"/>
    </row>
    <row r="121" spans="1:18" x14ac:dyDescent="0.25">
      <c r="A121" s="39">
        <v>108</v>
      </c>
      <c r="B121" s="17" t="s">
        <v>511</v>
      </c>
      <c r="C121" s="11">
        <v>68.599999999999994</v>
      </c>
      <c r="D121" s="16" t="s">
        <v>325</v>
      </c>
      <c r="E121" s="30">
        <v>4.7</v>
      </c>
      <c r="F121" s="30">
        <v>4.8</v>
      </c>
      <c r="G121" s="26">
        <f t="shared" si="2"/>
        <v>9.9999999999999645E-2</v>
      </c>
      <c r="H121" s="29">
        <f>G8/C243*C121</f>
        <v>2.6925779779416809E-2</v>
      </c>
      <c r="I121" s="26">
        <f t="shared" si="3"/>
        <v>0.12692577977941646</v>
      </c>
      <c r="J121" s="4"/>
      <c r="K121" s="167"/>
      <c r="L121" s="55"/>
      <c r="M121" s="172"/>
    </row>
    <row r="122" spans="1:18" x14ac:dyDescent="0.25">
      <c r="A122" s="39">
        <v>109</v>
      </c>
      <c r="B122" s="17" t="s">
        <v>517</v>
      </c>
      <c r="C122" s="11">
        <v>42.5</v>
      </c>
      <c r="D122" s="16" t="s">
        <v>325</v>
      </c>
      <c r="E122" s="30">
        <v>4.5999999999999996</v>
      </c>
      <c r="F122" s="30">
        <v>4.5999999999999996</v>
      </c>
      <c r="G122" s="26">
        <f t="shared" si="2"/>
        <v>0</v>
      </c>
      <c r="H122" s="29">
        <f>G8/C243*C122</f>
        <v>1.6681423332729074E-2</v>
      </c>
      <c r="I122" s="26">
        <f t="shared" si="3"/>
        <v>1.6681423332729074E-2</v>
      </c>
      <c r="J122" s="4"/>
      <c r="K122" s="167"/>
      <c r="L122" s="55"/>
      <c r="M122" s="172"/>
    </row>
    <row r="123" spans="1:18" x14ac:dyDescent="0.25">
      <c r="A123" s="39">
        <v>110</v>
      </c>
      <c r="B123" s="17" t="s">
        <v>518</v>
      </c>
      <c r="C123" s="11">
        <v>54.1</v>
      </c>
      <c r="D123" s="16" t="s">
        <v>325</v>
      </c>
      <c r="E123" s="30">
        <v>6.5</v>
      </c>
      <c r="F123" s="30">
        <v>6.9</v>
      </c>
      <c r="G123" s="26">
        <f t="shared" si="2"/>
        <v>0.40000000000000036</v>
      </c>
      <c r="H123" s="29">
        <f>G8/C243*C123</f>
        <v>2.1234470642368067E-2</v>
      </c>
      <c r="I123" s="26">
        <f t="shared" si="3"/>
        <v>0.42123447064236841</v>
      </c>
      <c r="J123" s="4"/>
      <c r="K123" s="167"/>
      <c r="L123" s="55"/>
      <c r="M123" s="172"/>
      <c r="R123" s="185"/>
    </row>
    <row r="124" spans="1:18" x14ac:dyDescent="0.25">
      <c r="A124" s="39">
        <v>111</v>
      </c>
      <c r="B124" s="17" t="s">
        <v>370</v>
      </c>
      <c r="C124" s="11">
        <v>54.3</v>
      </c>
      <c r="D124" s="16" t="s">
        <v>325</v>
      </c>
      <c r="E124" s="30">
        <v>6.2</v>
      </c>
      <c r="F124" s="30">
        <v>6.2</v>
      </c>
      <c r="G124" s="26">
        <f t="shared" si="2"/>
        <v>0</v>
      </c>
      <c r="H124" s="29">
        <f>G8/C243*C124</f>
        <v>2.1312971458051496E-2</v>
      </c>
      <c r="I124" s="26">
        <f t="shared" si="3"/>
        <v>2.1312971458051496E-2</v>
      </c>
      <c r="J124" s="4"/>
      <c r="K124" s="167"/>
      <c r="L124" s="55"/>
      <c r="M124" s="172"/>
      <c r="P124" s="185"/>
      <c r="Q124" s="203"/>
    </row>
    <row r="125" spans="1:18" x14ac:dyDescent="0.25">
      <c r="A125" s="39">
        <v>112</v>
      </c>
      <c r="B125" s="17" t="s">
        <v>371</v>
      </c>
      <c r="C125" s="11">
        <v>52</v>
      </c>
      <c r="D125" s="16" t="s">
        <v>325</v>
      </c>
      <c r="E125" s="30">
        <v>3.5</v>
      </c>
      <c r="F125" s="30">
        <v>3.7</v>
      </c>
      <c r="G125" s="26">
        <f t="shared" si="2"/>
        <v>0.20000000000000018</v>
      </c>
      <c r="H125" s="29">
        <f>G8/C243*C125</f>
        <v>2.0410212077692044E-2</v>
      </c>
      <c r="I125" s="26">
        <f t="shared" si="3"/>
        <v>0.22041021207769224</v>
      </c>
      <c r="J125" s="4"/>
      <c r="K125" s="167"/>
      <c r="L125" s="55"/>
      <c r="M125" s="172"/>
      <c r="P125" s="185"/>
      <c r="Q125" s="203"/>
      <c r="R125" s="56"/>
    </row>
    <row r="126" spans="1:18" x14ac:dyDescent="0.25">
      <c r="A126" s="39">
        <v>113</v>
      </c>
      <c r="B126" s="17" t="s">
        <v>372</v>
      </c>
      <c r="C126" s="11">
        <v>46.8</v>
      </c>
      <c r="D126" s="16" t="s">
        <v>325</v>
      </c>
      <c r="E126" s="30">
        <v>5.2</v>
      </c>
      <c r="F126" s="30">
        <v>5.7</v>
      </c>
      <c r="G126" s="26">
        <f t="shared" si="2"/>
        <v>0.5</v>
      </c>
      <c r="H126" s="29">
        <f>G8/C243*C126</f>
        <v>1.8369190869922836E-2</v>
      </c>
      <c r="I126" s="26">
        <f t="shared" si="3"/>
        <v>0.51836919086992284</v>
      </c>
      <c r="J126" s="4"/>
      <c r="K126" s="167"/>
      <c r="L126" s="55"/>
      <c r="M126" s="172"/>
      <c r="P126" s="185"/>
      <c r="Q126" s="203"/>
      <c r="R126" s="56"/>
    </row>
    <row r="127" spans="1:18" x14ac:dyDescent="0.25">
      <c r="A127" s="39">
        <v>114</v>
      </c>
      <c r="B127" s="17" t="s">
        <v>373</v>
      </c>
      <c r="C127" s="11">
        <v>73.3</v>
      </c>
      <c r="D127" s="16" t="s">
        <v>325</v>
      </c>
      <c r="E127" s="30">
        <v>5.3</v>
      </c>
      <c r="F127" s="30">
        <v>5.5</v>
      </c>
      <c r="G127" s="26">
        <f t="shared" si="2"/>
        <v>0.20000000000000018</v>
      </c>
      <c r="H127" s="29">
        <f>G8/C243*C127</f>
        <v>2.8770548947977436E-2</v>
      </c>
      <c r="I127" s="26">
        <f t="shared" si="3"/>
        <v>0.2287705489479776</v>
      </c>
      <c r="J127" s="4"/>
      <c r="K127" s="167"/>
      <c r="L127" s="55"/>
      <c r="M127" s="172"/>
      <c r="O127" s="185"/>
      <c r="Q127" s="203"/>
      <c r="R127" s="56"/>
    </row>
    <row r="128" spans="1:18" x14ac:dyDescent="0.25">
      <c r="A128" s="39">
        <v>115</v>
      </c>
      <c r="B128" s="17" t="s">
        <v>374</v>
      </c>
      <c r="C128" s="11">
        <v>54.3</v>
      </c>
      <c r="D128" s="16" t="s">
        <v>325</v>
      </c>
      <c r="E128" s="30">
        <v>4.5</v>
      </c>
      <c r="F128" s="30">
        <v>4.7</v>
      </c>
      <c r="G128" s="26">
        <f t="shared" si="2"/>
        <v>0.20000000000000018</v>
      </c>
      <c r="H128" s="29">
        <f>G8/C243*C128</f>
        <v>2.1312971458051496E-2</v>
      </c>
      <c r="I128" s="26">
        <f t="shared" si="3"/>
        <v>0.22131297145805168</v>
      </c>
      <c r="J128" s="4"/>
      <c r="K128" s="167"/>
      <c r="L128" s="55"/>
      <c r="M128" s="172"/>
      <c r="N128" s="203"/>
      <c r="O128" s="183"/>
      <c r="P128" s="183"/>
      <c r="Q128" s="203"/>
      <c r="R128" s="204"/>
    </row>
    <row r="129" spans="1:21" x14ac:dyDescent="0.25">
      <c r="A129" s="39">
        <v>116</v>
      </c>
      <c r="B129" s="17" t="s">
        <v>375</v>
      </c>
      <c r="C129" s="11">
        <v>51.8</v>
      </c>
      <c r="D129" s="16" t="s">
        <v>325</v>
      </c>
      <c r="E129" s="30">
        <v>5.5</v>
      </c>
      <c r="F129" s="30">
        <v>5.5</v>
      </c>
      <c r="G129" s="26">
        <f t="shared" si="2"/>
        <v>0</v>
      </c>
      <c r="H129" s="29">
        <f>G8/C243*C129</f>
        <v>2.0331711262008612E-2</v>
      </c>
      <c r="I129" s="26">
        <f t="shared" si="3"/>
        <v>2.0331711262008612E-2</v>
      </c>
      <c r="J129" s="4"/>
      <c r="K129" s="167"/>
      <c r="L129" s="55"/>
      <c r="M129" s="172"/>
      <c r="N129" s="203"/>
      <c r="O129" s="206"/>
      <c r="P129" s="206"/>
      <c r="Q129" s="203"/>
      <c r="R129" s="204"/>
      <c r="U129" s="207"/>
    </row>
    <row r="130" spans="1:21" x14ac:dyDescent="0.25">
      <c r="A130" s="39">
        <v>117</v>
      </c>
      <c r="B130" s="17" t="s">
        <v>376</v>
      </c>
      <c r="C130" s="11">
        <v>47.2</v>
      </c>
      <c r="D130" s="16" t="s">
        <v>325</v>
      </c>
      <c r="E130" s="30">
        <v>3.9</v>
      </c>
      <c r="F130" s="30">
        <v>4.5</v>
      </c>
      <c r="G130" s="26">
        <f t="shared" si="2"/>
        <v>0.60000000000000009</v>
      </c>
      <c r="H130" s="29">
        <f>G8/C243*C130</f>
        <v>1.8526192501289701E-2</v>
      </c>
      <c r="I130" s="26">
        <f t="shared" si="3"/>
        <v>0.61852619250128982</v>
      </c>
      <c r="J130" s="4"/>
      <c r="K130" s="167"/>
      <c r="L130" s="55"/>
      <c r="M130" s="172"/>
      <c r="N130" s="203"/>
      <c r="O130" s="206"/>
      <c r="P130" s="206"/>
      <c r="Q130" s="203"/>
      <c r="R130" s="204"/>
      <c r="U130" s="207"/>
    </row>
    <row r="131" spans="1:21" x14ac:dyDescent="0.25">
      <c r="A131" s="39">
        <v>118</v>
      </c>
      <c r="B131" s="17" t="s">
        <v>377</v>
      </c>
      <c r="C131" s="11">
        <v>72.8</v>
      </c>
      <c r="D131" s="16" t="s">
        <v>325</v>
      </c>
      <c r="E131" s="30">
        <v>6.2</v>
      </c>
      <c r="F131" s="30">
        <v>6.5</v>
      </c>
      <c r="G131" s="26">
        <f t="shared" si="2"/>
        <v>0.29999999999999982</v>
      </c>
      <c r="H131" s="29">
        <f>G8/C243*C131</f>
        <v>2.8574296908768858E-2</v>
      </c>
      <c r="I131" s="26">
        <f t="shared" si="3"/>
        <v>0.32857429690876866</v>
      </c>
      <c r="J131" s="4"/>
      <c r="K131" s="167"/>
      <c r="L131" s="55"/>
      <c r="M131" s="172"/>
      <c r="N131" s="203"/>
      <c r="O131" s="206"/>
      <c r="P131" s="206"/>
      <c r="Q131" s="203"/>
      <c r="R131" s="204"/>
    </row>
    <row r="132" spans="1:21" x14ac:dyDescent="0.25">
      <c r="A132" s="39">
        <v>119</v>
      </c>
      <c r="B132" s="17" t="s">
        <v>378</v>
      </c>
      <c r="C132" s="11">
        <v>54.2</v>
      </c>
      <c r="D132" s="16" t="s">
        <v>325</v>
      </c>
      <c r="E132" s="30">
        <v>4.7</v>
      </c>
      <c r="F132" s="30">
        <v>5</v>
      </c>
      <c r="G132" s="26">
        <f t="shared" si="2"/>
        <v>0.29999999999999982</v>
      </c>
      <c r="H132" s="29">
        <f>G8/C243*C132</f>
        <v>2.1273721050209783E-2</v>
      </c>
      <c r="I132" s="26">
        <f t="shared" si="3"/>
        <v>0.32127372105020963</v>
      </c>
      <c r="J132" s="4"/>
      <c r="K132" s="167"/>
      <c r="L132" s="55"/>
      <c r="M132" s="172"/>
      <c r="N132" s="203"/>
      <c r="O132" s="206"/>
      <c r="P132" s="206"/>
    </row>
    <row r="133" spans="1:21" x14ac:dyDescent="0.25">
      <c r="A133" s="39">
        <v>120</v>
      </c>
      <c r="B133" s="17" t="s">
        <v>379</v>
      </c>
      <c r="C133" s="11">
        <v>51.9</v>
      </c>
      <c r="D133" s="16" t="s">
        <v>325</v>
      </c>
      <c r="E133" s="30">
        <v>5.0999999999999996</v>
      </c>
      <c r="F133" s="30">
        <v>5.0999999999999996</v>
      </c>
      <c r="G133" s="26">
        <f t="shared" si="2"/>
        <v>0</v>
      </c>
      <c r="H133" s="29">
        <f>G8/C243*C133</f>
        <v>2.0370961669850328E-2</v>
      </c>
      <c r="I133" s="26">
        <f t="shared" si="3"/>
        <v>2.0370961669850328E-2</v>
      </c>
      <c r="J133" s="4"/>
      <c r="K133" s="167"/>
      <c r="L133" s="55"/>
      <c r="M133" s="172"/>
      <c r="N133" s="203"/>
      <c r="O133" s="206"/>
      <c r="P133" s="206"/>
    </row>
    <row r="134" spans="1:21" x14ac:dyDescent="0.25">
      <c r="A134" s="39">
        <v>121</v>
      </c>
      <c r="B134" s="17" t="s">
        <v>380</v>
      </c>
      <c r="C134" s="11">
        <v>47.2</v>
      </c>
      <c r="D134" s="16" t="s">
        <v>325</v>
      </c>
      <c r="E134" s="30">
        <v>3.3</v>
      </c>
      <c r="F134" s="30">
        <v>3.3</v>
      </c>
      <c r="G134" s="26">
        <f t="shared" si="2"/>
        <v>0</v>
      </c>
      <c r="H134" s="29">
        <f>G8/C243*C134</f>
        <v>1.8526192501289701E-2</v>
      </c>
      <c r="I134" s="26">
        <f t="shared" si="3"/>
        <v>1.8526192501289701E-2</v>
      </c>
      <c r="J134" s="4"/>
      <c r="K134" s="167"/>
      <c r="L134" s="55"/>
      <c r="M134" s="172"/>
      <c r="N134" s="203"/>
      <c r="O134" s="206"/>
      <c r="P134" s="206"/>
    </row>
    <row r="135" spans="1:21" x14ac:dyDescent="0.25">
      <c r="A135" s="39">
        <v>122</v>
      </c>
      <c r="B135" s="17" t="s">
        <v>381</v>
      </c>
      <c r="C135" s="11">
        <v>72.7</v>
      </c>
      <c r="D135" s="16" t="s">
        <v>325</v>
      </c>
      <c r="E135" s="30">
        <v>1.7</v>
      </c>
      <c r="F135" s="30">
        <v>1.7</v>
      </c>
      <c r="G135" s="26">
        <f t="shared" si="2"/>
        <v>0</v>
      </c>
      <c r="H135" s="29">
        <f>G8/C243*C135</f>
        <v>2.8535046500927145E-2</v>
      </c>
      <c r="I135" s="26">
        <f t="shared" si="3"/>
        <v>2.8535046500927145E-2</v>
      </c>
      <c r="J135" s="4"/>
      <c r="K135" s="167"/>
      <c r="L135" s="55"/>
      <c r="M135" s="172"/>
      <c r="N135" s="203"/>
      <c r="O135" s="208"/>
      <c r="P135" s="206"/>
    </row>
    <row r="136" spans="1:21" x14ac:dyDescent="0.25">
      <c r="A136" s="39">
        <v>123</v>
      </c>
      <c r="B136" s="17" t="s">
        <v>382</v>
      </c>
      <c r="C136" s="11">
        <v>54.3</v>
      </c>
      <c r="D136" s="16" t="s">
        <v>325</v>
      </c>
      <c r="E136" s="30">
        <v>4.5999999999999996</v>
      </c>
      <c r="F136" s="30">
        <v>4.5999999999999996</v>
      </c>
      <c r="G136" s="26">
        <f t="shared" si="2"/>
        <v>0</v>
      </c>
      <c r="H136" s="29">
        <f>G8/C243*C136</f>
        <v>2.1312971458051496E-2</v>
      </c>
      <c r="I136" s="26">
        <f t="shared" si="3"/>
        <v>2.1312971458051496E-2</v>
      </c>
      <c r="J136" s="4"/>
      <c r="K136" s="167"/>
      <c r="L136" s="55"/>
      <c r="M136" s="172"/>
      <c r="N136" s="203"/>
      <c r="O136" s="206"/>
      <c r="P136" s="206"/>
    </row>
    <row r="137" spans="1:21" x14ac:dyDescent="0.25">
      <c r="A137" s="39">
        <v>124</v>
      </c>
      <c r="B137" s="17" t="s">
        <v>383</v>
      </c>
      <c r="C137" s="11">
        <v>52.1</v>
      </c>
      <c r="D137" s="16" t="s">
        <v>325</v>
      </c>
      <c r="E137" s="30">
        <v>4.4000000000000004</v>
      </c>
      <c r="F137" s="30">
        <v>4.4000000000000004</v>
      </c>
      <c r="G137" s="26">
        <f t="shared" si="2"/>
        <v>0</v>
      </c>
      <c r="H137" s="29">
        <f>G8/C243*C137</f>
        <v>2.0449462485533757E-2</v>
      </c>
      <c r="I137" s="26">
        <f t="shared" si="3"/>
        <v>2.0449462485533757E-2</v>
      </c>
      <c r="J137" s="4"/>
      <c r="K137" s="167"/>
      <c r="L137" s="55"/>
      <c r="M137" s="172"/>
      <c r="N137" s="203"/>
      <c r="O137" s="206"/>
      <c r="P137" s="206"/>
    </row>
    <row r="138" spans="1:21" x14ac:dyDescent="0.25">
      <c r="A138" s="39">
        <v>125</v>
      </c>
      <c r="B138" s="17" t="s">
        <v>384</v>
      </c>
      <c r="C138" s="11">
        <v>47.2</v>
      </c>
      <c r="D138" s="16" t="s">
        <v>325</v>
      </c>
      <c r="E138" s="30">
        <v>3.6</v>
      </c>
      <c r="F138" s="30">
        <v>4.2</v>
      </c>
      <c r="G138" s="26">
        <f t="shared" si="2"/>
        <v>0.60000000000000009</v>
      </c>
      <c r="H138" s="29">
        <f>G8/C243*C138</f>
        <v>1.8526192501289701E-2</v>
      </c>
      <c r="I138" s="26">
        <f t="shared" si="3"/>
        <v>0.61852619250128982</v>
      </c>
      <c r="J138" s="4"/>
      <c r="K138" s="167"/>
      <c r="L138" s="55"/>
      <c r="M138" s="172"/>
      <c r="P138" s="185"/>
    </row>
    <row r="139" spans="1:21" x14ac:dyDescent="0.25">
      <c r="A139" s="39">
        <v>126</v>
      </c>
      <c r="B139" s="17" t="s">
        <v>385</v>
      </c>
      <c r="C139" s="11">
        <v>72.400000000000006</v>
      </c>
      <c r="D139" s="16" t="s">
        <v>325</v>
      </c>
      <c r="E139" s="30">
        <v>6.4</v>
      </c>
      <c r="F139" s="30">
        <v>6.6</v>
      </c>
      <c r="G139" s="26">
        <f t="shared" si="2"/>
        <v>0.19999999999999929</v>
      </c>
      <c r="H139" s="29">
        <f>G8/C243*C139</f>
        <v>2.8417295277401999E-2</v>
      </c>
      <c r="I139" s="26">
        <f t="shared" si="3"/>
        <v>0.22841729527740129</v>
      </c>
      <c r="J139" s="4"/>
      <c r="K139" s="167"/>
      <c r="L139" s="55"/>
      <c r="M139" s="172"/>
      <c r="P139" s="185"/>
    </row>
    <row r="140" spans="1:21" x14ac:dyDescent="0.25">
      <c r="A140" s="39">
        <v>127</v>
      </c>
      <c r="B140" s="17" t="s">
        <v>386</v>
      </c>
      <c r="C140" s="11">
        <v>54.3</v>
      </c>
      <c r="D140" s="16" t="s">
        <v>325</v>
      </c>
      <c r="E140" s="30">
        <v>5.0999999999999996</v>
      </c>
      <c r="F140" s="30">
        <v>5.2</v>
      </c>
      <c r="G140" s="26">
        <f t="shared" si="2"/>
        <v>0.10000000000000053</v>
      </c>
      <c r="H140" s="29">
        <f>G8/C243*C140</f>
        <v>2.1312971458051496E-2</v>
      </c>
      <c r="I140" s="26">
        <f t="shared" si="3"/>
        <v>0.12131297145805203</v>
      </c>
      <c r="J140" s="4"/>
      <c r="K140" s="167"/>
      <c r="L140" s="55"/>
      <c r="M140" s="55"/>
      <c r="N140" s="55"/>
      <c r="O140" s="55"/>
      <c r="P140" s="55"/>
    </row>
    <row r="141" spans="1:21" x14ac:dyDescent="0.25">
      <c r="A141" s="39">
        <v>128</v>
      </c>
      <c r="B141" s="17" t="s">
        <v>387</v>
      </c>
      <c r="C141" s="11">
        <v>51.8</v>
      </c>
      <c r="D141" s="16" t="s">
        <v>325</v>
      </c>
      <c r="E141" s="30">
        <v>3.8</v>
      </c>
      <c r="F141" s="30">
        <v>3.8</v>
      </c>
      <c r="G141" s="26">
        <f t="shared" si="2"/>
        <v>0</v>
      </c>
      <c r="H141" s="29">
        <f>G8/C243*C141</f>
        <v>2.0331711262008612E-2</v>
      </c>
      <c r="I141" s="26">
        <f t="shared" si="3"/>
        <v>2.0331711262008612E-2</v>
      </c>
      <c r="J141" s="4"/>
      <c r="K141" s="167"/>
      <c r="L141" s="55"/>
      <c r="M141" s="172"/>
      <c r="P141" s="185"/>
    </row>
    <row r="142" spans="1:21" x14ac:dyDescent="0.25">
      <c r="A142" s="39">
        <v>129</v>
      </c>
      <c r="B142" s="17" t="s">
        <v>388</v>
      </c>
      <c r="C142" s="11">
        <v>48</v>
      </c>
      <c r="D142" s="16" t="s">
        <v>325</v>
      </c>
      <c r="E142" s="30">
        <v>4.7</v>
      </c>
      <c r="F142" s="30">
        <v>4.7</v>
      </c>
      <c r="G142" s="26">
        <f t="shared" si="2"/>
        <v>0</v>
      </c>
      <c r="H142" s="29">
        <f>G8/C243*C142</f>
        <v>1.8840195764023425E-2</v>
      </c>
      <c r="I142" s="26">
        <f t="shared" si="3"/>
        <v>1.8840195764023425E-2</v>
      </c>
      <c r="J142" s="4"/>
      <c r="K142" s="167"/>
      <c r="L142" s="55"/>
      <c r="M142" s="172"/>
      <c r="P142" s="185"/>
    </row>
    <row r="143" spans="1:21" x14ac:dyDescent="0.25">
      <c r="A143" s="39">
        <v>130</v>
      </c>
      <c r="B143" s="17" t="s">
        <v>389</v>
      </c>
      <c r="C143" s="11">
        <v>73</v>
      </c>
      <c r="D143" s="16" t="s">
        <v>325</v>
      </c>
      <c r="E143" s="30">
        <v>2.5</v>
      </c>
      <c r="F143" s="30">
        <v>2.5</v>
      </c>
      <c r="G143" s="26">
        <f t="shared" si="2"/>
        <v>0</v>
      </c>
      <c r="H143" s="29">
        <f>G8/C243*C143</f>
        <v>2.8652797724452291E-2</v>
      </c>
      <c r="I143" s="26">
        <f t="shared" si="3"/>
        <v>2.8652797724452291E-2</v>
      </c>
      <c r="J143" s="4"/>
      <c r="K143" s="167"/>
      <c r="L143" s="55"/>
      <c r="M143" s="172"/>
      <c r="P143" s="185"/>
    </row>
    <row r="144" spans="1:21" x14ac:dyDescent="0.25">
      <c r="A144" s="39">
        <v>131</v>
      </c>
      <c r="B144" s="17" t="s">
        <v>390</v>
      </c>
      <c r="C144" s="11">
        <v>54.8</v>
      </c>
      <c r="D144" s="16" t="s">
        <v>325</v>
      </c>
      <c r="E144" s="30">
        <v>2.6</v>
      </c>
      <c r="F144" s="30">
        <v>2.6</v>
      </c>
      <c r="G144" s="26">
        <f t="shared" ref="G144:G207" si="4">F144-E144</f>
        <v>0</v>
      </c>
      <c r="H144" s="29">
        <f>G8/C243*C144</f>
        <v>2.1509223497260074E-2</v>
      </c>
      <c r="I144" s="26">
        <f t="shared" ref="I144:I207" si="5">G144+H144</f>
        <v>2.1509223497260074E-2</v>
      </c>
      <c r="J144" s="4"/>
      <c r="K144" s="167"/>
      <c r="L144" s="55"/>
      <c r="M144" s="172"/>
      <c r="P144" s="185"/>
    </row>
    <row r="145" spans="1:16" x14ac:dyDescent="0.25">
      <c r="A145" s="39">
        <v>132</v>
      </c>
      <c r="B145" s="17" t="s">
        <v>391</v>
      </c>
      <c r="C145" s="11">
        <v>52.6</v>
      </c>
      <c r="D145" s="16" t="s">
        <v>325</v>
      </c>
      <c r="E145" s="30">
        <v>2.1</v>
      </c>
      <c r="F145" s="30">
        <v>2.1</v>
      </c>
      <c r="G145" s="26">
        <f t="shared" si="4"/>
        <v>0</v>
      </c>
      <c r="H145" s="29">
        <f>G8/C243*C145</f>
        <v>2.0645714524742335E-2</v>
      </c>
      <c r="I145" s="26">
        <f t="shared" si="5"/>
        <v>2.0645714524742335E-2</v>
      </c>
      <c r="J145" s="57"/>
      <c r="K145" s="167"/>
      <c r="L145" s="55"/>
      <c r="M145" s="172"/>
      <c r="P145" s="185"/>
    </row>
    <row r="146" spans="1:16" x14ac:dyDescent="0.25">
      <c r="A146" s="39">
        <v>133</v>
      </c>
      <c r="B146" s="17" t="s">
        <v>392</v>
      </c>
      <c r="C146" s="11">
        <v>47.6</v>
      </c>
      <c r="D146" s="16" t="s">
        <v>325</v>
      </c>
      <c r="E146" s="30">
        <v>3.2</v>
      </c>
      <c r="F146" s="30">
        <v>3.2</v>
      </c>
      <c r="G146" s="26">
        <f t="shared" si="4"/>
        <v>0</v>
      </c>
      <c r="H146" s="29">
        <f>G8/C243*C146</f>
        <v>1.8683194132656563E-2</v>
      </c>
      <c r="I146" s="26">
        <f t="shared" si="5"/>
        <v>1.8683194132656563E-2</v>
      </c>
      <c r="J146" s="57"/>
      <c r="K146" s="167"/>
      <c r="L146" s="55"/>
      <c r="M146" s="172"/>
      <c r="P146" s="185"/>
    </row>
    <row r="147" spans="1:16" x14ac:dyDescent="0.25">
      <c r="A147" s="39">
        <v>134</v>
      </c>
      <c r="B147" s="17" t="s">
        <v>393</v>
      </c>
      <c r="C147" s="11">
        <v>73</v>
      </c>
      <c r="D147" s="16" t="s">
        <v>325</v>
      </c>
      <c r="E147" s="30">
        <v>5.5</v>
      </c>
      <c r="F147" s="30">
        <v>5.5</v>
      </c>
      <c r="G147" s="26">
        <f t="shared" si="4"/>
        <v>0</v>
      </c>
      <c r="H147" s="29">
        <f>G8/C243*C147</f>
        <v>2.8652797724452291E-2</v>
      </c>
      <c r="I147" s="26">
        <f t="shared" si="5"/>
        <v>2.8652797724452291E-2</v>
      </c>
      <c r="J147" s="57"/>
      <c r="K147" s="167"/>
      <c r="L147" s="55"/>
      <c r="M147" s="91"/>
      <c r="P147" s="185"/>
    </row>
    <row r="148" spans="1:16" x14ac:dyDescent="0.25">
      <c r="A148" s="39">
        <v>135</v>
      </c>
      <c r="B148" s="17" t="s">
        <v>394</v>
      </c>
      <c r="C148" s="11">
        <v>54.9</v>
      </c>
      <c r="D148" s="16" t="s">
        <v>325</v>
      </c>
      <c r="E148" s="30">
        <v>3.9</v>
      </c>
      <c r="F148" s="30">
        <v>4.2</v>
      </c>
      <c r="G148" s="26">
        <f t="shared" si="4"/>
        <v>0.30000000000000027</v>
      </c>
      <c r="H148" s="29">
        <f>G8/C243*C148</f>
        <v>2.1548473905101791E-2</v>
      </c>
      <c r="I148" s="26">
        <f t="shared" si="5"/>
        <v>0.32154847390510205</v>
      </c>
      <c r="J148" s="57"/>
      <c r="K148" s="167"/>
      <c r="L148" s="55"/>
      <c r="M148" s="172"/>
      <c r="P148" s="185"/>
    </row>
    <row r="149" spans="1:16" x14ac:dyDescent="0.25">
      <c r="A149" s="39">
        <v>136</v>
      </c>
      <c r="B149" s="17" t="s">
        <v>395</v>
      </c>
      <c r="C149" s="11">
        <v>52.3</v>
      </c>
      <c r="D149" s="16" t="s">
        <v>325</v>
      </c>
      <c r="E149" s="30">
        <v>4.7</v>
      </c>
      <c r="F149" s="30">
        <v>4.9000000000000004</v>
      </c>
      <c r="G149" s="26">
        <f t="shared" si="4"/>
        <v>0.20000000000000018</v>
      </c>
      <c r="H149" s="29">
        <f>G8/C243*C149</f>
        <v>2.0527963301217186E-2</v>
      </c>
      <c r="I149" s="26">
        <f t="shared" si="5"/>
        <v>0.22052796330121738</v>
      </c>
      <c r="J149" s="4"/>
      <c r="K149" s="167"/>
      <c r="L149" s="55"/>
      <c r="M149" s="172"/>
      <c r="P149" s="185"/>
    </row>
    <row r="150" spans="1:16" x14ac:dyDescent="0.25">
      <c r="A150" s="39">
        <v>137</v>
      </c>
      <c r="B150" s="17" t="s">
        <v>396</v>
      </c>
      <c r="C150" s="11">
        <v>47.6</v>
      </c>
      <c r="D150" s="16" t="s">
        <v>325</v>
      </c>
      <c r="E150" s="30">
        <v>3.7</v>
      </c>
      <c r="F150" s="30">
        <v>4</v>
      </c>
      <c r="G150" s="26">
        <f t="shared" si="4"/>
        <v>0.29999999999999982</v>
      </c>
      <c r="H150" s="29">
        <f>G8/C243*C150</f>
        <v>1.8683194132656563E-2</v>
      </c>
      <c r="I150" s="26">
        <f t="shared" si="5"/>
        <v>0.31868319413265639</v>
      </c>
      <c r="J150" s="4"/>
      <c r="K150" s="167"/>
      <c r="L150" s="55"/>
      <c r="M150" s="172"/>
      <c r="P150" s="185"/>
    </row>
    <row r="151" spans="1:16" x14ac:dyDescent="0.25">
      <c r="A151" s="39">
        <v>138</v>
      </c>
      <c r="B151" s="17" t="s">
        <v>397</v>
      </c>
      <c r="C151" s="11">
        <v>72.8</v>
      </c>
      <c r="D151" s="16" t="s">
        <v>325</v>
      </c>
      <c r="E151" s="30">
        <v>2.9</v>
      </c>
      <c r="F151" s="30">
        <v>3.4</v>
      </c>
      <c r="G151" s="26">
        <f t="shared" si="4"/>
        <v>0.5</v>
      </c>
      <c r="H151" s="29">
        <f>G8/C243*C151</f>
        <v>2.8574296908768858E-2</v>
      </c>
      <c r="I151" s="26">
        <f t="shared" si="5"/>
        <v>0.52857429690876889</v>
      </c>
      <c r="J151" s="4"/>
      <c r="K151" s="167"/>
      <c r="L151" s="55"/>
      <c r="N151" s="91"/>
      <c r="O151" s="91"/>
      <c r="P151" s="185"/>
    </row>
    <row r="152" spans="1:16" x14ac:dyDescent="0.25">
      <c r="A152" s="39">
        <v>139</v>
      </c>
      <c r="B152" s="17" t="s">
        <v>398</v>
      </c>
      <c r="C152" s="11">
        <v>54.9</v>
      </c>
      <c r="D152" s="16" t="s">
        <v>325</v>
      </c>
      <c r="E152" s="30">
        <v>4.7</v>
      </c>
      <c r="F152" s="30">
        <v>4.7</v>
      </c>
      <c r="G152" s="26">
        <f t="shared" si="4"/>
        <v>0</v>
      </c>
      <c r="H152" s="29">
        <f>G8/C243*C152</f>
        <v>2.1548473905101791E-2</v>
      </c>
      <c r="I152" s="26">
        <f t="shared" si="5"/>
        <v>2.1548473905101791E-2</v>
      </c>
      <c r="J152" s="4"/>
      <c r="K152" s="167"/>
      <c r="L152" s="55"/>
      <c r="P152" s="185"/>
    </row>
    <row r="153" spans="1:16" x14ac:dyDescent="0.25">
      <c r="A153" s="39">
        <v>140</v>
      </c>
      <c r="B153" s="17" t="s">
        <v>399</v>
      </c>
      <c r="C153" s="11">
        <v>52.4</v>
      </c>
      <c r="D153" s="16" t="s">
        <v>325</v>
      </c>
      <c r="E153" s="30">
        <v>1.1000000000000001</v>
      </c>
      <c r="F153" s="30">
        <v>1.1000000000000001</v>
      </c>
      <c r="G153" s="26">
        <f t="shared" si="4"/>
        <v>0</v>
      </c>
      <c r="H153" s="29">
        <f>G8/C243*C153</f>
        <v>2.0567213709058903E-2</v>
      </c>
      <c r="I153" s="26">
        <f t="shared" si="5"/>
        <v>2.0567213709058903E-2</v>
      </c>
      <c r="J153" s="4"/>
      <c r="K153" s="167"/>
      <c r="L153" s="55"/>
      <c r="M153" s="172"/>
      <c r="P153" s="185"/>
    </row>
    <row r="154" spans="1:16" x14ac:dyDescent="0.25">
      <c r="A154" s="39">
        <v>141</v>
      </c>
      <c r="B154" s="17" t="s">
        <v>400</v>
      </c>
      <c r="C154" s="11">
        <v>47.2</v>
      </c>
      <c r="D154" s="16" t="s">
        <v>325</v>
      </c>
      <c r="E154" s="30">
        <v>2.8</v>
      </c>
      <c r="F154" s="30">
        <v>2.9</v>
      </c>
      <c r="G154" s="26">
        <f t="shared" si="4"/>
        <v>0.10000000000000009</v>
      </c>
      <c r="H154" s="29">
        <f>G8/C243*C154</f>
        <v>1.8526192501289701E-2</v>
      </c>
      <c r="I154" s="26">
        <f t="shared" si="5"/>
        <v>0.11852619250128979</v>
      </c>
      <c r="J154" s="4"/>
      <c r="K154" s="167"/>
      <c r="L154" s="55"/>
      <c r="M154" s="92"/>
      <c r="P154" s="185"/>
    </row>
    <row r="155" spans="1:16" x14ac:dyDescent="0.25">
      <c r="A155" s="39">
        <v>142</v>
      </c>
      <c r="B155" s="17" t="s">
        <v>401</v>
      </c>
      <c r="C155" s="11">
        <v>72.5</v>
      </c>
      <c r="D155" s="16" t="s">
        <v>325</v>
      </c>
      <c r="E155" s="30">
        <v>4.4000000000000004</v>
      </c>
      <c r="F155" s="30">
        <v>4.5999999999999996</v>
      </c>
      <c r="G155" s="26">
        <f t="shared" si="4"/>
        <v>0.19999999999999929</v>
      </c>
      <c r="H155" s="29">
        <f>G8/C243*C155</f>
        <v>2.8456545685243712E-2</v>
      </c>
      <c r="I155" s="26">
        <f t="shared" si="5"/>
        <v>0.22845654568524301</v>
      </c>
      <c r="J155" s="4"/>
      <c r="K155" s="167"/>
      <c r="L155" s="55"/>
      <c r="M155" s="172"/>
    </row>
    <row r="156" spans="1:16" x14ac:dyDescent="0.25">
      <c r="A156" s="39">
        <v>143</v>
      </c>
      <c r="B156" s="17" t="s">
        <v>402</v>
      </c>
      <c r="C156" s="11">
        <v>54.8</v>
      </c>
      <c r="D156" s="16" t="s">
        <v>325</v>
      </c>
      <c r="E156" s="30">
        <v>6.2</v>
      </c>
      <c r="F156" s="30">
        <v>6.8</v>
      </c>
      <c r="G156" s="26">
        <f t="shared" si="4"/>
        <v>0.59999999999999964</v>
      </c>
      <c r="H156" s="29">
        <f>G8/C243*C156</f>
        <v>2.1509223497260074E-2</v>
      </c>
      <c r="I156" s="26">
        <f t="shared" si="5"/>
        <v>0.62150922349725968</v>
      </c>
      <c r="J156" s="4"/>
      <c r="K156" s="167"/>
      <c r="L156" s="55"/>
      <c r="M156" s="172"/>
    </row>
    <row r="157" spans="1:16" x14ac:dyDescent="0.25">
      <c r="A157" s="39">
        <v>144</v>
      </c>
      <c r="B157" s="17" t="s">
        <v>403</v>
      </c>
      <c r="C157" s="11">
        <v>51.9</v>
      </c>
      <c r="D157" s="16" t="s">
        <v>325</v>
      </c>
      <c r="E157" s="30">
        <v>2.7</v>
      </c>
      <c r="F157" s="30">
        <v>3</v>
      </c>
      <c r="G157" s="26">
        <f t="shared" si="4"/>
        <v>0.29999999999999982</v>
      </c>
      <c r="H157" s="29">
        <f>G8/C243*C157</f>
        <v>2.0370961669850328E-2</v>
      </c>
      <c r="I157" s="26">
        <f t="shared" si="5"/>
        <v>0.32037096166985013</v>
      </c>
      <c r="J157" s="4"/>
      <c r="K157" s="167"/>
      <c r="L157" s="55"/>
      <c r="M157" s="172"/>
      <c r="P157" s="185"/>
    </row>
    <row r="158" spans="1:16" x14ac:dyDescent="0.25">
      <c r="A158" s="39">
        <v>145</v>
      </c>
      <c r="B158" s="17" t="s">
        <v>404</v>
      </c>
      <c r="C158" s="11">
        <v>47</v>
      </c>
      <c r="D158" s="16" t="s">
        <v>325</v>
      </c>
      <c r="E158" s="30">
        <v>5.2</v>
      </c>
      <c r="F158" s="30">
        <v>5.5</v>
      </c>
      <c r="G158" s="26">
        <f t="shared" si="4"/>
        <v>0.29999999999999982</v>
      </c>
      <c r="H158" s="29">
        <f>G8/C243*C158</f>
        <v>1.8447691685606268E-2</v>
      </c>
      <c r="I158" s="26">
        <f t="shared" si="5"/>
        <v>0.3184476916856061</v>
      </c>
      <c r="J158" s="4"/>
      <c r="K158" s="167"/>
      <c r="L158" s="55"/>
      <c r="M158" s="172"/>
      <c r="N158" s="92"/>
      <c r="O158" s="92"/>
      <c r="P158" s="92"/>
    </row>
    <row r="159" spans="1:16" x14ac:dyDescent="0.25">
      <c r="A159" s="39">
        <v>146</v>
      </c>
      <c r="B159" s="17" t="s">
        <v>405</v>
      </c>
      <c r="C159" s="11">
        <v>73.2</v>
      </c>
      <c r="D159" s="16" t="s">
        <v>325</v>
      </c>
      <c r="E159" s="30">
        <v>2.4</v>
      </c>
      <c r="F159" s="30">
        <v>2.4</v>
      </c>
      <c r="G159" s="26">
        <f t="shared" si="4"/>
        <v>0</v>
      </c>
      <c r="H159" s="29">
        <f>G8/C243*C159</f>
        <v>2.8731298540135723E-2</v>
      </c>
      <c r="I159" s="26">
        <f t="shared" si="5"/>
        <v>2.8731298540135723E-2</v>
      </c>
      <c r="J159" s="4"/>
      <c r="K159" s="167"/>
      <c r="L159" s="55"/>
      <c r="M159" s="172"/>
      <c r="P159" s="185"/>
    </row>
    <row r="160" spans="1:16" x14ac:dyDescent="0.25">
      <c r="A160" s="39">
        <v>147</v>
      </c>
      <c r="B160" s="17" t="s">
        <v>406</v>
      </c>
      <c r="C160" s="11">
        <v>54.7</v>
      </c>
      <c r="D160" s="16" t="s">
        <v>325</v>
      </c>
      <c r="E160" s="30">
        <v>6.7</v>
      </c>
      <c r="F160" s="30">
        <v>7</v>
      </c>
      <c r="G160" s="26">
        <f t="shared" si="4"/>
        <v>0.29999999999999982</v>
      </c>
      <c r="H160" s="29">
        <f>G8/C243*C160</f>
        <v>2.1469973089418361E-2</v>
      </c>
      <c r="I160" s="26">
        <f t="shared" si="5"/>
        <v>0.32146997308941816</v>
      </c>
      <c r="J160" s="4"/>
      <c r="K160" s="167"/>
      <c r="L160" s="55"/>
      <c r="M160" s="172"/>
      <c r="P160" s="185"/>
    </row>
    <row r="161" spans="1:16" x14ac:dyDescent="0.25">
      <c r="A161" s="39">
        <v>148</v>
      </c>
      <c r="B161" s="17" t="s">
        <v>407</v>
      </c>
      <c r="C161" s="11">
        <v>52.4</v>
      </c>
      <c r="D161" s="16" t="s">
        <v>325</v>
      </c>
      <c r="E161" s="30">
        <v>2.4</v>
      </c>
      <c r="F161" s="30">
        <v>2.5</v>
      </c>
      <c r="G161" s="26">
        <f t="shared" si="4"/>
        <v>0.10000000000000009</v>
      </c>
      <c r="H161" s="29">
        <f>G8/C243*C161</f>
        <v>2.0567213709058903E-2</v>
      </c>
      <c r="I161" s="26">
        <f t="shared" si="5"/>
        <v>0.12056721370905898</v>
      </c>
      <c r="J161" s="4"/>
      <c r="K161" s="167"/>
      <c r="L161" s="55"/>
      <c r="M161" s="172"/>
      <c r="P161" s="185"/>
    </row>
    <row r="162" spans="1:16" x14ac:dyDescent="0.25">
      <c r="A162" s="39">
        <v>149</v>
      </c>
      <c r="B162" s="17" t="s">
        <v>408</v>
      </c>
      <c r="C162" s="11">
        <v>47.4</v>
      </c>
      <c r="D162" s="16" t="s">
        <v>325</v>
      </c>
      <c r="E162" s="30">
        <v>3.8</v>
      </c>
      <c r="F162" s="30">
        <v>3.9</v>
      </c>
      <c r="G162" s="26">
        <f t="shared" si="4"/>
        <v>0.10000000000000009</v>
      </c>
      <c r="H162" s="29">
        <f>G8/C243*C162</f>
        <v>1.860469331697313E-2</v>
      </c>
      <c r="I162" s="26">
        <f t="shared" si="5"/>
        <v>0.11860469331697322</v>
      </c>
      <c r="J162" s="4"/>
      <c r="K162" s="167"/>
      <c r="L162" s="55"/>
      <c r="M162" s="172"/>
      <c r="P162" s="185"/>
    </row>
    <row r="163" spans="1:16" x14ac:dyDescent="0.25">
      <c r="A163" s="39">
        <v>150</v>
      </c>
      <c r="B163" s="17" t="s">
        <v>409</v>
      </c>
      <c r="C163" s="11">
        <v>73.2</v>
      </c>
      <c r="D163" s="16" t="s">
        <v>325</v>
      </c>
      <c r="E163" s="30">
        <v>5.8</v>
      </c>
      <c r="F163" s="30">
        <v>6.3</v>
      </c>
      <c r="G163" s="26">
        <f t="shared" si="4"/>
        <v>0.5</v>
      </c>
      <c r="H163" s="29">
        <f>G8/C243*C163</f>
        <v>2.8731298540135723E-2</v>
      </c>
      <c r="I163" s="26">
        <f t="shared" si="5"/>
        <v>0.52873129854013567</v>
      </c>
      <c r="J163" s="4"/>
      <c r="K163" s="167"/>
      <c r="L163" s="167"/>
      <c r="M163" s="172"/>
      <c r="P163" s="185"/>
    </row>
    <row r="164" spans="1:16" x14ac:dyDescent="0.25">
      <c r="A164" s="39">
        <v>151</v>
      </c>
      <c r="B164" s="17" t="s">
        <v>523</v>
      </c>
      <c r="C164" s="11">
        <v>39.299999999999997</v>
      </c>
      <c r="D164" s="16" t="s">
        <v>325</v>
      </c>
      <c r="E164" s="30">
        <v>4.2</v>
      </c>
      <c r="F164" s="30">
        <v>4.5999999999999996</v>
      </c>
      <c r="G164" s="26">
        <f t="shared" si="4"/>
        <v>0.39999999999999947</v>
      </c>
      <c r="H164" s="29">
        <f>G8/C243*C164</f>
        <v>1.5425410281794177E-2</v>
      </c>
      <c r="I164" s="26">
        <f t="shared" si="5"/>
        <v>0.41542541028179364</v>
      </c>
      <c r="J164" s="4"/>
      <c r="K164" s="167"/>
      <c r="L164" s="55"/>
      <c r="M164" s="172"/>
      <c r="P164" s="185"/>
    </row>
    <row r="165" spans="1:16" x14ac:dyDescent="0.25">
      <c r="A165" s="39">
        <v>152</v>
      </c>
      <c r="B165" s="17" t="s">
        <v>524</v>
      </c>
      <c r="C165" s="11">
        <v>67.099999999999994</v>
      </c>
      <c r="D165" s="16" t="s">
        <v>325</v>
      </c>
      <c r="E165" s="30">
        <v>5.9</v>
      </c>
      <c r="F165" s="30">
        <v>6.2</v>
      </c>
      <c r="G165" s="26">
        <f t="shared" si="4"/>
        <v>0.29999999999999982</v>
      </c>
      <c r="H165" s="29">
        <f>G8/C243*C165</f>
        <v>2.6337023661791074E-2</v>
      </c>
      <c r="I165" s="26">
        <f t="shared" si="5"/>
        <v>0.3263370236617909</v>
      </c>
      <c r="J165" s="4"/>
      <c r="K165" s="167"/>
      <c r="L165" s="55"/>
      <c r="M165" s="172"/>
      <c r="P165" s="185"/>
    </row>
    <row r="166" spans="1:16" x14ac:dyDescent="0.25">
      <c r="A166" s="39">
        <v>153</v>
      </c>
      <c r="B166" s="17" t="s">
        <v>525</v>
      </c>
      <c r="C166" s="11">
        <v>99.4</v>
      </c>
      <c r="D166" s="16" t="s">
        <v>325</v>
      </c>
      <c r="E166" s="30">
        <v>11.9</v>
      </c>
      <c r="F166" s="30">
        <v>12.4</v>
      </c>
      <c r="G166" s="26">
        <f t="shared" si="4"/>
        <v>0.5</v>
      </c>
      <c r="H166" s="29">
        <f>G8/C243*C166</f>
        <v>3.9014905394665178E-2</v>
      </c>
      <c r="I166" s="26">
        <f t="shared" si="5"/>
        <v>0.53901490539466512</v>
      </c>
      <c r="J166" s="4"/>
      <c r="K166" s="167"/>
      <c r="L166" s="55"/>
      <c r="M166" s="172"/>
      <c r="P166" s="185"/>
    </row>
    <row r="167" spans="1:16" x14ac:dyDescent="0.25">
      <c r="A167" s="39">
        <v>154</v>
      </c>
      <c r="B167" s="17" t="s">
        <v>526</v>
      </c>
      <c r="C167" s="11">
        <v>39.6</v>
      </c>
      <c r="D167" s="16" t="s">
        <v>325</v>
      </c>
      <c r="E167" s="30">
        <v>2.4</v>
      </c>
      <c r="F167" s="30">
        <v>2.5</v>
      </c>
      <c r="G167" s="26">
        <f t="shared" si="4"/>
        <v>0.10000000000000009</v>
      </c>
      <c r="H167" s="29">
        <f>G8/C243*C167</f>
        <v>1.5543161505319326E-2</v>
      </c>
      <c r="I167" s="26">
        <f t="shared" si="5"/>
        <v>0.11554316150531942</v>
      </c>
      <c r="J167" s="4"/>
      <c r="K167" s="167"/>
      <c r="L167" s="55"/>
      <c r="M167" s="172"/>
      <c r="P167" s="185"/>
    </row>
    <row r="168" spans="1:16" x14ac:dyDescent="0.25">
      <c r="A168" s="39">
        <v>155</v>
      </c>
      <c r="B168" s="17" t="s">
        <v>527</v>
      </c>
      <c r="C168" s="11">
        <v>67</v>
      </c>
      <c r="D168" s="16" t="s">
        <v>325</v>
      </c>
      <c r="E168" s="30">
        <v>5.2</v>
      </c>
      <c r="F168" s="30">
        <v>5.5</v>
      </c>
      <c r="G168" s="26">
        <f t="shared" si="4"/>
        <v>0.29999999999999982</v>
      </c>
      <c r="H168" s="29">
        <f>G8/C243*C168</f>
        <v>2.6297773253949362E-2</v>
      </c>
      <c r="I168" s="26">
        <f t="shared" si="5"/>
        <v>0.32629777325394921</v>
      </c>
      <c r="J168" s="4"/>
      <c r="K168" s="167"/>
      <c r="L168" s="55"/>
      <c r="M168" s="172"/>
      <c r="P168" s="185"/>
    </row>
    <row r="169" spans="1:16" x14ac:dyDescent="0.25">
      <c r="A169" s="39">
        <v>156</v>
      </c>
      <c r="B169" s="17" t="s">
        <v>528</v>
      </c>
      <c r="C169" s="11">
        <v>98.8</v>
      </c>
      <c r="D169" s="16" t="s">
        <v>325</v>
      </c>
      <c r="E169" s="30">
        <v>9.6999999999999993</v>
      </c>
      <c r="F169" s="30">
        <v>9.8000000000000007</v>
      </c>
      <c r="G169" s="26">
        <f t="shared" si="4"/>
        <v>0.10000000000000142</v>
      </c>
      <c r="H169" s="29">
        <f>G8/C243*C169</f>
        <v>3.877940294761488E-2</v>
      </c>
      <c r="I169" s="26">
        <f t="shared" si="5"/>
        <v>0.13877940294761631</v>
      </c>
      <c r="J169" s="4"/>
      <c r="K169" s="167"/>
      <c r="L169" s="55"/>
      <c r="M169" s="172"/>
      <c r="P169" s="185"/>
    </row>
    <row r="170" spans="1:16" x14ac:dyDescent="0.25">
      <c r="A170" s="39">
        <v>157</v>
      </c>
      <c r="B170" s="17" t="s">
        <v>529</v>
      </c>
      <c r="C170" s="11">
        <v>39.4</v>
      </c>
      <c r="D170" s="16" t="s">
        <v>325</v>
      </c>
      <c r="E170" s="30">
        <v>3.5</v>
      </c>
      <c r="F170" s="30">
        <v>3.6</v>
      </c>
      <c r="G170" s="26">
        <f t="shared" si="4"/>
        <v>0.10000000000000009</v>
      </c>
      <c r="H170" s="29">
        <f>G8/C243*C170</f>
        <v>1.5464660689635893E-2</v>
      </c>
      <c r="I170" s="26">
        <f t="shared" si="5"/>
        <v>0.11546466068963598</v>
      </c>
      <c r="J170" s="4"/>
      <c r="K170" s="167"/>
      <c r="L170" s="55"/>
      <c r="M170" s="172"/>
      <c r="P170" s="185"/>
    </row>
    <row r="171" spans="1:16" x14ac:dyDescent="0.25">
      <c r="A171" s="39">
        <v>158</v>
      </c>
      <c r="B171" s="17" t="s">
        <v>530</v>
      </c>
      <c r="C171" s="11">
        <v>67.5</v>
      </c>
      <c r="D171" s="16" t="s">
        <v>325</v>
      </c>
      <c r="E171" s="30">
        <v>5</v>
      </c>
      <c r="F171" s="30">
        <v>5.0999999999999996</v>
      </c>
      <c r="G171" s="26">
        <f t="shared" si="4"/>
        <v>9.9999999999999645E-2</v>
      </c>
      <c r="H171" s="29">
        <f>G8/C243*C171</f>
        <v>2.649402529315794E-2</v>
      </c>
      <c r="I171" s="26">
        <f t="shared" si="5"/>
        <v>0.12649402529315759</v>
      </c>
      <c r="J171" s="4"/>
      <c r="K171" s="167"/>
      <c r="L171" s="55"/>
      <c r="M171" s="172"/>
      <c r="P171" s="185"/>
    </row>
    <row r="172" spans="1:16" x14ac:dyDescent="0.25">
      <c r="A172" s="39">
        <v>159</v>
      </c>
      <c r="B172" s="17" t="s">
        <v>531</v>
      </c>
      <c r="C172" s="11">
        <v>99.1</v>
      </c>
      <c r="D172" s="16" t="s">
        <v>325</v>
      </c>
      <c r="E172" s="30">
        <v>1.8</v>
      </c>
      <c r="F172" s="30">
        <v>2</v>
      </c>
      <c r="G172" s="26">
        <f t="shared" si="4"/>
        <v>0.19999999999999996</v>
      </c>
      <c r="H172" s="29">
        <f>G8/C243*C172</f>
        <v>3.8897154171140022E-2</v>
      </c>
      <c r="I172" s="26">
        <f t="shared" si="5"/>
        <v>0.23889715417113999</v>
      </c>
      <c r="J172" s="4"/>
      <c r="K172" s="167"/>
      <c r="L172" s="55"/>
      <c r="M172" s="172"/>
      <c r="P172" s="185"/>
    </row>
    <row r="173" spans="1:16" x14ac:dyDescent="0.25">
      <c r="A173" s="39">
        <v>160</v>
      </c>
      <c r="B173" s="17" t="s">
        <v>532</v>
      </c>
      <c r="C173" s="11">
        <v>40.1</v>
      </c>
      <c r="D173" s="16" t="s">
        <v>325</v>
      </c>
      <c r="E173" s="30">
        <v>2</v>
      </c>
      <c r="F173" s="30">
        <v>2.2000000000000002</v>
      </c>
      <c r="G173" s="26">
        <f t="shared" si="4"/>
        <v>0.20000000000000018</v>
      </c>
      <c r="H173" s="29">
        <f>G8/C243*C173</f>
        <v>1.5739413544527903E-2</v>
      </c>
      <c r="I173" s="26">
        <f t="shared" si="5"/>
        <v>0.21573941354452808</v>
      </c>
      <c r="J173" s="4"/>
      <c r="K173" s="167"/>
      <c r="L173" s="55"/>
      <c r="M173" s="172"/>
      <c r="P173" s="185"/>
    </row>
    <row r="174" spans="1:16" x14ac:dyDescent="0.25">
      <c r="A174" s="39">
        <v>161</v>
      </c>
      <c r="B174" s="17" t="s">
        <v>533</v>
      </c>
      <c r="C174" s="11">
        <v>67.099999999999994</v>
      </c>
      <c r="D174" s="16" t="s">
        <v>325</v>
      </c>
      <c r="E174" s="30">
        <v>2.2000000000000002</v>
      </c>
      <c r="F174" s="30">
        <v>2.2999999999999998</v>
      </c>
      <c r="G174" s="26">
        <f t="shared" si="4"/>
        <v>9.9999999999999645E-2</v>
      </c>
      <c r="H174" s="29">
        <f>G8/C243*C174</f>
        <v>2.6337023661791074E-2</v>
      </c>
      <c r="I174" s="26">
        <f t="shared" si="5"/>
        <v>0.12633702366179073</v>
      </c>
      <c r="J174" s="4"/>
      <c r="K174" s="167"/>
      <c r="L174" s="55"/>
      <c r="M174" s="172"/>
      <c r="P174" s="185"/>
    </row>
    <row r="175" spans="1:16" x14ac:dyDescent="0.25">
      <c r="A175" s="39">
        <v>162</v>
      </c>
      <c r="B175" s="17" t="s">
        <v>534</v>
      </c>
      <c r="C175" s="11">
        <v>99.1</v>
      </c>
      <c r="D175" s="16" t="s">
        <v>325</v>
      </c>
      <c r="E175" s="30">
        <v>9.4</v>
      </c>
      <c r="F175" s="30">
        <v>10.4</v>
      </c>
      <c r="G175" s="26">
        <f t="shared" si="4"/>
        <v>1</v>
      </c>
      <c r="H175" s="29">
        <f>G8/C243*C175</f>
        <v>3.8897154171140022E-2</v>
      </c>
      <c r="I175" s="26">
        <f t="shared" si="5"/>
        <v>1.03889715417114</v>
      </c>
      <c r="J175" s="4"/>
      <c r="K175" s="167"/>
      <c r="L175" s="55"/>
      <c r="M175" s="172"/>
      <c r="P175" s="185"/>
    </row>
    <row r="176" spans="1:16" x14ac:dyDescent="0.25">
      <c r="A176" s="39">
        <v>163</v>
      </c>
      <c r="B176" s="17" t="s">
        <v>535</v>
      </c>
      <c r="C176" s="11">
        <v>39.4</v>
      </c>
      <c r="D176" s="16" t="s">
        <v>325</v>
      </c>
      <c r="E176" s="30">
        <v>4.0999999999999996</v>
      </c>
      <c r="F176" s="30">
        <v>4.2</v>
      </c>
      <c r="G176" s="26">
        <f t="shared" si="4"/>
        <v>0.10000000000000053</v>
      </c>
      <c r="H176" s="29">
        <f>G8/C243*C176</f>
        <v>1.5464660689635893E-2</v>
      </c>
      <c r="I176" s="26">
        <f t="shared" si="5"/>
        <v>0.11546466068963643</v>
      </c>
      <c r="J176" s="4"/>
      <c r="K176" s="167"/>
      <c r="L176" s="55"/>
      <c r="M176" s="172"/>
      <c r="P176" s="185"/>
    </row>
    <row r="177" spans="1:16" x14ac:dyDescent="0.25">
      <c r="A177" s="39">
        <v>164</v>
      </c>
      <c r="B177" s="17" t="s">
        <v>536</v>
      </c>
      <c r="C177" s="11">
        <v>67.2</v>
      </c>
      <c r="D177" s="16" t="s">
        <v>325</v>
      </c>
      <c r="E177" s="30">
        <v>0.7</v>
      </c>
      <c r="F177" s="30">
        <v>0.7</v>
      </c>
      <c r="G177" s="26">
        <f t="shared" si="4"/>
        <v>0</v>
      </c>
      <c r="H177" s="29">
        <f>G8/C243*C177</f>
        <v>2.6376274069632794E-2</v>
      </c>
      <c r="I177" s="26">
        <f t="shared" si="5"/>
        <v>2.6376274069632794E-2</v>
      </c>
      <c r="J177" s="4"/>
      <c r="K177" s="167"/>
      <c r="L177" s="55"/>
      <c r="M177" s="172"/>
      <c r="P177" s="185"/>
    </row>
    <row r="178" spans="1:16" x14ac:dyDescent="0.25">
      <c r="A178" s="39">
        <v>165</v>
      </c>
      <c r="B178" s="17" t="s">
        <v>537</v>
      </c>
      <c r="C178" s="11">
        <v>99.5</v>
      </c>
      <c r="D178" s="16" t="s">
        <v>325</v>
      </c>
      <c r="E178" s="30">
        <v>9.6</v>
      </c>
      <c r="F178" s="30">
        <v>10</v>
      </c>
      <c r="G178" s="26">
        <f t="shared" si="4"/>
        <v>0.40000000000000036</v>
      </c>
      <c r="H178" s="29">
        <f>G8/C243*C178</f>
        <v>3.9054155802506887E-2</v>
      </c>
      <c r="I178" s="26">
        <f t="shared" si="5"/>
        <v>0.43905415580250723</v>
      </c>
      <c r="J178" s="4"/>
      <c r="K178" s="167"/>
      <c r="L178" s="55"/>
      <c r="M178" s="172"/>
      <c r="P178" s="185"/>
    </row>
    <row r="179" spans="1:16" x14ac:dyDescent="0.25">
      <c r="A179" s="39">
        <v>166</v>
      </c>
      <c r="B179" s="17" t="s">
        <v>538</v>
      </c>
      <c r="C179" s="11">
        <v>39.4</v>
      </c>
      <c r="D179" s="16" t="s">
        <v>325</v>
      </c>
      <c r="E179" s="30">
        <v>2.2000000000000002</v>
      </c>
      <c r="F179" s="30">
        <v>2.4</v>
      </c>
      <c r="G179" s="26">
        <f t="shared" si="4"/>
        <v>0.19999999999999973</v>
      </c>
      <c r="H179" s="29">
        <f>G8/C243*C179</f>
        <v>1.5464660689635893E-2</v>
      </c>
      <c r="I179" s="26">
        <f t="shared" si="5"/>
        <v>0.21546466068963563</v>
      </c>
      <c r="J179" s="4"/>
      <c r="K179" s="167"/>
      <c r="L179" s="55"/>
      <c r="M179" s="172"/>
      <c r="P179" s="185"/>
    </row>
    <row r="180" spans="1:16" x14ac:dyDescent="0.25">
      <c r="A180" s="39">
        <v>167</v>
      </c>
      <c r="B180" s="17" t="s">
        <v>539</v>
      </c>
      <c r="C180" s="11">
        <v>67.3</v>
      </c>
      <c r="D180" s="16" t="s">
        <v>325</v>
      </c>
      <c r="E180" s="30">
        <v>3.5</v>
      </c>
      <c r="F180" s="30">
        <v>3.6</v>
      </c>
      <c r="G180" s="26">
        <f t="shared" si="4"/>
        <v>0.10000000000000009</v>
      </c>
      <c r="H180" s="29">
        <f>G8/C243*C180</f>
        <v>2.6415524477474507E-2</v>
      </c>
      <c r="I180" s="26">
        <f t="shared" si="5"/>
        <v>0.12641552447747459</v>
      </c>
      <c r="J180" s="4"/>
      <c r="K180" s="167"/>
      <c r="L180" s="55"/>
      <c r="M180" s="172"/>
      <c r="P180" s="185"/>
    </row>
    <row r="181" spans="1:16" x14ac:dyDescent="0.25">
      <c r="A181" s="39">
        <v>168</v>
      </c>
      <c r="B181" s="17" t="s">
        <v>540</v>
      </c>
      <c r="C181" s="11">
        <v>99.4</v>
      </c>
      <c r="D181" s="16" t="s">
        <v>325</v>
      </c>
      <c r="E181" s="30">
        <v>5.8</v>
      </c>
      <c r="F181" s="30">
        <v>5.8</v>
      </c>
      <c r="G181" s="26">
        <f t="shared" si="4"/>
        <v>0</v>
      </c>
      <c r="H181" s="29">
        <f>G8/C243*C181</f>
        <v>3.9014905394665178E-2</v>
      </c>
      <c r="I181" s="26">
        <f t="shared" si="5"/>
        <v>3.9014905394665178E-2</v>
      </c>
      <c r="J181" s="4"/>
      <c r="K181" s="167"/>
      <c r="L181" s="55"/>
      <c r="M181" s="172"/>
      <c r="P181" s="185"/>
    </row>
    <row r="182" spans="1:16" x14ac:dyDescent="0.25">
      <c r="A182" s="39">
        <v>169</v>
      </c>
      <c r="B182" s="17" t="s">
        <v>541</v>
      </c>
      <c r="C182" s="11">
        <v>39.5</v>
      </c>
      <c r="D182" s="16" t="s">
        <v>325</v>
      </c>
      <c r="E182" s="30">
        <v>1</v>
      </c>
      <c r="F182" s="30">
        <v>1</v>
      </c>
      <c r="G182" s="26">
        <f t="shared" si="4"/>
        <v>0</v>
      </c>
      <c r="H182" s="29">
        <f>G8/C243*C182</f>
        <v>1.550391109747761E-2</v>
      </c>
      <c r="I182" s="26">
        <f t="shared" si="5"/>
        <v>1.550391109747761E-2</v>
      </c>
      <c r="J182" s="4"/>
      <c r="K182" s="167"/>
      <c r="L182" s="55"/>
      <c r="M182" s="172"/>
      <c r="P182" s="185"/>
    </row>
    <row r="183" spans="1:16" x14ac:dyDescent="0.25">
      <c r="A183" s="39">
        <v>170</v>
      </c>
      <c r="B183" s="17" t="s">
        <v>542</v>
      </c>
      <c r="C183" s="11">
        <v>67.400000000000006</v>
      </c>
      <c r="D183" s="16" t="s">
        <v>325</v>
      </c>
      <c r="E183" s="30">
        <v>2</v>
      </c>
      <c r="F183" s="30">
        <v>2</v>
      </c>
      <c r="G183" s="26">
        <f t="shared" si="4"/>
        <v>0</v>
      </c>
      <c r="H183" s="29">
        <f>G8/C243*C183</f>
        <v>2.6454774885316227E-2</v>
      </c>
      <c r="I183" s="26">
        <f t="shared" si="5"/>
        <v>2.6454774885316227E-2</v>
      </c>
      <c r="J183" s="4"/>
      <c r="K183" s="167"/>
      <c r="L183" s="55"/>
      <c r="M183" s="172"/>
      <c r="P183" s="185"/>
    </row>
    <row r="184" spans="1:16" x14ac:dyDescent="0.25">
      <c r="A184" s="39">
        <v>171</v>
      </c>
      <c r="B184" s="17" t="s">
        <v>543</v>
      </c>
      <c r="C184" s="11">
        <v>99.5</v>
      </c>
      <c r="D184" s="16" t="s">
        <v>325</v>
      </c>
      <c r="E184" s="30">
        <v>9.1</v>
      </c>
      <c r="F184" s="30">
        <v>9.6</v>
      </c>
      <c r="G184" s="26">
        <f t="shared" si="4"/>
        <v>0.5</v>
      </c>
      <c r="H184" s="29">
        <f>G8/C243*C184</f>
        <v>3.9054155802506887E-2</v>
      </c>
      <c r="I184" s="26">
        <f t="shared" si="5"/>
        <v>0.53905415580250693</v>
      </c>
      <c r="J184" s="4"/>
      <c r="K184" s="167"/>
      <c r="L184" s="55"/>
      <c r="M184" s="172"/>
      <c r="P184" s="185"/>
    </row>
    <row r="185" spans="1:16" x14ac:dyDescent="0.25">
      <c r="A185" s="39">
        <v>172</v>
      </c>
      <c r="B185" s="17" t="s">
        <v>544</v>
      </c>
      <c r="C185" s="11">
        <v>39.5</v>
      </c>
      <c r="D185" s="16" t="s">
        <v>325</v>
      </c>
      <c r="E185" s="30">
        <v>2.4</v>
      </c>
      <c r="F185" s="30">
        <v>2.6</v>
      </c>
      <c r="G185" s="26">
        <f t="shared" si="4"/>
        <v>0.20000000000000018</v>
      </c>
      <c r="H185" s="29">
        <f>G8/C243*C185</f>
        <v>1.550391109747761E-2</v>
      </c>
      <c r="I185" s="26">
        <f t="shared" si="5"/>
        <v>0.2155039110974778</v>
      </c>
      <c r="J185" s="4"/>
      <c r="K185" s="167"/>
      <c r="L185" s="55"/>
      <c r="M185" s="172"/>
      <c r="P185" s="185"/>
    </row>
    <row r="186" spans="1:16" x14ac:dyDescent="0.25">
      <c r="A186" s="39">
        <v>173</v>
      </c>
      <c r="B186" s="17" t="s">
        <v>545</v>
      </c>
      <c r="C186" s="11">
        <v>67.8</v>
      </c>
      <c r="D186" s="16" t="s">
        <v>325</v>
      </c>
      <c r="E186" s="30">
        <v>4.3</v>
      </c>
      <c r="F186" s="30">
        <v>4.7</v>
      </c>
      <c r="G186" s="26">
        <f t="shared" si="4"/>
        <v>0.40000000000000036</v>
      </c>
      <c r="H186" s="29">
        <f>G8/C243*C186</f>
        <v>2.6611776516683085E-2</v>
      </c>
      <c r="I186" s="26">
        <f t="shared" si="5"/>
        <v>0.42661177651668342</v>
      </c>
      <c r="J186" s="4"/>
      <c r="K186" s="167"/>
      <c r="L186" s="55"/>
      <c r="M186" s="172"/>
      <c r="P186" s="185"/>
    </row>
    <row r="187" spans="1:16" x14ac:dyDescent="0.25">
      <c r="A187" s="39">
        <v>174</v>
      </c>
      <c r="B187" s="17" t="s">
        <v>546</v>
      </c>
      <c r="C187" s="11">
        <v>99.3</v>
      </c>
      <c r="D187" s="16" t="s">
        <v>325</v>
      </c>
      <c r="E187" s="30">
        <v>6.8</v>
      </c>
      <c r="F187" s="30">
        <v>6.8</v>
      </c>
      <c r="G187" s="26">
        <f t="shared" si="4"/>
        <v>0</v>
      </c>
      <c r="H187" s="29">
        <f>G8/C243*C187</f>
        <v>3.8975654986823455E-2</v>
      </c>
      <c r="I187" s="26">
        <f t="shared" si="5"/>
        <v>3.8975654986823455E-2</v>
      </c>
      <c r="J187" s="4"/>
      <c r="K187" s="167"/>
      <c r="L187" s="55"/>
      <c r="M187" s="172"/>
      <c r="P187" s="185"/>
    </row>
    <row r="188" spans="1:16" x14ac:dyDescent="0.25">
      <c r="A188" s="39">
        <v>175</v>
      </c>
      <c r="B188" s="17" t="s">
        <v>547</v>
      </c>
      <c r="C188" s="11">
        <v>39.6</v>
      </c>
      <c r="D188" s="16" t="s">
        <v>325</v>
      </c>
      <c r="E188" s="30">
        <v>2.7</v>
      </c>
      <c r="F188" s="30">
        <v>3</v>
      </c>
      <c r="G188" s="26">
        <f t="shared" si="4"/>
        <v>0.29999999999999982</v>
      </c>
      <c r="H188" s="29">
        <f>G8/C243*C188</f>
        <v>1.5543161505319326E-2</v>
      </c>
      <c r="I188" s="26">
        <f t="shared" si="5"/>
        <v>0.31554316150531914</v>
      </c>
      <c r="J188" s="57"/>
      <c r="K188" s="58"/>
      <c r="L188" s="55"/>
      <c r="M188" s="172"/>
      <c r="P188" s="185"/>
    </row>
    <row r="189" spans="1:16" x14ac:dyDescent="0.25">
      <c r="A189" s="39">
        <v>176</v>
      </c>
      <c r="B189" s="17" t="s">
        <v>603</v>
      </c>
      <c r="C189" s="11">
        <v>68.099999999999994</v>
      </c>
      <c r="D189" s="16" t="s">
        <v>325</v>
      </c>
      <c r="E189" s="30">
        <v>5.3</v>
      </c>
      <c r="F189" s="30">
        <v>5.5</v>
      </c>
      <c r="G189" s="26">
        <f t="shared" si="4"/>
        <v>0.20000000000000018</v>
      </c>
      <c r="H189" s="29">
        <f>G8/C243*C189</f>
        <v>2.6729527740208231E-2</v>
      </c>
      <c r="I189" s="26">
        <f t="shared" si="5"/>
        <v>0.22672952774020841</v>
      </c>
      <c r="J189" s="57"/>
      <c r="K189" s="58"/>
      <c r="L189" s="55"/>
      <c r="M189" s="227"/>
      <c r="N189" s="227"/>
      <c r="O189" s="227"/>
      <c r="P189" s="227"/>
    </row>
    <row r="190" spans="1:16" x14ac:dyDescent="0.25">
      <c r="A190" s="39">
        <v>177</v>
      </c>
      <c r="B190" s="17" t="s">
        <v>548</v>
      </c>
      <c r="C190" s="11">
        <v>99.4</v>
      </c>
      <c r="D190" s="16" t="s">
        <v>325</v>
      </c>
      <c r="E190" s="30">
        <v>5.0999999999999996</v>
      </c>
      <c r="F190" s="30">
        <v>5.0999999999999996</v>
      </c>
      <c r="G190" s="26">
        <f t="shared" si="4"/>
        <v>0</v>
      </c>
      <c r="H190" s="29">
        <f>G8/C243*C190</f>
        <v>3.9014905394665178E-2</v>
      </c>
      <c r="I190" s="26">
        <f t="shared" si="5"/>
        <v>3.9014905394665178E-2</v>
      </c>
      <c r="J190" s="57"/>
      <c r="K190" s="58"/>
      <c r="L190" s="55"/>
      <c r="M190" s="172"/>
      <c r="P190" s="185"/>
    </row>
    <row r="191" spans="1:16" x14ac:dyDescent="0.25">
      <c r="A191" s="39">
        <v>178</v>
      </c>
      <c r="B191" s="17" t="s">
        <v>410</v>
      </c>
      <c r="C191" s="11">
        <v>42.3</v>
      </c>
      <c r="D191" s="16" t="s">
        <v>325</v>
      </c>
      <c r="E191" s="30">
        <v>0.2</v>
      </c>
      <c r="F191" s="30">
        <v>0.4</v>
      </c>
      <c r="G191" s="26">
        <f t="shared" si="4"/>
        <v>0.2</v>
      </c>
      <c r="H191" s="29">
        <f>G8/C243*C191</f>
        <v>1.6602922517045642E-2</v>
      </c>
      <c r="I191" s="26">
        <f t="shared" si="5"/>
        <v>0.21660292251704566</v>
      </c>
      <c r="J191" s="57"/>
      <c r="K191" s="58"/>
      <c r="P191" s="185"/>
    </row>
    <row r="192" spans="1:16" x14ac:dyDescent="0.25">
      <c r="A192" s="39">
        <v>179</v>
      </c>
      <c r="B192" s="17" t="s">
        <v>411</v>
      </c>
      <c r="C192" s="11">
        <v>68.900000000000006</v>
      </c>
      <c r="D192" s="16" t="s">
        <v>325</v>
      </c>
      <c r="E192" s="30">
        <v>7.7</v>
      </c>
      <c r="F192" s="30">
        <v>7.7</v>
      </c>
      <c r="G192" s="26">
        <f t="shared" si="4"/>
        <v>0</v>
      </c>
      <c r="H192" s="29">
        <f>G8/C243*C192</f>
        <v>2.7043531002941958E-2</v>
      </c>
      <c r="I192" s="26">
        <f t="shared" si="5"/>
        <v>2.7043531002941958E-2</v>
      </c>
      <c r="J192" s="57"/>
      <c r="K192" s="58"/>
      <c r="L192" s="55"/>
      <c r="M192" s="172"/>
      <c r="P192" s="185"/>
    </row>
    <row r="193" spans="1:19" x14ac:dyDescent="0.25">
      <c r="A193" s="39">
        <v>180</v>
      </c>
      <c r="B193" s="17" t="s">
        <v>412</v>
      </c>
      <c r="C193" s="11">
        <v>99.3</v>
      </c>
      <c r="D193" s="16" t="s">
        <v>325</v>
      </c>
      <c r="E193" s="30">
        <v>11.5</v>
      </c>
      <c r="F193" s="30">
        <v>11.5</v>
      </c>
      <c r="G193" s="26">
        <f t="shared" si="4"/>
        <v>0</v>
      </c>
      <c r="H193" s="29">
        <f>G8/C243*C193</f>
        <v>3.8975654986823455E-2</v>
      </c>
      <c r="I193" s="26">
        <f t="shared" si="5"/>
        <v>3.8975654986823455E-2</v>
      </c>
      <c r="J193" s="57"/>
      <c r="K193" s="58"/>
      <c r="L193" s="229"/>
      <c r="M193" s="276"/>
      <c r="N193" s="276"/>
      <c r="O193" s="276"/>
      <c r="P193" s="185"/>
    </row>
    <row r="194" spans="1:19" x14ac:dyDescent="0.25">
      <c r="A194" s="39">
        <v>181</v>
      </c>
      <c r="B194" s="17" t="s">
        <v>413</v>
      </c>
      <c r="C194" s="11">
        <v>42.4</v>
      </c>
      <c r="D194" s="16" t="s">
        <v>325</v>
      </c>
      <c r="E194" s="30">
        <v>3.8</v>
      </c>
      <c r="F194" s="30">
        <v>3.8</v>
      </c>
      <c r="G194" s="26">
        <f t="shared" si="4"/>
        <v>0</v>
      </c>
      <c r="H194" s="29">
        <f>G8/C243*C194</f>
        <v>1.6642172924887358E-2</v>
      </c>
      <c r="I194" s="26">
        <f t="shared" si="5"/>
        <v>1.6642172924887358E-2</v>
      </c>
      <c r="J194" s="57"/>
      <c r="K194" s="58"/>
      <c r="L194" s="55"/>
      <c r="M194" s="172"/>
      <c r="P194" s="185"/>
    </row>
    <row r="195" spans="1:19" x14ac:dyDescent="0.25">
      <c r="A195" s="39">
        <v>182</v>
      </c>
      <c r="B195" s="17" t="s">
        <v>414</v>
      </c>
      <c r="C195" s="11">
        <v>69.3</v>
      </c>
      <c r="D195" s="16" t="s">
        <v>325</v>
      </c>
      <c r="E195" s="30">
        <v>4.8</v>
      </c>
      <c r="F195" s="30">
        <v>4.8</v>
      </c>
      <c r="G195" s="26">
        <f t="shared" si="4"/>
        <v>0</v>
      </c>
      <c r="H195" s="29">
        <f>G8/C243*C195</f>
        <v>2.7200532634308817E-2</v>
      </c>
      <c r="I195" s="26">
        <f t="shared" si="5"/>
        <v>2.7200532634308817E-2</v>
      </c>
      <c r="J195" s="57"/>
      <c r="K195" s="168"/>
      <c r="L195" s="55"/>
      <c r="M195" s="172"/>
      <c r="P195" s="203"/>
    </row>
    <row r="196" spans="1:19" x14ac:dyDescent="0.25">
      <c r="A196" s="39">
        <v>183</v>
      </c>
      <c r="B196" s="17" t="s">
        <v>415</v>
      </c>
      <c r="C196" s="11">
        <v>99.3</v>
      </c>
      <c r="D196" s="16" t="s">
        <v>325</v>
      </c>
      <c r="E196" s="30">
        <v>2.1</v>
      </c>
      <c r="F196" s="30">
        <v>2.6</v>
      </c>
      <c r="G196" s="26">
        <f t="shared" si="4"/>
        <v>0.5</v>
      </c>
      <c r="H196" s="29">
        <f>G8/C243*C196</f>
        <v>3.8975654986823455E-2</v>
      </c>
      <c r="I196" s="26">
        <f t="shared" si="5"/>
        <v>0.53897565498682343</v>
      </c>
      <c r="J196" s="57"/>
      <c r="K196" s="58"/>
      <c r="L196" s="55"/>
      <c r="M196" s="172"/>
      <c r="P196" s="209"/>
      <c r="Q196" s="210"/>
      <c r="R196" s="209"/>
    </row>
    <row r="197" spans="1:19" x14ac:dyDescent="0.25">
      <c r="A197" s="39">
        <v>184</v>
      </c>
      <c r="B197" s="17" t="s">
        <v>416</v>
      </c>
      <c r="C197" s="11">
        <v>42.3</v>
      </c>
      <c r="D197" s="16" t="s">
        <v>325</v>
      </c>
      <c r="E197" s="30">
        <v>2.2999999999999998</v>
      </c>
      <c r="F197" s="30">
        <v>2.2999999999999998</v>
      </c>
      <c r="G197" s="26">
        <f t="shared" si="4"/>
        <v>0</v>
      </c>
      <c r="H197" s="29">
        <f>G8/C243*C197</f>
        <v>1.6602922517045642E-2</v>
      </c>
      <c r="I197" s="26">
        <f t="shared" si="5"/>
        <v>1.6602922517045642E-2</v>
      </c>
      <c r="J197" s="4"/>
      <c r="K197" s="167"/>
      <c r="L197" s="55"/>
      <c r="M197" s="172"/>
      <c r="P197" s="203"/>
      <c r="Q197" s="56"/>
    </row>
    <row r="198" spans="1:19" x14ac:dyDescent="0.25">
      <c r="A198" s="39">
        <v>185</v>
      </c>
      <c r="B198" s="17" t="s">
        <v>417</v>
      </c>
      <c r="C198" s="11">
        <v>68.599999999999994</v>
      </c>
      <c r="D198" s="16" t="s">
        <v>325</v>
      </c>
      <c r="E198" s="30">
        <v>4.7</v>
      </c>
      <c r="F198" s="30">
        <v>4.7</v>
      </c>
      <c r="G198" s="26">
        <f t="shared" si="4"/>
        <v>0</v>
      </c>
      <c r="H198" s="29">
        <f>G8/C243*C198</f>
        <v>2.6925779779416809E-2</v>
      </c>
      <c r="I198" s="26">
        <f t="shared" si="5"/>
        <v>2.6925779779416809E-2</v>
      </c>
      <c r="J198" s="4"/>
      <c r="K198" s="167"/>
      <c r="L198" s="55"/>
      <c r="M198" s="172"/>
      <c r="P198" s="203"/>
      <c r="Q198" s="56"/>
    </row>
    <row r="199" spans="1:19" x14ac:dyDescent="0.25">
      <c r="A199" s="39">
        <v>186</v>
      </c>
      <c r="B199" s="17" t="s">
        <v>418</v>
      </c>
      <c r="C199" s="11">
        <v>99.4</v>
      </c>
      <c r="D199" s="16" t="s">
        <v>325</v>
      </c>
      <c r="E199" s="30">
        <v>10.1</v>
      </c>
      <c r="F199" s="30">
        <v>10.8</v>
      </c>
      <c r="G199" s="26">
        <f t="shared" si="4"/>
        <v>0.70000000000000107</v>
      </c>
      <c r="H199" s="29">
        <f>G8/C243*C199</f>
        <v>3.9014905394665178E-2</v>
      </c>
      <c r="I199" s="26">
        <f t="shared" si="5"/>
        <v>0.73901490539466619</v>
      </c>
      <c r="J199" s="4"/>
      <c r="K199" s="167"/>
      <c r="L199" s="55"/>
      <c r="M199" s="172"/>
      <c r="P199" s="203"/>
      <c r="Q199" s="204"/>
    </row>
    <row r="200" spans="1:19" x14ac:dyDescent="0.25">
      <c r="A200" s="39">
        <v>187</v>
      </c>
      <c r="B200" s="17" t="s">
        <v>419</v>
      </c>
      <c r="C200" s="11">
        <v>42.4</v>
      </c>
      <c r="D200" s="16" t="s">
        <v>325</v>
      </c>
      <c r="E200" s="30">
        <v>2.2999999999999998</v>
      </c>
      <c r="F200" s="30">
        <v>2.7</v>
      </c>
      <c r="G200" s="26">
        <f t="shared" si="4"/>
        <v>0.40000000000000036</v>
      </c>
      <c r="H200" s="29">
        <f>G8/C243*C200</f>
        <v>1.6642172924887358E-2</v>
      </c>
      <c r="I200" s="26">
        <f t="shared" si="5"/>
        <v>0.4166421729248877</v>
      </c>
      <c r="J200" s="4"/>
      <c r="K200" s="167"/>
      <c r="L200" s="167"/>
      <c r="M200" s="91"/>
      <c r="P200" s="203"/>
      <c r="Q200" s="204"/>
    </row>
    <row r="201" spans="1:19" x14ac:dyDescent="0.25">
      <c r="A201" s="39">
        <v>188</v>
      </c>
      <c r="B201" s="17" t="s">
        <v>420</v>
      </c>
      <c r="C201" s="11">
        <v>69.3</v>
      </c>
      <c r="D201" s="16" t="s">
        <v>325</v>
      </c>
      <c r="E201" s="30">
        <v>5.7</v>
      </c>
      <c r="F201" s="30">
        <v>5.7</v>
      </c>
      <c r="G201" s="26">
        <f t="shared" si="4"/>
        <v>0</v>
      </c>
      <c r="H201" s="29">
        <f>G8/C243*C201</f>
        <v>2.7200532634308817E-2</v>
      </c>
      <c r="I201" s="26">
        <f t="shared" si="5"/>
        <v>2.7200532634308817E-2</v>
      </c>
      <c r="J201" s="4"/>
      <c r="K201" s="167"/>
      <c r="L201" s="167"/>
      <c r="M201" s="172"/>
      <c r="P201" s="203"/>
      <c r="Q201" s="204"/>
    </row>
    <row r="202" spans="1:19" x14ac:dyDescent="0.25">
      <c r="A202" s="39">
        <v>189</v>
      </c>
      <c r="B202" s="17" t="s">
        <v>421</v>
      </c>
      <c r="C202" s="11">
        <v>99.1</v>
      </c>
      <c r="D202" s="16" t="s">
        <v>325</v>
      </c>
      <c r="E202" s="30">
        <v>4.2</v>
      </c>
      <c r="F202" s="30">
        <v>4.4000000000000004</v>
      </c>
      <c r="G202" s="26">
        <f t="shared" si="4"/>
        <v>0.20000000000000018</v>
      </c>
      <c r="H202" s="29">
        <f>G8/C243*C202</f>
        <v>3.8897154171140022E-2</v>
      </c>
      <c r="I202" s="26">
        <f t="shared" si="5"/>
        <v>0.23889715417114021</v>
      </c>
      <c r="J202" s="57"/>
      <c r="K202" s="167"/>
      <c r="L202" s="167"/>
      <c r="M202" s="172"/>
      <c r="P202" s="203"/>
      <c r="Q202" s="204"/>
    </row>
    <row r="203" spans="1:19" x14ac:dyDescent="0.25">
      <c r="A203" s="39">
        <v>190</v>
      </c>
      <c r="B203" s="17" t="s">
        <v>422</v>
      </c>
      <c r="C203" s="11">
        <v>42.6</v>
      </c>
      <c r="D203" s="16" t="s">
        <v>325</v>
      </c>
      <c r="E203" s="30">
        <v>3.3</v>
      </c>
      <c r="F203" s="30">
        <v>3.4</v>
      </c>
      <c r="G203" s="26">
        <f t="shared" si="4"/>
        <v>0.10000000000000009</v>
      </c>
      <c r="H203" s="29">
        <f>G8/C243*C203</f>
        <v>1.6720673740570791E-2</v>
      </c>
      <c r="I203" s="26">
        <f t="shared" si="5"/>
        <v>0.11672067374057088</v>
      </c>
      <c r="J203" s="57"/>
      <c r="K203" s="167"/>
      <c r="L203" s="55"/>
      <c r="M203" s="172"/>
      <c r="P203" s="185"/>
    </row>
    <row r="204" spans="1:19" x14ac:dyDescent="0.25">
      <c r="A204" s="39">
        <v>191</v>
      </c>
      <c r="B204" s="17" t="s">
        <v>423</v>
      </c>
      <c r="C204" s="11">
        <v>69.2</v>
      </c>
      <c r="D204" s="16" t="s">
        <v>325</v>
      </c>
      <c r="E204" s="30">
        <v>5.9</v>
      </c>
      <c r="F204" s="30">
        <v>6.2</v>
      </c>
      <c r="G204" s="26">
        <f t="shared" si="4"/>
        <v>0.29999999999999982</v>
      </c>
      <c r="H204" s="29">
        <f>G8/C243*C204</f>
        <v>2.7161282226467104E-2</v>
      </c>
      <c r="I204" s="26">
        <f t="shared" si="5"/>
        <v>0.3271612822264669</v>
      </c>
      <c r="J204" s="57"/>
      <c r="K204" s="167"/>
      <c r="L204" s="55"/>
      <c r="M204" s="172"/>
      <c r="N204" s="91"/>
      <c r="O204" s="91"/>
      <c r="P204" s="185"/>
      <c r="Q204" s="204"/>
    </row>
    <row r="205" spans="1:19" x14ac:dyDescent="0.25">
      <c r="A205" s="39">
        <v>192</v>
      </c>
      <c r="B205" s="17" t="s">
        <v>424</v>
      </c>
      <c r="C205" s="11">
        <v>99</v>
      </c>
      <c r="D205" s="16" t="s">
        <v>325</v>
      </c>
      <c r="E205" s="30">
        <v>6.8</v>
      </c>
      <c r="F205" s="30">
        <v>6.8</v>
      </c>
      <c r="G205" s="26">
        <f t="shared" si="4"/>
        <v>0</v>
      </c>
      <c r="H205" s="29">
        <f>G8/C243*C205</f>
        <v>3.8857903763298313E-2</v>
      </c>
      <c r="I205" s="26">
        <f t="shared" si="5"/>
        <v>3.8857903763298313E-2</v>
      </c>
      <c r="J205" s="57"/>
      <c r="K205" s="167"/>
      <c r="L205" s="55"/>
      <c r="M205" s="172"/>
      <c r="Q205" s="204"/>
      <c r="S205" s="204"/>
    </row>
    <row r="206" spans="1:19" x14ac:dyDescent="0.25">
      <c r="A206" s="39">
        <v>193</v>
      </c>
      <c r="B206" s="17" t="s">
        <v>583</v>
      </c>
      <c r="C206" s="11">
        <v>42.4</v>
      </c>
      <c r="D206" s="16" t="s">
        <v>325</v>
      </c>
      <c r="E206" s="30">
        <v>0.4</v>
      </c>
      <c r="F206" s="30">
        <v>0.4</v>
      </c>
      <c r="G206" s="26">
        <f t="shared" si="4"/>
        <v>0</v>
      </c>
      <c r="H206" s="29">
        <f>G8/C243*C206</f>
        <v>1.6642172924887358E-2</v>
      </c>
      <c r="I206" s="26">
        <f t="shared" si="5"/>
        <v>1.6642172924887358E-2</v>
      </c>
      <c r="J206" s="57"/>
      <c r="K206" s="167"/>
      <c r="L206" s="55"/>
      <c r="M206" s="172"/>
      <c r="Q206" s="204"/>
      <c r="S206" s="204"/>
    </row>
    <row r="207" spans="1:19" x14ac:dyDescent="0.25">
      <c r="A207" s="39">
        <v>194</v>
      </c>
      <c r="B207" s="17" t="s">
        <v>584</v>
      </c>
      <c r="C207" s="11">
        <v>68.8</v>
      </c>
      <c r="D207" s="16" t="s">
        <v>325</v>
      </c>
      <c r="E207" s="30">
        <v>3.5</v>
      </c>
      <c r="F207" s="30">
        <v>3.6</v>
      </c>
      <c r="G207" s="26">
        <f t="shared" si="4"/>
        <v>0.10000000000000009</v>
      </c>
      <c r="H207" s="29">
        <f>G8/C243*C207</f>
        <v>2.7004280595100238E-2</v>
      </c>
      <c r="I207" s="26">
        <f t="shared" si="5"/>
        <v>0.12700428059510033</v>
      </c>
      <c r="J207" s="57"/>
      <c r="K207" s="167"/>
      <c r="L207" s="55"/>
      <c r="M207" s="172"/>
      <c r="Q207" s="204"/>
      <c r="S207" s="204"/>
    </row>
    <row r="208" spans="1:19" x14ac:dyDescent="0.25">
      <c r="A208" s="39">
        <v>195</v>
      </c>
      <c r="B208" s="17" t="s">
        <v>585</v>
      </c>
      <c r="C208" s="11">
        <v>100.7</v>
      </c>
      <c r="D208" s="16" t="s">
        <v>325</v>
      </c>
      <c r="E208" s="30">
        <v>6.5</v>
      </c>
      <c r="F208" s="30">
        <v>7.3</v>
      </c>
      <c r="G208" s="26">
        <f t="shared" ref="G208:G242" si="6">F208-E208</f>
        <v>0.79999999999999982</v>
      </c>
      <c r="H208" s="29">
        <f>G8/C243*C208</f>
        <v>3.9525160696607477E-2</v>
      </c>
      <c r="I208" s="26">
        <f t="shared" ref="I208:I242" si="7">G208+H208</f>
        <v>0.83952516069660732</v>
      </c>
      <c r="J208" s="57"/>
      <c r="K208" s="167"/>
      <c r="L208" s="55"/>
      <c r="M208" s="172"/>
      <c r="Q208" s="204"/>
      <c r="S208" s="204"/>
    </row>
    <row r="209" spans="1:19" x14ac:dyDescent="0.25">
      <c r="A209" s="39">
        <v>196</v>
      </c>
      <c r="B209" s="17" t="s">
        <v>425</v>
      </c>
      <c r="C209" s="11">
        <v>42.6</v>
      </c>
      <c r="D209" s="16" t="s">
        <v>325</v>
      </c>
      <c r="E209" s="30">
        <v>3.5</v>
      </c>
      <c r="F209" s="30">
        <v>4.3</v>
      </c>
      <c r="G209" s="26">
        <f t="shared" si="6"/>
        <v>0.79999999999999982</v>
      </c>
      <c r="H209" s="29">
        <f>G8/C243*C209</f>
        <v>1.6720673740570791E-2</v>
      </c>
      <c r="I209" s="26">
        <f t="shared" si="7"/>
        <v>0.81672067374057056</v>
      </c>
      <c r="J209" s="57"/>
      <c r="K209" s="167"/>
      <c r="L209" s="55"/>
      <c r="M209" s="172"/>
      <c r="P209" s="203"/>
      <c r="Q209" s="204"/>
      <c r="R209" s="204"/>
      <c r="S209" s="204"/>
    </row>
    <row r="210" spans="1:19" x14ac:dyDescent="0.25">
      <c r="A210" s="39">
        <v>197</v>
      </c>
      <c r="B210" s="17" t="s">
        <v>426</v>
      </c>
      <c r="C210" s="11">
        <v>69.2</v>
      </c>
      <c r="D210" s="16" t="s">
        <v>325</v>
      </c>
      <c r="E210" s="30">
        <v>7</v>
      </c>
      <c r="F210" s="30">
        <v>7.7</v>
      </c>
      <c r="G210" s="26">
        <f t="shared" si="6"/>
        <v>0.70000000000000018</v>
      </c>
      <c r="H210" s="29">
        <f>G8/C243*C210</f>
        <v>2.7161282226467104E-2</v>
      </c>
      <c r="I210" s="26">
        <f t="shared" si="7"/>
        <v>0.72716128222646725</v>
      </c>
      <c r="J210" s="4"/>
      <c r="K210" s="167"/>
      <c r="L210" s="55"/>
      <c r="M210" s="172"/>
      <c r="P210" s="203"/>
      <c r="Q210" s="204"/>
    </row>
    <row r="211" spans="1:19" x14ac:dyDescent="0.25">
      <c r="A211" s="39">
        <v>198</v>
      </c>
      <c r="B211" s="17" t="s">
        <v>427</v>
      </c>
      <c r="C211" s="11">
        <v>99.5</v>
      </c>
      <c r="D211" s="16" t="s">
        <v>325</v>
      </c>
      <c r="E211" s="30">
        <v>4.9000000000000004</v>
      </c>
      <c r="F211" s="30">
        <v>4.9000000000000004</v>
      </c>
      <c r="G211" s="26">
        <f t="shared" si="6"/>
        <v>0</v>
      </c>
      <c r="H211" s="29">
        <f>G8/C243*C211</f>
        <v>3.9054155802506887E-2</v>
      </c>
      <c r="I211" s="26">
        <f t="shared" si="7"/>
        <v>3.9054155802506887E-2</v>
      </c>
      <c r="J211" s="4"/>
      <c r="K211" s="167"/>
      <c r="L211" s="55"/>
      <c r="M211" s="172"/>
      <c r="N211" s="207"/>
      <c r="O211" s="207"/>
      <c r="P211" s="203"/>
      <c r="Q211" s="204"/>
    </row>
    <row r="212" spans="1:19" x14ac:dyDescent="0.25">
      <c r="A212" s="39">
        <v>199</v>
      </c>
      <c r="B212" s="17" t="s">
        <v>428</v>
      </c>
      <c r="C212" s="11">
        <v>42.6</v>
      </c>
      <c r="D212" s="16" t="s">
        <v>325</v>
      </c>
      <c r="E212" s="30">
        <v>3.8</v>
      </c>
      <c r="F212" s="30">
        <v>3.8</v>
      </c>
      <c r="G212" s="26">
        <f t="shared" si="6"/>
        <v>0</v>
      </c>
      <c r="H212" s="29">
        <f>G8/C243*C212</f>
        <v>1.6720673740570791E-2</v>
      </c>
      <c r="I212" s="26">
        <f t="shared" si="7"/>
        <v>1.6720673740570791E-2</v>
      </c>
      <c r="J212" s="4"/>
      <c r="K212" s="167"/>
      <c r="L212" s="55"/>
      <c r="M212" s="172"/>
      <c r="P212" s="203"/>
      <c r="Q212" s="204"/>
    </row>
    <row r="213" spans="1:19" x14ac:dyDescent="0.25">
      <c r="A213" s="39">
        <v>200</v>
      </c>
      <c r="B213" s="17" t="s">
        <v>429</v>
      </c>
      <c r="C213" s="11">
        <v>68.8</v>
      </c>
      <c r="D213" s="16" t="s">
        <v>325</v>
      </c>
      <c r="E213" s="30">
        <v>3.1</v>
      </c>
      <c r="F213" s="30">
        <v>3.3</v>
      </c>
      <c r="G213" s="26">
        <f t="shared" si="6"/>
        <v>0.19999999999999973</v>
      </c>
      <c r="H213" s="29">
        <f>G8/C243*C213</f>
        <v>2.7004280595100238E-2</v>
      </c>
      <c r="I213" s="26">
        <f t="shared" si="7"/>
        <v>0.22700428059509997</v>
      </c>
      <c r="J213" s="4"/>
      <c r="K213" s="167"/>
      <c r="L213" s="55"/>
      <c r="M213" s="172"/>
      <c r="N213" s="4"/>
      <c r="P213" s="203"/>
      <c r="Q213" s="204"/>
    </row>
    <row r="214" spans="1:19" x14ac:dyDescent="0.25">
      <c r="A214" s="39">
        <v>201</v>
      </c>
      <c r="B214" s="17" t="s">
        <v>430</v>
      </c>
      <c r="C214" s="11">
        <v>99.3</v>
      </c>
      <c r="D214" s="16" t="s">
        <v>325</v>
      </c>
      <c r="E214" s="30">
        <v>9.9</v>
      </c>
      <c r="F214" s="30">
        <v>9.9</v>
      </c>
      <c r="G214" s="26">
        <f t="shared" si="6"/>
        <v>0</v>
      </c>
      <c r="H214" s="29">
        <f>G8/C243*C214</f>
        <v>3.8975654986823455E-2</v>
      </c>
      <c r="I214" s="26">
        <f t="shared" si="7"/>
        <v>3.8975654986823455E-2</v>
      </c>
      <c r="J214" s="4"/>
      <c r="K214" s="167"/>
      <c r="L214" s="55"/>
      <c r="M214" s="172"/>
      <c r="P214" s="203"/>
    </row>
    <row r="215" spans="1:19" x14ac:dyDescent="0.25">
      <c r="A215" s="39">
        <v>202</v>
      </c>
      <c r="B215" s="17" t="s">
        <v>555</v>
      </c>
      <c r="C215" s="11">
        <v>72.8</v>
      </c>
      <c r="D215" s="16" t="s">
        <v>325</v>
      </c>
      <c r="E215" s="30">
        <v>7.5</v>
      </c>
      <c r="F215" s="30">
        <v>7.5</v>
      </c>
      <c r="G215" s="26">
        <f t="shared" si="6"/>
        <v>0</v>
      </c>
      <c r="H215" s="29">
        <f>G8/C243*C215</f>
        <v>2.8574296908768858E-2</v>
      </c>
      <c r="I215" s="26">
        <f t="shared" si="7"/>
        <v>2.8574296908768858E-2</v>
      </c>
      <c r="J215" s="4"/>
      <c r="K215" s="167"/>
      <c r="L215" s="55"/>
      <c r="M215" s="172"/>
      <c r="P215" s="203"/>
    </row>
    <row r="216" spans="1:19" x14ac:dyDescent="0.25">
      <c r="A216" s="39">
        <v>203</v>
      </c>
      <c r="B216" s="17" t="s">
        <v>556</v>
      </c>
      <c r="C216" s="11">
        <v>72.2</v>
      </c>
      <c r="D216" s="16" t="s">
        <v>325</v>
      </c>
      <c r="E216" s="30">
        <v>3.3</v>
      </c>
      <c r="F216" s="30">
        <v>3.5</v>
      </c>
      <c r="G216" s="26">
        <f t="shared" si="6"/>
        <v>0.20000000000000018</v>
      </c>
      <c r="H216" s="29">
        <f>G8/C243*C216</f>
        <v>2.8338794461718567E-2</v>
      </c>
      <c r="I216" s="26">
        <f t="shared" si="7"/>
        <v>0.22833879446171873</v>
      </c>
      <c r="J216" s="4"/>
      <c r="K216" s="167"/>
      <c r="L216" s="55"/>
      <c r="M216" s="172"/>
      <c r="P216" s="203"/>
    </row>
    <row r="217" spans="1:19" x14ac:dyDescent="0.25">
      <c r="A217" s="39">
        <v>204</v>
      </c>
      <c r="B217" s="17" t="s">
        <v>557</v>
      </c>
      <c r="C217" s="11">
        <v>45.9</v>
      </c>
      <c r="D217" s="16" t="s">
        <v>325</v>
      </c>
      <c r="E217" s="30">
        <v>1</v>
      </c>
      <c r="F217" s="30">
        <v>1</v>
      </c>
      <c r="G217" s="26">
        <f t="shared" si="6"/>
        <v>0</v>
      </c>
      <c r="H217" s="29">
        <f>G8/C243*C217</f>
        <v>1.8015937199347399E-2</v>
      </c>
      <c r="I217" s="26">
        <f t="shared" si="7"/>
        <v>1.8015937199347399E-2</v>
      </c>
      <c r="J217" s="4"/>
      <c r="K217" s="167"/>
      <c r="L217" s="55"/>
      <c r="M217" s="172"/>
      <c r="P217" s="203"/>
    </row>
    <row r="218" spans="1:19" x14ac:dyDescent="0.25">
      <c r="A218" s="39">
        <v>205</v>
      </c>
      <c r="B218" s="17" t="s">
        <v>558</v>
      </c>
      <c r="C218" s="11">
        <v>45.2</v>
      </c>
      <c r="D218" s="16" t="s">
        <v>325</v>
      </c>
      <c r="E218" s="30">
        <v>3.4</v>
      </c>
      <c r="F218" s="30">
        <v>3.7</v>
      </c>
      <c r="G218" s="26">
        <f t="shared" si="6"/>
        <v>0.30000000000000027</v>
      </c>
      <c r="H218" s="29">
        <f>G8/C243*C218</f>
        <v>1.7741184344455391E-2</v>
      </c>
      <c r="I218" s="26">
        <f t="shared" si="7"/>
        <v>0.31774118434445564</v>
      </c>
      <c r="J218" s="4"/>
      <c r="K218" s="167"/>
      <c r="L218" s="55"/>
      <c r="M218" s="172"/>
      <c r="P218" s="185"/>
    </row>
    <row r="219" spans="1:19" x14ac:dyDescent="0.25">
      <c r="A219" s="39">
        <v>206</v>
      </c>
      <c r="B219" s="17" t="s">
        <v>559</v>
      </c>
      <c r="C219" s="11">
        <v>72.400000000000006</v>
      </c>
      <c r="D219" s="16" t="s">
        <v>325</v>
      </c>
      <c r="E219" s="30">
        <v>2.1</v>
      </c>
      <c r="F219" s="30">
        <v>2.1</v>
      </c>
      <c r="G219" s="26">
        <f t="shared" si="6"/>
        <v>0</v>
      </c>
      <c r="H219" s="29">
        <f>G8/C243*C219</f>
        <v>2.8417295277401999E-2</v>
      </c>
      <c r="I219" s="26">
        <f t="shared" si="7"/>
        <v>2.8417295277401999E-2</v>
      </c>
      <c r="J219" s="4"/>
      <c r="K219" s="167"/>
      <c r="L219" s="55"/>
      <c r="M219" s="172"/>
      <c r="P219" s="185"/>
    </row>
    <row r="220" spans="1:19" x14ac:dyDescent="0.25">
      <c r="A220" s="39">
        <v>207</v>
      </c>
      <c r="B220" s="17" t="s">
        <v>560</v>
      </c>
      <c r="C220" s="11">
        <v>72.3</v>
      </c>
      <c r="D220" s="16" t="s">
        <v>325</v>
      </c>
      <c r="E220" s="30">
        <v>7</v>
      </c>
      <c r="F220" s="30">
        <v>7</v>
      </c>
      <c r="G220" s="26">
        <f t="shared" si="6"/>
        <v>0</v>
      </c>
      <c r="H220" s="29">
        <f>G8/C243*C220</f>
        <v>2.8378044869560283E-2</v>
      </c>
      <c r="I220" s="26">
        <f t="shared" si="7"/>
        <v>2.8378044869560283E-2</v>
      </c>
      <c r="J220" s="4"/>
      <c r="K220" s="167"/>
      <c r="L220" s="55"/>
      <c r="M220" s="172"/>
      <c r="P220" s="185"/>
    </row>
    <row r="221" spans="1:19" x14ac:dyDescent="0.25">
      <c r="A221" s="39">
        <v>208</v>
      </c>
      <c r="B221" s="17" t="s">
        <v>561</v>
      </c>
      <c r="C221" s="11">
        <v>45.5</v>
      </c>
      <c r="D221" s="16" t="s">
        <v>325</v>
      </c>
      <c r="E221" s="30">
        <v>3.1</v>
      </c>
      <c r="F221" s="30">
        <v>3.4</v>
      </c>
      <c r="G221" s="26">
        <f t="shared" si="6"/>
        <v>0.29999999999999982</v>
      </c>
      <c r="H221" s="29">
        <f>G8/C243*C221</f>
        <v>1.7858935567980537E-2</v>
      </c>
      <c r="I221" s="26">
        <f t="shared" si="7"/>
        <v>0.31785893556798034</v>
      </c>
      <c r="J221" s="4"/>
      <c r="K221" s="167"/>
      <c r="L221" s="55"/>
      <c r="M221" s="172"/>
      <c r="P221" s="185"/>
    </row>
    <row r="222" spans="1:19" x14ac:dyDescent="0.25">
      <c r="A222" s="39">
        <v>209</v>
      </c>
      <c r="B222" s="17" t="s">
        <v>562</v>
      </c>
      <c r="C222" s="11">
        <v>45.2</v>
      </c>
      <c r="D222" s="16" t="s">
        <v>325</v>
      </c>
      <c r="E222" s="30">
        <v>2.7</v>
      </c>
      <c r="F222" s="30">
        <v>2.8</v>
      </c>
      <c r="G222" s="26">
        <f t="shared" si="6"/>
        <v>9.9999999999999645E-2</v>
      </c>
      <c r="H222" s="29">
        <f>G8/C243*C222</f>
        <v>1.7741184344455391E-2</v>
      </c>
      <c r="I222" s="26">
        <f t="shared" si="7"/>
        <v>0.11774118434445503</v>
      </c>
      <c r="J222" s="4"/>
      <c r="K222" s="167"/>
      <c r="L222" s="55"/>
      <c r="M222" s="172"/>
      <c r="P222" s="185"/>
    </row>
    <row r="223" spans="1:19" x14ac:dyDescent="0.25">
      <c r="A223" s="39">
        <v>210</v>
      </c>
      <c r="B223" s="17" t="s">
        <v>563</v>
      </c>
      <c r="C223" s="11">
        <v>72.5</v>
      </c>
      <c r="D223" s="16" t="s">
        <v>325</v>
      </c>
      <c r="E223" s="30">
        <v>5.3</v>
      </c>
      <c r="F223" s="30">
        <v>5.3</v>
      </c>
      <c r="G223" s="26">
        <f t="shared" si="6"/>
        <v>0</v>
      </c>
      <c r="H223" s="29">
        <f>G8/C243*C223</f>
        <v>2.8456545685243712E-2</v>
      </c>
      <c r="I223" s="26">
        <f t="shared" si="7"/>
        <v>2.8456545685243712E-2</v>
      </c>
      <c r="J223" s="143"/>
      <c r="K223" s="167"/>
      <c r="L223" s="55"/>
      <c r="M223" s="172"/>
      <c r="P223" s="185"/>
    </row>
    <row r="224" spans="1:19" x14ac:dyDescent="0.25">
      <c r="A224" s="39">
        <v>211</v>
      </c>
      <c r="B224" s="17" t="s">
        <v>564</v>
      </c>
      <c r="C224" s="11">
        <v>72.2</v>
      </c>
      <c r="D224" s="16" t="s">
        <v>325</v>
      </c>
      <c r="E224" s="30">
        <v>4.2</v>
      </c>
      <c r="F224" s="30">
        <v>4.2</v>
      </c>
      <c r="G224" s="26">
        <f t="shared" si="6"/>
        <v>0</v>
      </c>
      <c r="H224" s="29">
        <f>G8/C243*C224</f>
        <v>2.8338794461718567E-2</v>
      </c>
      <c r="I224" s="26">
        <f t="shared" si="7"/>
        <v>2.8338794461718567E-2</v>
      </c>
      <c r="J224" s="4"/>
      <c r="K224" s="167"/>
      <c r="L224" s="55"/>
      <c r="M224" s="172"/>
      <c r="P224" s="185"/>
    </row>
    <row r="225" spans="1:16" x14ac:dyDescent="0.25">
      <c r="A225" s="39">
        <v>212</v>
      </c>
      <c r="B225" s="17" t="s">
        <v>565</v>
      </c>
      <c r="C225" s="11">
        <v>46</v>
      </c>
      <c r="D225" s="16" t="s">
        <v>325</v>
      </c>
      <c r="E225" s="30">
        <v>2</v>
      </c>
      <c r="F225" s="30">
        <v>2</v>
      </c>
      <c r="G225" s="26">
        <f t="shared" si="6"/>
        <v>0</v>
      </c>
      <c r="H225" s="29">
        <f>G8/C243*C225</f>
        <v>1.8055187607189115E-2</v>
      </c>
      <c r="I225" s="26">
        <f t="shared" si="7"/>
        <v>1.8055187607189115E-2</v>
      </c>
      <c r="J225" s="4"/>
      <c r="K225" s="167"/>
      <c r="L225" s="55"/>
      <c r="M225" s="172"/>
      <c r="P225" s="185"/>
    </row>
    <row r="226" spans="1:16" x14ac:dyDescent="0.25">
      <c r="A226" s="39">
        <v>213</v>
      </c>
      <c r="B226" s="17" t="s">
        <v>566</v>
      </c>
      <c r="C226" s="11">
        <v>44.8</v>
      </c>
      <c r="D226" s="16" t="s">
        <v>325</v>
      </c>
      <c r="E226" s="30">
        <v>2.2999999999999998</v>
      </c>
      <c r="F226" s="30">
        <v>2.4</v>
      </c>
      <c r="G226" s="26">
        <f t="shared" si="6"/>
        <v>0.10000000000000009</v>
      </c>
      <c r="H226" s="29">
        <f>G8/C243*C226</f>
        <v>1.7584182713088529E-2</v>
      </c>
      <c r="I226" s="26">
        <f t="shared" si="7"/>
        <v>0.11758418271308863</v>
      </c>
      <c r="J226" s="4"/>
      <c r="K226" s="167"/>
      <c r="L226" s="55"/>
      <c r="M226" s="172"/>
      <c r="P226" s="185"/>
    </row>
    <row r="227" spans="1:16" x14ac:dyDescent="0.25">
      <c r="A227" s="39">
        <v>214</v>
      </c>
      <c r="B227" s="17" t="s">
        <v>567</v>
      </c>
      <c r="C227" s="11">
        <v>73.099999999999994</v>
      </c>
      <c r="D227" s="16" t="s">
        <v>325</v>
      </c>
      <c r="E227" s="30">
        <v>5.0999999999999996</v>
      </c>
      <c r="F227" s="30">
        <v>5.5</v>
      </c>
      <c r="G227" s="26">
        <f t="shared" si="6"/>
        <v>0.40000000000000036</v>
      </c>
      <c r="H227" s="29">
        <f>G8/C243*C227</f>
        <v>2.8692048132294003E-2</v>
      </c>
      <c r="I227" s="26">
        <f t="shared" si="7"/>
        <v>0.42869204813229433</v>
      </c>
      <c r="J227" s="4"/>
      <c r="K227" s="167"/>
      <c r="L227" s="55"/>
      <c r="M227" s="172"/>
      <c r="P227" s="185"/>
    </row>
    <row r="228" spans="1:16" x14ac:dyDescent="0.25">
      <c r="A228" s="39">
        <v>215</v>
      </c>
      <c r="B228" s="17" t="s">
        <v>568</v>
      </c>
      <c r="C228" s="11">
        <v>72.400000000000006</v>
      </c>
      <c r="D228" s="16" t="s">
        <v>325</v>
      </c>
      <c r="E228" s="30">
        <v>1.6</v>
      </c>
      <c r="F228" s="30">
        <v>1.6</v>
      </c>
      <c r="G228" s="26">
        <f t="shared" si="6"/>
        <v>0</v>
      </c>
      <c r="H228" s="29">
        <f>G8/C243*C228</f>
        <v>2.8417295277401999E-2</v>
      </c>
      <c r="I228" s="26">
        <f t="shared" si="7"/>
        <v>2.8417295277401999E-2</v>
      </c>
      <c r="J228" s="167"/>
      <c r="K228" s="167"/>
      <c r="L228" s="55"/>
      <c r="M228" s="172"/>
      <c r="P228" s="185"/>
    </row>
    <row r="229" spans="1:16" x14ac:dyDescent="0.25">
      <c r="A229" s="39">
        <v>216</v>
      </c>
      <c r="B229" s="17" t="s">
        <v>569</v>
      </c>
      <c r="C229" s="11">
        <v>46</v>
      </c>
      <c r="D229" s="16" t="s">
        <v>325</v>
      </c>
      <c r="E229" s="30">
        <v>1.6</v>
      </c>
      <c r="F229" s="30">
        <v>1.7</v>
      </c>
      <c r="G229" s="26">
        <f t="shared" si="6"/>
        <v>9.9999999999999867E-2</v>
      </c>
      <c r="H229" s="29">
        <f>G8/C243*C229</f>
        <v>1.8055187607189115E-2</v>
      </c>
      <c r="I229" s="26">
        <f t="shared" si="7"/>
        <v>0.11805518760718899</v>
      </c>
      <c r="J229" s="4"/>
      <c r="K229" s="167"/>
      <c r="L229" s="55"/>
      <c r="M229" s="172"/>
      <c r="P229" s="185"/>
    </row>
    <row r="230" spans="1:16" x14ac:dyDescent="0.25">
      <c r="A230" s="39">
        <v>217</v>
      </c>
      <c r="B230" s="17" t="s">
        <v>570</v>
      </c>
      <c r="C230" s="11">
        <v>45.4</v>
      </c>
      <c r="D230" s="16" t="s">
        <v>325</v>
      </c>
      <c r="E230" s="30">
        <v>2.6</v>
      </c>
      <c r="F230" s="30">
        <v>2.8</v>
      </c>
      <c r="G230" s="26">
        <f t="shared" si="6"/>
        <v>0.19999999999999973</v>
      </c>
      <c r="H230" s="29">
        <f>G8/C243*C230</f>
        <v>1.7819685160138821E-2</v>
      </c>
      <c r="I230" s="26">
        <f t="shared" si="7"/>
        <v>0.21781968516013855</v>
      </c>
      <c r="J230" s="4"/>
      <c r="K230" s="167"/>
      <c r="L230" s="55"/>
      <c r="M230" s="172"/>
      <c r="P230" s="185"/>
    </row>
    <row r="231" spans="1:16" x14ac:dyDescent="0.25">
      <c r="A231" s="39">
        <v>218</v>
      </c>
      <c r="B231" s="17" t="s">
        <v>571</v>
      </c>
      <c r="C231" s="11">
        <v>73</v>
      </c>
      <c r="D231" s="16" t="s">
        <v>325</v>
      </c>
      <c r="E231" s="30">
        <v>3.2</v>
      </c>
      <c r="F231" s="30">
        <v>3.2</v>
      </c>
      <c r="G231" s="26">
        <f t="shared" si="6"/>
        <v>0</v>
      </c>
      <c r="H231" s="29">
        <f>G8/C243*C231</f>
        <v>2.8652797724452291E-2</v>
      </c>
      <c r="I231" s="26">
        <f t="shared" si="7"/>
        <v>2.8652797724452291E-2</v>
      </c>
      <c r="J231" s="4"/>
      <c r="K231" s="167"/>
      <c r="L231" s="55"/>
      <c r="M231" s="172"/>
      <c r="P231" s="185"/>
    </row>
    <row r="232" spans="1:16" x14ac:dyDescent="0.25">
      <c r="A232" s="39">
        <v>219</v>
      </c>
      <c r="B232" s="17" t="s">
        <v>572</v>
      </c>
      <c r="C232" s="11">
        <v>72.2</v>
      </c>
      <c r="D232" s="16" t="s">
        <v>325</v>
      </c>
      <c r="E232" s="30">
        <v>5.2</v>
      </c>
      <c r="F232" s="30">
        <v>5.2</v>
      </c>
      <c r="G232" s="26">
        <f t="shared" si="6"/>
        <v>0</v>
      </c>
      <c r="H232" s="29">
        <f>G8/C243*C232</f>
        <v>2.8338794461718567E-2</v>
      </c>
      <c r="I232" s="26">
        <f t="shared" si="7"/>
        <v>2.8338794461718567E-2</v>
      </c>
      <c r="J232" s="4"/>
      <c r="K232" s="167"/>
      <c r="L232" s="55"/>
      <c r="M232" s="172"/>
      <c r="P232" s="185"/>
    </row>
    <row r="233" spans="1:16" x14ac:dyDescent="0.25">
      <c r="A233" s="39">
        <v>220</v>
      </c>
      <c r="B233" s="17" t="s">
        <v>573</v>
      </c>
      <c r="C233" s="11">
        <v>46.2</v>
      </c>
      <c r="D233" s="16" t="s">
        <v>325</v>
      </c>
      <c r="E233" s="30">
        <v>1.9</v>
      </c>
      <c r="F233" s="30">
        <v>1.9</v>
      </c>
      <c r="G233" s="26">
        <f t="shared" si="6"/>
        <v>0</v>
      </c>
      <c r="H233" s="29">
        <f>G8/C243*C233</f>
        <v>1.8133688422872548E-2</v>
      </c>
      <c r="I233" s="26">
        <f t="shared" si="7"/>
        <v>1.8133688422872548E-2</v>
      </c>
      <c r="J233" s="4"/>
      <c r="K233" s="167"/>
      <c r="L233" s="55"/>
      <c r="M233" s="172"/>
      <c r="P233" s="185"/>
    </row>
    <row r="234" spans="1:16" x14ac:dyDescent="0.25">
      <c r="A234" s="39">
        <v>221</v>
      </c>
      <c r="B234" s="17" t="s">
        <v>574</v>
      </c>
      <c r="C234" s="11">
        <v>45.4</v>
      </c>
      <c r="D234" s="16" t="s">
        <v>325</v>
      </c>
      <c r="E234" s="30">
        <v>4.0999999999999996</v>
      </c>
      <c r="F234" s="30">
        <v>4.2</v>
      </c>
      <c r="G234" s="26">
        <f t="shared" si="6"/>
        <v>0.10000000000000053</v>
      </c>
      <c r="H234" s="29">
        <f>G8/C243*C234</f>
        <v>1.7819685160138821E-2</v>
      </c>
      <c r="I234" s="26">
        <f t="shared" si="7"/>
        <v>0.11781968516013935</v>
      </c>
      <c r="J234" s="4"/>
      <c r="K234" s="167"/>
      <c r="L234" s="55"/>
      <c r="M234" s="172"/>
      <c r="P234" s="185"/>
    </row>
    <row r="235" spans="1:16" x14ac:dyDescent="0.25">
      <c r="A235" s="39">
        <v>222</v>
      </c>
      <c r="B235" s="17" t="s">
        <v>575</v>
      </c>
      <c r="C235" s="11">
        <v>72.900000000000006</v>
      </c>
      <c r="D235" s="16" t="s">
        <v>325</v>
      </c>
      <c r="E235" s="30">
        <v>4</v>
      </c>
      <c r="F235" s="30">
        <v>4</v>
      </c>
      <c r="G235" s="26">
        <f t="shared" si="6"/>
        <v>0</v>
      </c>
      <c r="H235" s="29">
        <f>G8/C243*C235</f>
        <v>2.8613547316610578E-2</v>
      </c>
      <c r="I235" s="26">
        <f t="shared" si="7"/>
        <v>2.8613547316610578E-2</v>
      </c>
      <c r="J235" s="57"/>
      <c r="K235" s="167"/>
      <c r="L235" s="55"/>
      <c r="M235" s="172"/>
      <c r="P235" s="185"/>
    </row>
    <row r="236" spans="1:16" x14ac:dyDescent="0.25">
      <c r="A236" s="39">
        <v>223</v>
      </c>
      <c r="B236" s="17" t="s">
        <v>576</v>
      </c>
      <c r="C236" s="11">
        <v>72.400000000000006</v>
      </c>
      <c r="D236" s="16" t="s">
        <v>325</v>
      </c>
      <c r="E236" s="30">
        <v>6.6</v>
      </c>
      <c r="F236" s="30">
        <v>6.9</v>
      </c>
      <c r="G236" s="26">
        <f t="shared" si="6"/>
        <v>0.30000000000000071</v>
      </c>
      <c r="H236" s="29">
        <f>G8/C243*C236</f>
        <v>2.8417295277401999E-2</v>
      </c>
      <c r="I236" s="26">
        <f t="shared" si="7"/>
        <v>0.32841729527740271</v>
      </c>
      <c r="J236" s="57"/>
      <c r="K236" s="58"/>
      <c r="L236" s="55"/>
      <c r="M236" s="172"/>
      <c r="P236" s="185"/>
    </row>
    <row r="237" spans="1:16" x14ac:dyDescent="0.25">
      <c r="A237" s="39">
        <v>224</v>
      </c>
      <c r="B237" s="17" t="s">
        <v>577</v>
      </c>
      <c r="C237" s="11">
        <v>46.1</v>
      </c>
      <c r="D237" s="16" t="s">
        <v>325</v>
      </c>
      <c r="E237" s="30">
        <v>4.3</v>
      </c>
      <c r="F237" s="30">
        <v>4.3</v>
      </c>
      <c r="G237" s="26">
        <f t="shared" si="6"/>
        <v>0</v>
      </c>
      <c r="H237" s="29">
        <f>G8/C243*C237</f>
        <v>1.8094438015030832E-2</v>
      </c>
      <c r="I237" s="26">
        <f t="shared" si="7"/>
        <v>1.8094438015030832E-2</v>
      </c>
      <c r="J237" s="57"/>
      <c r="K237" s="58"/>
      <c r="L237" s="55"/>
      <c r="M237" s="57"/>
      <c r="N237" s="167"/>
      <c r="P237" s="185"/>
    </row>
    <row r="238" spans="1:16" x14ac:dyDescent="0.25">
      <c r="A238" s="39">
        <v>225</v>
      </c>
      <c r="B238" s="17" t="s">
        <v>578</v>
      </c>
      <c r="C238" s="11">
        <v>45.6</v>
      </c>
      <c r="D238" s="16" t="s">
        <v>325</v>
      </c>
      <c r="E238" s="30">
        <v>3.8</v>
      </c>
      <c r="F238" s="30">
        <v>4.2</v>
      </c>
      <c r="G238" s="26">
        <f t="shared" si="6"/>
        <v>0.40000000000000036</v>
      </c>
      <c r="H238" s="29">
        <f>G8/C243*C238</f>
        <v>1.7898185975822253E-2</v>
      </c>
      <c r="I238" s="26">
        <f t="shared" si="7"/>
        <v>0.41789818597582262</v>
      </c>
      <c r="J238" s="57"/>
      <c r="K238" s="58"/>
      <c r="L238" s="55"/>
      <c r="M238" s="172"/>
      <c r="P238" s="185"/>
    </row>
    <row r="239" spans="1:16" x14ac:dyDescent="0.25">
      <c r="A239" s="39">
        <v>226</v>
      </c>
      <c r="B239" s="17" t="s">
        <v>579</v>
      </c>
      <c r="C239" s="11">
        <v>73.2</v>
      </c>
      <c r="D239" s="16" t="s">
        <v>325</v>
      </c>
      <c r="E239" s="30">
        <v>8.3000000000000007</v>
      </c>
      <c r="F239" s="30">
        <v>8.9</v>
      </c>
      <c r="G239" s="26">
        <f t="shared" si="6"/>
        <v>0.59999999999999964</v>
      </c>
      <c r="H239" s="29">
        <f>G8/C243*C239</f>
        <v>2.8731298540135723E-2</v>
      </c>
      <c r="I239" s="26">
        <f t="shared" si="7"/>
        <v>0.62873129854013532</v>
      </c>
      <c r="J239" s="57"/>
      <c r="K239" s="167"/>
      <c r="L239" s="55"/>
      <c r="M239" s="172"/>
      <c r="P239" s="185"/>
    </row>
    <row r="240" spans="1:16" x14ac:dyDescent="0.25">
      <c r="A240" s="39">
        <v>227</v>
      </c>
      <c r="B240" s="17" t="s">
        <v>580</v>
      </c>
      <c r="C240" s="11">
        <v>72.400000000000006</v>
      </c>
      <c r="D240" s="16" t="s">
        <v>325</v>
      </c>
      <c r="E240" s="30">
        <v>5.5</v>
      </c>
      <c r="F240" s="30">
        <v>5.6</v>
      </c>
      <c r="G240" s="26">
        <f t="shared" si="6"/>
        <v>9.9999999999999645E-2</v>
      </c>
      <c r="H240" s="29">
        <f>G8/C243*C240</f>
        <v>2.8417295277401999E-2</v>
      </c>
      <c r="I240" s="26">
        <f t="shared" si="7"/>
        <v>0.12841729527740164</v>
      </c>
      <c r="J240" s="57"/>
      <c r="K240" s="167"/>
      <c r="L240" s="55"/>
      <c r="M240" s="172"/>
      <c r="P240" s="185"/>
    </row>
    <row r="241" spans="1:16" x14ac:dyDescent="0.25">
      <c r="A241" s="39">
        <v>228</v>
      </c>
      <c r="B241" s="17" t="s">
        <v>581</v>
      </c>
      <c r="C241" s="11">
        <v>46.4</v>
      </c>
      <c r="D241" s="16" t="s">
        <v>325</v>
      </c>
      <c r="E241" s="30">
        <v>1.8</v>
      </c>
      <c r="F241" s="30">
        <v>2</v>
      </c>
      <c r="G241" s="26">
        <f t="shared" si="6"/>
        <v>0.19999999999999996</v>
      </c>
      <c r="H241" s="29">
        <f>G8/C243*C241</f>
        <v>1.8212189238555977E-2</v>
      </c>
      <c r="I241" s="26">
        <f t="shared" si="7"/>
        <v>0.21821218923855593</v>
      </c>
      <c r="J241" s="57"/>
      <c r="K241" s="167"/>
      <c r="L241" s="55"/>
      <c r="M241" s="172"/>
      <c r="P241" s="185"/>
    </row>
    <row r="242" spans="1:16" x14ac:dyDescent="0.25">
      <c r="A242" s="39">
        <v>229</v>
      </c>
      <c r="B242" s="17" t="s">
        <v>582</v>
      </c>
      <c r="C242" s="11">
        <v>45.5</v>
      </c>
      <c r="D242" s="16" t="s">
        <v>325</v>
      </c>
      <c r="E242" s="30">
        <v>5.6</v>
      </c>
      <c r="F242" s="30">
        <v>5.6</v>
      </c>
      <c r="G242" s="26">
        <f t="shared" si="6"/>
        <v>0</v>
      </c>
      <c r="H242" s="29">
        <f>G8/C243*C242</f>
        <v>1.7858935567980537E-2</v>
      </c>
      <c r="I242" s="26">
        <f t="shared" si="7"/>
        <v>1.7858935567980537E-2</v>
      </c>
      <c r="J242" s="57"/>
      <c r="K242" s="167"/>
      <c r="L242" s="55"/>
      <c r="M242" s="172"/>
      <c r="P242" s="185"/>
    </row>
    <row r="243" spans="1:16" x14ac:dyDescent="0.25">
      <c r="A243" s="217" t="s">
        <v>3</v>
      </c>
      <c r="B243" s="218"/>
      <c r="C243" s="59">
        <f>SUM(C14:C242)</f>
        <v>14343.799999999996</v>
      </c>
      <c r="D243" s="43"/>
      <c r="E243" s="146">
        <f>SUM(E14:E242)</f>
        <v>1042.2</v>
      </c>
      <c r="F243" s="146">
        <f>SUM(F14:F242)</f>
        <v>1080.2000000000005</v>
      </c>
      <c r="G243" s="146">
        <f>SUM(G14:G242)</f>
        <v>38.000000000000021</v>
      </c>
      <c r="H243" s="146">
        <f>SUM(H14:H242)</f>
        <v>5.6299999999999839</v>
      </c>
      <c r="I243" s="146">
        <f>SUM(I14:I242)</f>
        <v>43.630000000000017</v>
      </c>
      <c r="J243" s="4"/>
      <c r="K243" s="167"/>
      <c r="L243" s="4"/>
      <c r="M243" s="167"/>
      <c r="P243" s="185"/>
    </row>
  </sheetData>
  <mergeCells count="24">
    <mergeCell ref="L193:O193"/>
    <mergeCell ref="A243:B243"/>
    <mergeCell ref="A11:D11"/>
    <mergeCell ref="E11:F11"/>
    <mergeCell ref="O14:P14"/>
    <mergeCell ref="O18:P18"/>
    <mergeCell ref="M58:U58"/>
    <mergeCell ref="M189:P189"/>
    <mergeCell ref="A7:D8"/>
    <mergeCell ref="E7:F7"/>
    <mergeCell ref="E8:F8"/>
    <mergeCell ref="E9:F9"/>
    <mergeCell ref="A10:D10"/>
    <mergeCell ref="E10:F10"/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3"/>
  <sheetViews>
    <sheetView workbookViewId="0">
      <selection activeCell="K4" sqref="K4"/>
    </sheetView>
  </sheetViews>
  <sheetFormatPr defaultRowHeight="15" x14ac:dyDescent="0.25"/>
  <cols>
    <col min="1" max="1" width="9.140625" style="44"/>
    <col min="2" max="2" width="11.5703125" style="44" customWidth="1"/>
    <col min="3" max="4" width="9.140625" style="44"/>
    <col min="5" max="5" width="10.7109375" style="44" customWidth="1"/>
    <col min="6" max="6" width="11.28515625" style="44" customWidth="1"/>
    <col min="7" max="7" width="10.85546875" style="44" customWidth="1"/>
    <col min="8" max="8" width="10.140625" style="44" customWidth="1"/>
    <col min="9" max="9" width="11.5703125" style="44" customWidth="1"/>
    <col min="10" max="16384" width="9.140625" style="44"/>
  </cols>
  <sheetData>
    <row r="1" spans="1:10" ht="20.25" x14ac:dyDescent="0.3">
      <c r="A1" s="241" t="s">
        <v>9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48.75" customHeight="1" x14ac:dyDescent="0.25">
      <c r="A2" s="242" t="s">
        <v>627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 x14ac:dyDescent="0.25">
      <c r="A3" s="238" t="s">
        <v>10</v>
      </c>
      <c r="B3" s="243"/>
      <c r="C3" s="243"/>
      <c r="D3" s="243"/>
      <c r="E3" s="243"/>
      <c r="F3" s="243"/>
      <c r="G3" s="239"/>
      <c r="H3" s="136"/>
      <c r="I3" s="244" t="s">
        <v>12</v>
      </c>
      <c r="J3" s="245"/>
    </row>
    <row r="4" spans="1:10" ht="48" x14ac:dyDescent="0.25">
      <c r="A4" s="237" t="s">
        <v>4</v>
      </c>
      <c r="B4" s="237"/>
      <c r="C4" s="237"/>
      <c r="D4" s="237"/>
      <c r="E4" s="237" t="s">
        <v>5</v>
      </c>
      <c r="F4" s="237"/>
      <c r="G4" s="63" t="s">
        <v>628</v>
      </c>
      <c r="H4" s="187"/>
      <c r="I4" s="246"/>
      <c r="J4" s="247"/>
    </row>
    <row r="5" spans="1:10" x14ac:dyDescent="0.25">
      <c r="A5" s="240"/>
      <c r="B5" s="240"/>
      <c r="C5" s="240"/>
      <c r="D5" s="240"/>
      <c r="E5" s="237" t="s">
        <v>6</v>
      </c>
      <c r="F5" s="237"/>
      <c r="G5" s="8">
        <f>G6+G9</f>
        <v>146.38</v>
      </c>
      <c r="H5" s="65"/>
      <c r="I5" s="246"/>
      <c r="J5" s="247"/>
    </row>
    <row r="6" spans="1:10" x14ac:dyDescent="0.25">
      <c r="A6" s="259" t="s">
        <v>612</v>
      </c>
      <c r="B6" s="260"/>
      <c r="C6" s="260"/>
      <c r="D6" s="261"/>
      <c r="E6" s="237" t="s">
        <v>599</v>
      </c>
      <c r="F6" s="237"/>
      <c r="G6" s="8">
        <f>73.899+72.481</f>
        <v>146.38</v>
      </c>
      <c r="H6" s="65"/>
      <c r="I6" s="248"/>
      <c r="J6" s="249"/>
    </row>
    <row r="7" spans="1:10" x14ac:dyDescent="0.25">
      <c r="A7" s="253" t="s">
        <v>613</v>
      </c>
      <c r="B7" s="254"/>
      <c r="C7" s="254"/>
      <c r="D7" s="255"/>
      <c r="E7" s="237" t="s">
        <v>11</v>
      </c>
      <c r="F7" s="237"/>
      <c r="G7" s="27">
        <f>G243</f>
        <v>101.69999999999997</v>
      </c>
      <c r="H7" s="65"/>
      <c r="I7" s="66"/>
      <c r="J7" s="67"/>
    </row>
    <row r="8" spans="1:10" x14ac:dyDescent="0.25">
      <c r="A8" s="256"/>
      <c r="B8" s="257"/>
      <c r="C8" s="257"/>
      <c r="D8" s="258"/>
      <c r="E8" s="238" t="s">
        <v>600</v>
      </c>
      <c r="F8" s="239"/>
      <c r="G8" s="69">
        <f>G6-G7</f>
        <v>44.680000000000021</v>
      </c>
      <c r="H8" s="65"/>
      <c r="I8" s="68" t="s">
        <v>589</v>
      </c>
      <c r="J8" s="67"/>
    </row>
    <row r="9" spans="1:10" x14ac:dyDescent="0.25">
      <c r="A9" s="174"/>
      <c r="B9" s="175"/>
      <c r="C9" s="175"/>
      <c r="D9" s="176"/>
      <c r="E9" s="238" t="s">
        <v>602</v>
      </c>
      <c r="F9" s="239"/>
      <c r="G9" s="69"/>
      <c r="H9" s="65"/>
      <c r="I9" s="68"/>
      <c r="J9" s="67"/>
    </row>
    <row r="10" spans="1:10" x14ac:dyDescent="0.25">
      <c r="A10" s="240" t="s">
        <v>614</v>
      </c>
      <c r="B10" s="240"/>
      <c r="C10" s="240"/>
      <c r="D10" s="240"/>
      <c r="E10" s="238" t="s">
        <v>591</v>
      </c>
      <c r="F10" s="239"/>
      <c r="G10" s="27">
        <f>G267</f>
        <v>0</v>
      </c>
      <c r="H10" s="65"/>
      <c r="I10" s="68" t="s">
        <v>590</v>
      </c>
      <c r="J10" s="67"/>
    </row>
    <row r="11" spans="1:10" x14ac:dyDescent="0.25">
      <c r="A11" s="222"/>
      <c r="B11" s="222"/>
      <c r="C11" s="222"/>
      <c r="D11" s="222"/>
      <c r="E11" s="223" t="s">
        <v>601</v>
      </c>
      <c r="F11" s="224"/>
      <c r="G11" s="128">
        <f>G9-G10</f>
        <v>0</v>
      </c>
      <c r="H11" s="65"/>
      <c r="I11" s="68" t="s">
        <v>625</v>
      </c>
      <c r="J11" s="68"/>
    </row>
    <row r="12" spans="1:10" x14ac:dyDescent="0.25">
      <c r="A12" s="71"/>
      <c r="B12" s="10"/>
      <c r="C12" s="10"/>
      <c r="D12" s="10"/>
      <c r="E12" s="10"/>
      <c r="F12" s="4"/>
      <c r="G12" s="72"/>
      <c r="H12" s="4"/>
      <c r="I12" s="4"/>
      <c r="J12" s="6"/>
    </row>
    <row r="13" spans="1:10" ht="42" x14ac:dyDescent="0.25">
      <c r="A13" s="1" t="s">
        <v>0</v>
      </c>
      <c r="B13" s="75" t="s">
        <v>1</v>
      </c>
      <c r="C13" s="1" t="s">
        <v>2</v>
      </c>
      <c r="D13" s="1" t="s">
        <v>308</v>
      </c>
      <c r="E13" s="3" t="s">
        <v>626</v>
      </c>
      <c r="F13" s="3" t="s">
        <v>629</v>
      </c>
      <c r="G13" s="20" t="s">
        <v>16</v>
      </c>
      <c r="H13" s="76" t="s">
        <v>8</v>
      </c>
      <c r="I13" s="77" t="s">
        <v>17</v>
      </c>
      <c r="J13" s="4"/>
    </row>
    <row r="14" spans="1:10" x14ac:dyDescent="0.25">
      <c r="A14" s="7">
        <v>1</v>
      </c>
      <c r="B14" s="17" t="s">
        <v>329</v>
      </c>
      <c r="C14" s="11">
        <v>94</v>
      </c>
      <c r="D14" s="16" t="s">
        <v>325</v>
      </c>
      <c r="E14" s="30">
        <v>10.6</v>
      </c>
      <c r="F14" s="30">
        <v>10.7</v>
      </c>
      <c r="G14" s="21">
        <f>F14-E14</f>
        <v>9.9999999999999645E-2</v>
      </c>
      <c r="H14" s="29">
        <f>G8/C243*C14</f>
        <v>0.2928038595072438</v>
      </c>
      <c r="I14" s="26">
        <f>G14+H14</f>
        <v>0.39280385950724345</v>
      </c>
      <c r="J14" s="4"/>
    </row>
    <row r="15" spans="1:10" x14ac:dyDescent="0.25">
      <c r="A15" s="7">
        <v>2</v>
      </c>
      <c r="B15" s="17" t="s">
        <v>330</v>
      </c>
      <c r="C15" s="13">
        <v>52.6</v>
      </c>
      <c r="D15" s="16" t="s">
        <v>325</v>
      </c>
      <c r="E15" s="30">
        <v>4.4000000000000004</v>
      </c>
      <c r="F15" s="30">
        <v>4.5999999999999996</v>
      </c>
      <c r="G15" s="21">
        <f>F15-E15</f>
        <v>0.19999999999999929</v>
      </c>
      <c r="H15" s="29">
        <f>G8/C243*C15</f>
        <v>0.16384556393703217</v>
      </c>
      <c r="I15" s="26">
        <f>G15+H15</f>
        <v>0.36384556393703149</v>
      </c>
      <c r="J15" s="4"/>
    </row>
    <row r="16" spans="1:10" x14ac:dyDescent="0.25">
      <c r="A16" s="7">
        <v>3</v>
      </c>
      <c r="B16" s="17" t="s">
        <v>331</v>
      </c>
      <c r="C16" s="13">
        <v>64.8</v>
      </c>
      <c r="D16" s="16" t="s">
        <v>325</v>
      </c>
      <c r="E16" s="30">
        <v>8.6999999999999993</v>
      </c>
      <c r="F16" s="30">
        <v>9.3000000000000007</v>
      </c>
      <c r="G16" s="21">
        <f t="shared" ref="G16:G79" si="0">F16-E16</f>
        <v>0.60000000000000142</v>
      </c>
      <c r="H16" s="29">
        <f>G8/C243*C16</f>
        <v>0.20184776697946166</v>
      </c>
      <c r="I16" s="26">
        <f t="shared" ref="I16:I79" si="1">G16+H16</f>
        <v>0.80184776697946303</v>
      </c>
      <c r="J16" s="4"/>
    </row>
    <row r="17" spans="1:10" x14ac:dyDescent="0.25">
      <c r="A17" s="7">
        <v>4</v>
      </c>
      <c r="B17" s="17" t="s">
        <v>332</v>
      </c>
      <c r="C17" s="13">
        <v>94.3</v>
      </c>
      <c r="D17" s="16" t="s">
        <v>325</v>
      </c>
      <c r="E17" s="30">
        <v>5.5</v>
      </c>
      <c r="F17" s="30">
        <v>6.6</v>
      </c>
      <c r="G17" s="21">
        <f t="shared" si="0"/>
        <v>1.0999999999999996</v>
      </c>
      <c r="H17" s="29">
        <f>G8/C243*C17</f>
        <v>0.29373833990992648</v>
      </c>
      <c r="I17" s="26">
        <f t="shared" si="1"/>
        <v>1.3937383399099261</v>
      </c>
      <c r="J17" s="4"/>
    </row>
    <row r="18" spans="1:10" x14ac:dyDescent="0.25">
      <c r="A18" s="7">
        <v>5</v>
      </c>
      <c r="B18" s="17" t="s">
        <v>333</v>
      </c>
      <c r="C18" s="11">
        <v>52.8</v>
      </c>
      <c r="D18" s="16" t="s">
        <v>325</v>
      </c>
      <c r="E18" s="30">
        <v>0</v>
      </c>
      <c r="F18" s="30">
        <v>0</v>
      </c>
      <c r="G18" s="21">
        <f t="shared" si="0"/>
        <v>0</v>
      </c>
      <c r="H18" s="29">
        <f>G8/C243*C18</f>
        <v>0.16446855087215395</v>
      </c>
      <c r="I18" s="26">
        <f t="shared" si="1"/>
        <v>0.16446855087215395</v>
      </c>
      <c r="J18" s="4"/>
    </row>
    <row r="19" spans="1:10" x14ac:dyDescent="0.25">
      <c r="A19" s="7">
        <v>6</v>
      </c>
      <c r="B19" s="17" t="s">
        <v>334</v>
      </c>
      <c r="C19" s="11">
        <v>64.8</v>
      </c>
      <c r="D19" s="16" t="s">
        <v>325</v>
      </c>
      <c r="E19" s="30">
        <v>4.8</v>
      </c>
      <c r="F19" s="30">
        <v>5</v>
      </c>
      <c r="G19" s="21">
        <f t="shared" si="0"/>
        <v>0.20000000000000018</v>
      </c>
      <c r="H19" s="29">
        <f>G8/C243*C19</f>
        <v>0.20184776697946166</v>
      </c>
      <c r="I19" s="26">
        <f t="shared" si="1"/>
        <v>0.40184776697946184</v>
      </c>
      <c r="J19" s="4"/>
    </row>
    <row r="20" spans="1:10" x14ac:dyDescent="0.25">
      <c r="A20" s="7">
        <v>7</v>
      </c>
      <c r="B20" s="17" t="s">
        <v>335</v>
      </c>
      <c r="C20" s="11">
        <v>94.1</v>
      </c>
      <c r="D20" s="16" t="s">
        <v>325</v>
      </c>
      <c r="E20" s="30">
        <v>7.1</v>
      </c>
      <c r="F20" s="30">
        <v>8.1</v>
      </c>
      <c r="G20" s="21">
        <f t="shared" si="0"/>
        <v>1</v>
      </c>
      <c r="H20" s="29">
        <f>G8/C243*C20</f>
        <v>0.29311535297480468</v>
      </c>
      <c r="I20" s="26">
        <f t="shared" si="1"/>
        <v>1.2931153529748047</v>
      </c>
      <c r="J20" s="4"/>
    </row>
    <row r="21" spans="1:10" x14ac:dyDescent="0.25">
      <c r="A21" s="7">
        <v>8</v>
      </c>
      <c r="B21" s="17" t="s">
        <v>336</v>
      </c>
      <c r="C21" s="11">
        <v>52.9</v>
      </c>
      <c r="D21" s="16" t="s">
        <v>325</v>
      </c>
      <c r="E21" s="30">
        <v>6.6</v>
      </c>
      <c r="F21" s="30">
        <v>7</v>
      </c>
      <c r="G21" s="21">
        <f t="shared" si="0"/>
        <v>0.40000000000000036</v>
      </c>
      <c r="H21" s="29">
        <f>G8/C243*C21</f>
        <v>0.16478004433971485</v>
      </c>
      <c r="I21" s="26">
        <f t="shared" si="1"/>
        <v>0.56478004433971518</v>
      </c>
      <c r="J21" s="4"/>
    </row>
    <row r="22" spans="1:10" x14ac:dyDescent="0.25">
      <c r="A22" s="7">
        <v>9</v>
      </c>
      <c r="B22" s="17" t="s">
        <v>337</v>
      </c>
      <c r="C22" s="11">
        <v>65.2</v>
      </c>
      <c r="D22" s="16" t="s">
        <v>325</v>
      </c>
      <c r="E22" s="30">
        <v>6.5</v>
      </c>
      <c r="F22" s="30">
        <v>7.2</v>
      </c>
      <c r="G22" s="21">
        <f t="shared" si="0"/>
        <v>0.70000000000000018</v>
      </c>
      <c r="H22" s="29">
        <f>G8/C243*C22</f>
        <v>0.20309374084970527</v>
      </c>
      <c r="I22" s="26">
        <f t="shared" si="1"/>
        <v>0.90309374084970551</v>
      </c>
      <c r="J22" s="4"/>
    </row>
    <row r="23" spans="1:10" x14ac:dyDescent="0.25">
      <c r="A23" s="7">
        <v>10</v>
      </c>
      <c r="B23" s="17" t="s">
        <v>338</v>
      </c>
      <c r="C23" s="11">
        <v>94</v>
      </c>
      <c r="D23" s="16" t="s">
        <v>325</v>
      </c>
      <c r="E23" s="30">
        <v>9.3000000000000007</v>
      </c>
      <c r="F23" s="30">
        <v>9.8000000000000007</v>
      </c>
      <c r="G23" s="21">
        <f t="shared" si="0"/>
        <v>0.5</v>
      </c>
      <c r="H23" s="29">
        <f>G8/C243*C23</f>
        <v>0.2928038595072438</v>
      </c>
      <c r="I23" s="26">
        <f t="shared" si="1"/>
        <v>0.79280385950724375</v>
      </c>
      <c r="J23" s="4"/>
    </row>
    <row r="24" spans="1:10" x14ac:dyDescent="0.25">
      <c r="A24" s="7">
        <v>11</v>
      </c>
      <c r="B24" s="17" t="s">
        <v>339</v>
      </c>
      <c r="C24" s="11">
        <v>52.8</v>
      </c>
      <c r="D24" s="16" t="s">
        <v>325</v>
      </c>
      <c r="E24" s="30">
        <v>2</v>
      </c>
      <c r="F24" s="30">
        <v>2</v>
      </c>
      <c r="G24" s="21">
        <f t="shared" si="0"/>
        <v>0</v>
      </c>
      <c r="H24" s="29">
        <f>G8/C243*C24</f>
        <v>0.16446855087215395</v>
      </c>
      <c r="I24" s="26">
        <f t="shared" si="1"/>
        <v>0.16446855087215395</v>
      </c>
      <c r="J24" s="4"/>
    </row>
    <row r="25" spans="1:10" x14ac:dyDescent="0.25">
      <c r="A25" s="7">
        <v>12</v>
      </c>
      <c r="B25" s="17" t="s">
        <v>340</v>
      </c>
      <c r="C25" s="11">
        <v>65.3</v>
      </c>
      <c r="D25" s="16" t="s">
        <v>325</v>
      </c>
      <c r="E25" s="30">
        <v>3.3</v>
      </c>
      <c r="F25" s="30">
        <v>3.5</v>
      </c>
      <c r="G25" s="21">
        <f t="shared" si="0"/>
        <v>0.20000000000000018</v>
      </c>
      <c r="H25" s="29">
        <f>G8/C243*C25</f>
        <v>0.20340523431726615</v>
      </c>
      <c r="I25" s="26">
        <f t="shared" si="1"/>
        <v>0.40340523431726633</v>
      </c>
      <c r="J25" s="4"/>
    </row>
    <row r="26" spans="1:10" x14ac:dyDescent="0.25">
      <c r="A26" s="7">
        <v>13</v>
      </c>
      <c r="B26" s="17" t="s">
        <v>341</v>
      </c>
      <c r="C26" s="11">
        <v>94.2</v>
      </c>
      <c r="D26" s="16" t="s">
        <v>325</v>
      </c>
      <c r="E26" s="30">
        <v>9.6999999999999993</v>
      </c>
      <c r="F26" s="30">
        <v>11</v>
      </c>
      <c r="G26" s="21">
        <f t="shared" si="0"/>
        <v>1.3000000000000007</v>
      </c>
      <c r="H26" s="29">
        <f>G8/C243*C26</f>
        <v>0.29342684644236561</v>
      </c>
      <c r="I26" s="26">
        <f t="shared" si="1"/>
        <v>1.5934268464423664</v>
      </c>
      <c r="J26" s="4"/>
    </row>
    <row r="27" spans="1:10" x14ac:dyDescent="0.25">
      <c r="A27" s="7">
        <v>14</v>
      </c>
      <c r="B27" s="17" t="s">
        <v>342</v>
      </c>
      <c r="C27" s="11">
        <v>52.9</v>
      </c>
      <c r="D27" s="16" t="s">
        <v>325</v>
      </c>
      <c r="E27" s="30">
        <v>4.2</v>
      </c>
      <c r="F27" s="30">
        <v>4.2</v>
      </c>
      <c r="G27" s="21">
        <f t="shared" si="0"/>
        <v>0</v>
      </c>
      <c r="H27" s="29">
        <f>G8/C243*C27</f>
        <v>0.16478004433971485</v>
      </c>
      <c r="I27" s="26">
        <f t="shared" si="1"/>
        <v>0.16478004433971485</v>
      </c>
      <c r="J27" s="4"/>
    </row>
    <row r="28" spans="1:10" x14ac:dyDescent="0.25">
      <c r="A28" s="7">
        <v>15</v>
      </c>
      <c r="B28" s="17" t="s">
        <v>343</v>
      </c>
      <c r="C28" s="11">
        <v>64.900000000000006</v>
      </c>
      <c r="D28" s="16" t="s">
        <v>325</v>
      </c>
      <c r="E28" s="30">
        <v>8.3000000000000007</v>
      </c>
      <c r="F28" s="30">
        <v>9.1999999999999993</v>
      </c>
      <c r="G28" s="21">
        <f t="shared" si="0"/>
        <v>0.89999999999999858</v>
      </c>
      <c r="H28" s="29">
        <f>G8/C243*C28</f>
        <v>0.20215926044702259</v>
      </c>
      <c r="I28" s="26">
        <f t="shared" si="1"/>
        <v>1.1021592604470212</v>
      </c>
      <c r="J28" s="4"/>
    </row>
    <row r="29" spans="1:10" x14ac:dyDescent="0.25">
      <c r="A29" s="7">
        <v>16</v>
      </c>
      <c r="B29" s="17" t="s">
        <v>344</v>
      </c>
      <c r="C29" s="11">
        <v>93.9</v>
      </c>
      <c r="D29" s="16" t="s">
        <v>325</v>
      </c>
      <c r="E29" s="30">
        <v>5.3</v>
      </c>
      <c r="F29" s="30">
        <v>5.3</v>
      </c>
      <c r="G29" s="21">
        <f t="shared" si="0"/>
        <v>0</v>
      </c>
      <c r="H29" s="29">
        <f>G8/C243*C29</f>
        <v>0.29249236603968293</v>
      </c>
      <c r="I29" s="26">
        <f t="shared" si="1"/>
        <v>0.29249236603968293</v>
      </c>
      <c r="J29" s="4"/>
    </row>
    <row r="30" spans="1:10" x14ac:dyDescent="0.25">
      <c r="A30" s="7">
        <v>17</v>
      </c>
      <c r="B30" s="17" t="s">
        <v>345</v>
      </c>
      <c r="C30" s="11">
        <v>53</v>
      </c>
      <c r="D30" s="16" t="s">
        <v>325</v>
      </c>
      <c r="E30" s="30">
        <v>3.5</v>
      </c>
      <c r="F30" s="30">
        <v>3.9</v>
      </c>
      <c r="G30" s="21">
        <f t="shared" si="0"/>
        <v>0.39999999999999991</v>
      </c>
      <c r="H30" s="29">
        <f>G8/C243*C30</f>
        <v>0.16509153780727576</v>
      </c>
      <c r="I30" s="26">
        <f t="shared" si="1"/>
        <v>0.56509153780727561</v>
      </c>
      <c r="J30" s="4"/>
    </row>
    <row r="31" spans="1:10" x14ac:dyDescent="0.25">
      <c r="A31" s="7">
        <v>18</v>
      </c>
      <c r="B31" s="17" t="s">
        <v>586</v>
      </c>
      <c r="C31" s="11">
        <v>64.8</v>
      </c>
      <c r="D31" s="16" t="s">
        <v>325</v>
      </c>
      <c r="E31" s="30">
        <v>5.7</v>
      </c>
      <c r="F31" s="30">
        <v>6.7</v>
      </c>
      <c r="G31" s="21">
        <f t="shared" si="0"/>
        <v>1</v>
      </c>
      <c r="H31" s="29">
        <f>G8/C243*C31</f>
        <v>0.20184776697946166</v>
      </c>
      <c r="I31" s="26">
        <f t="shared" si="1"/>
        <v>1.2018477669794616</v>
      </c>
      <c r="J31" s="4"/>
    </row>
    <row r="32" spans="1:10" x14ac:dyDescent="0.25">
      <c r="A32" s="7">
        <v>19</v>
      </c>
      <c r="B32" s="17" t="s">
        <v>346</v>
      </c>
      <c r="C32" s="11">
        <v>93.9</v>
      </c>
      <c r="D32" s="16" t="s">
        <v>325</v>
      </c>
      <c r="E32" s="30">
        <v>5.8</v>
      </c>
      <c r="F32" s="30">
        <v>5.8</v>
      </c>
      <c r="G32" s="21">
        <f t="shared" si="0"/>
        <v>0</v>
      </c>
      <c r="H32" s="29">
        <f>G8/C243*C32</f>
        <v>0.29249236603968293</v>
      </c>
      <c r="I32" s="26">
        <f t="shared" si="1"/>
        <v>0.29249236603968293</v>
      </c>
      <c r="J32" s="4"/>
    </row>
    <row r="33" spans="1:10" x14ac:dyDescent="0.25">
      <c r="A33" s="7">
        <v>20</v>
      </c>
      <c r="B33" s="17" t="s">
        <v>347</v>
      </c>
      <c r="C33" s="11">
        <v>52.8</v>
      </c>
      <c r="D33" s="16" t="s">
        <v>325</v>
      </c>
      <c r="E33" s="30">
        <v>3.8</v>
      </c>
      <c r="F33" s="30">
        <v>4</v>
      </c>
      <c r="G33" s="21">
        <f t="shared" si="0"/>
        <v>0.20000000000000018</v>
      </c>
      <c r="H33" s="29">
        <f>G8/C243*C33</f>
        <v>0.16446855087215395</v>
      </c>
      <c r="I33" s="26">
        <f t="shared" si="1"/>
        <v>0.36446855087215413</v>
      </c>
      <c r="J33" s="4"/>
    </row>
    <row r="34" spans="1:10" x14ac:dyDescent="0.25">
      <c r="A34" s="7">
        <v>21</v>
      </c>
      <c r="B34" s="17" t="s">
        <v>348</v>
      </c>
      <c r="C34" s="11">
        <v>65</v>
      </c>
      <c r="D34" s="16" t="s">
        <v>325</v>
      </c>
      <c r="E34" s="30">
        <v>7.8</v>
      </c>
      <c r="F34" s="30">
        <v>7.8</v>
      </c>
      <c r="G34" s="21">
        <f t="shared" si="0"/>
        <v>0</v>
      </c>
      <c r="H34" s="29">
        <f>G8/C243*C34</f>
        <v>0.20247075391458347</v>
      </c>
      <c r="I34" s="26">
        <f t="shared" si="1"/>
        <v>0.20247075391458347</v>
      </c>
      <c r="J34" s="4"/>
    </row>
    <row r="35" spans="1:10" x14ac:dyDescent="0.25">
      <c r="A35" s="7">
        <v>22</v>
      </c>
      <c r="B35" s="17" t="s">
        <v>349</v>
      </c>
      <c r="C35" s="11">
        <v>94.3</v>
      </c>
      <c r="D35" s="16" t="s">
        <v>325</v>
      </c>
      <c r="E35" s="30">
        <v>11.7</v>
      </c>
      <c r="F35" s="30">
        <v>12.8</v>
      </c>
      <c r="G35" s="21">
        <f t="shared" si="0"/>
        <v>1.1000000000000014</v>
      </c>
      <c r="H35" s="29">
        <f>G8/C243*C35</f>
        <v>0.29373833990992648</v>
      </c>
      <c r="I35" s="26">
        <f t="shared" si="1"/>
        <v>1.3937383399099279</v>
      </c>
      <c r="J35" s="4"/>
    </row>
    <row r="36" spans="1:10" x14ac:dyDescent="0.25">
      <c r="A36" s="7">
        <v>23</v>
      </c>
      <c r="B36" s="17" t="s">
        <v>350</v>
      </c>
      <c r="C36" s="11">
        <v>52.9</v>
      </c>
      <c r="D36" s="16" t="s">
        <v>325</v>
      </c>
      <c r="E36" s="30">
        <v>3.8</v>
      </c>
      <c r="F36" s="30">
        <v>3.8</v>
      </c>
      <c r="G36" s="21">
        <f t="shared" si="0"/>
        <v>0</v>
      </c>
      <c r="H36" s="29">
        <f>G8/C243*C36</f>
        <v>0.16478004433971485</v>
      </c>
      <c r="I36" s="26">
        <f t="shared" si="1"/>
        <v>0.16478004433971485</v>
      </c>
      <c r="J36" s="6"/>
    </row>
    <row r="37" spans="1:10" x14ac:dyDescent="0.25">
      <c r="A37" s="7">
        <v>24</v>
      </c>
      <c r="B37" s="17" t="s">
        <v>351</v>
      </c>
      <c r="C37" s="11">
        <v>65.3</v>
      </c>
      <c r="D37" s="16" t="s">
        <v>325</v>
      </c>
      <c r="E37" s="30">
        <v>2.2999999999999998</v>
      </c>
      <c r="F37" s="30">
        <v>2.4</v>
      </c>
      <c r="G37" s="21">
        <f t="shared" si="0"/>
        <v>0.10000000000000009</v>
      </c>
      <c r="H37" s="29">
        <f>G8/C243*C37</f>
        <v>0.20340523431726615</v>
      </c>
      <c r="I37" s="26">
        <f t="shared" si="1"/>
        <v>0.30340523431726624</v>
      </c>
      <c r="J37" s="4"/>
    </row>
    <row r="38" spans="1:10" x14ac:dyDescent="0.25">
      <c r="A38" s="7">
        <v>25</v>
      </c>
      <c r="B38" s="17" t="s">
        <v>352</v>
      </c>
      <c r="C38" s="11">
        <v>94.1</v>
      </c>
      <c r="D38" s="16" t="s">
        <v>325</v>
      </c>
      <c r="E38" s="30">
        <v>6.8</v>
      </c>
      <c r="F38" s="30">
        <v>6.8</v>
      </c>
      <c r="G38" s="21">
        <f t="shared" si="0"/>
        <v>0</v>
      </c>
      <c r="H38" s="29">
        <f>G8/C243*C38</f>
        <v>0.29311535297480468</v>
      </c>
      <c r="I38" s="26">
        <f t="shared" si="1"/>
        <v>0.29311535297480468</v>
      </c>
      <c r="J38" s="4"/>
    </row>
    <row r="39" spans="1:10" x14ac:dyDescent="0.25">
      <c r="A39" s="7">
        <v>26</v>
      </c>
      <c r="B39" s="17" t="s">
        <v>353</v>
      </c>
      <c r="C39" s="11">
        <v>53</v>
      </c>
      <c r="D39" s="16" t="s">
        <v>325</v>
      </c>
      <c r="E39" s="30">
        <v>1.1000000000000001</v>
      </c>
      <c r="F39" s="30">
        <v>1.6</v>
      </c>
      <c r="G39" s="21">
        <f t="shared" si="0"/>
        <v>0.5</v>
      </c>
      <c r="H39" s="29">
        <f>G8/C243*C39</f>
        <v>0.16509153780727576</v>
      </c>
      <c r="I39" s="26">
        <f t="shared" si="1"/>
        <v>0.6650915378072757</v>
      </c>
      <c r="J39" s="4"/>
    </row>
    <row r="40" spans="1:10" x14ac:dyDescent="0.25">
      <c r="A40" s="7">
        <v>27</v>
      </c>
      <c r="B40" s="17" t="s">
        <v>354</v>
      </c>
      <c r="C40" s="11">
        <v>65.3</v>
      </c>
      <c r="D40" s="16" t="s">
        <v>325</v>
      </c>
      <c r="E40" s="30">
        <v>4.9000000000000004</v>
      </c>
      <c r="F40" s="30">
        <v>5.2</v>
      </c>
      <c r="G40" s="21">
        <f t="shared" si="0"/>
        <v>0.29999999999999982</v>
      </c>
      <c r="H40" s="29">
        <f>G8/C243*C40</f>
        <v>0.20340523431726615</v>
      </c>
      <c r="I40" s="26">
        <f t="shared" si="1"/>
        <v>0.50340523431726591</v>
      </c>
      <c r="J40" s="4"/>
    </row>
    <row r="41" spans="1:10" x14ac:dyDescent="0.25">
      <c r="A41" s="7">
        <v>28</v>
      </c>
      <c r="B41" s="17" t="s">
        <v>355</v>
      </c>
      <c r="C41" s="11">
        <v>93.5</v>
      </c>
      <c r="D41" s="16" t="s">
        <v>325</v>
      </c>
      <c r="E41" s="30">
        <v>3.5</v>
      </c>
      <c r="F41" s="30">
        <v>3.5</v>
      </c>
      <c r="G41" s="21">
        <f t="shared" si="0"/>
        <v>0</v>
      </c>
      <c r="H41" s="29">
        <f>G8/C243*C41</f>
        <v>0.29124639216943932</v>
      </c>
      <c r="I41" s="26">
        <f t="shared" si="1"/>
        <v>0.29124639216943932</v>
      </c>
      <c r="J41" s="4"/>
    </row>
    <row r="42" spans="1:10" x14ac:dyDescent="0.25">
      <c r="A42" s="7">
        <v>29</v>
      </c>
      <c r="B42" s="17" t="s">
        <v>356</v>
      </c>
      <c r="C42" s="11">
        <v>52.8</v>
      </c>
      <c r="D42" s="16" t="s">
        <v>325</v>
      </c>
      <c r="E42" s="30">
        <v>5.9</v>
      </c>
      <c r="F42" s="30">
        <v>5.9</v>
      </c>
      <c r="G42" s="21">
        <f t="shared" si="0"/>
        <v>0</v>
      </c>
      <c r="H42" s="29">
        <f>G8/C243*C42</f>
        <v>0.16446855087215395</v>
      </c>
      <c r="I42" s="26">
        <f t="shared" si="1"/>
        <v>0.16446855087215395</v>
      </c>
      <c r="J42" s="4"/>
    </row>
    <row r="43" spans="1:10" x14ac:dyDescent="0.25">
      <c r="A43" s="7">
        <v>30</v>
      </c>
      <c r="B43" s="17" t="s">
        <v>357</v>
      </c>
      <c r="C43" s="11">
        <v>65.400000000000006</v>
      </c>
      <c r="D43" s="16" t="s">
        <v>325</v>
      </c>
      <c r="E43" s="30">
        <v>5.2</v>
      </c>
      <c r="F43" s="30">
        <v>5.2</v>
      </c>
      <c r="G43" s="21">
        <f t="shared" si="0"/>
        <v>0</v>
      </c>
      <c r="H43" s="29">
        <f>G8/C243*C43</f>
        <v>0.20371672778482708</v>
      </c>
      <c r="I43" s="26">
        <f t="shared" si="1"/>
        <v>0.20371672778482708</v>
      </c>
      <c r="J43" s="4"/>
    </row>
    <row r="44" spans="1:10" x14ac:dyDescent="0.25">
      <c r="A44" s="7">
        <v>31</v>
      </c>
      <c r="B44" s="17" t="s">
        <v>358</v>
      </c>
      <c r="C44" s="11">
        <v>93.9</v>
      </c>
      <c r="D44" s="16" t="s">
        <v>325</v>
      </c>
      <c r="E44" s="30">
        <v>7.2</v>
      </c>
      <c r="F44" s="30">
        <v>7.2</v>
      </c>
      <c r="G44" s="21">
        <f t="shared" si="0"/>
        <v>0</v>
      </c>
      <c r="H44" s="29">
        <f>G8/C243*C44</f>
        <v>0.29249236603968293</v>
      </c>
      <c r="I44" s="26">
        <f t="shared" si="1"/>
        <v>0.29249236603968293</v>
      </c>
      <c r="J44" s="4"/>
    </row>
    <row r="45" spans="1:10" x14ac:dyDescent="0.25">
      <c r="A45" s="7">
        <v>32</v>
      </c>
      <c r="B45" s="17" t="s">
        <v>360</v>
      </c>
      <c r="C45" s="11">
        <v>53</v>
      </c>
      <c r="D45" s="16" t="s">
        <v>325</v>
      </c>
      <c r="E45" s="30">
        <v>4.5999999999999996</v>
      </c>
      <c r="F45" s="30">
        <v>5.3</v>
      </c>
      <c r="G45" s="21">
        <f t="shared" si="0"/>
        <v>0.70000000000000018</v>
      </c>
      <c r="H45" s="29">
        <f>G8/C243*C45</f>
        <v>0.16509153780727576</v>
      </c>
      <c r="I45" s="26">
        <f t="shared" si="1"/>
        <v>0.86509153780727588</v>
      </c>
      <c r="J45" s="4"/>
    </row>
    <row r="46" spans="1:10" x14ac:dyDescent="0.25">
      <c r="A46" s="7">
        <v>33</v>
      </c>
      <c r="B46" s="17" t="s">
        <v>361</v>
      </c>
      <c r="C46" s="11">
        <v>65.3</v>
      </c>
      <c r="D46" s="16" t="s">
        <v>325</v>
      </c>
      <c r="E46" s="30">
        <v>1.9</v>
      </c>
      <c r="F46" s="30">
        <v>3.2</v>
      </c>
      <c r="G46" s="21">
        <f t="shared" si="0"/>
        <v>1.3000000000000003</v>
      </c>
      <c r="H46" s="29">
        <f>G8/C243*C46</f>
        <v>0.20340523431726615</v>
      </c>
      <c r="I46" s="26">
        <f t="shared" si="1"/>
        <v>1.5034052343172664</v>
      </c>
      <c r="J46" s="4"/>
    </row>
    <row r="47" spans="1:10" x14ac:dyDescent="0.25">
      <c r="A47" s="7">
        <v>34</v>
      </c>
      <c r="B47" s="17" t="s">
        <v>359</v>
      </c>
      <c r="C47" s="11">
        <v>94</v>
      </c>
      <c r="D47" s="16" t="s">
        <v>325</v>
      </c>
      <c r="E47" s="30">
        <v>7.7</v>
      </c>
      <c r="F47" s="30">
        <v>9</v>
      </c>
      <c r="G47" s="21">
        <f t="shared" si="0"/>
        <v>1.2999999999999998</v>
      </c>
      <c r="H47" s="29">
        <f>G8/C243*C47</f>
        <v>0.2928038595072438</v>
      </c>
      <c r="I47" s="26">
        <f t="shared" si="1"/>
        <v>1.5928038595072436</v>
      </c>
      <c r="J47" s="4"/>
    </row>
    <row r="48" spans="1:10" x14ac:dyDescent="0.25">
      <c r="A48" s="7">
        <v>35</v>
      </c>
      <c r="B48" s="17" t="s">
        <v>362</v>
      </c>
      <c r="C48" s="11">
        <v>52.8</v>
      </c>
      <c r="D48" s="16" t="s">
        <v>325</v>
      </c>
      <c r="E48" s="30">
        <v>4.4000000000000004</v>
      </c>
      <c r="F48" s="30">
        <v>5.2</v>
      </c>
      <c r="G48" s="21">
        <f t="shared" si="0"/>
        <v>0.79999999999999982</v>
      </c>
      <c r="H48" s="29">
        <f>G8/C243*C48</f>
        <v>0.16446855087215395</v>
      </c>
      <c r="I48" s="26">
        <f t="shared" si="1"/>
        <v>0.96446855087215377</v>
      </c>
      <c r="J48" s="6"/>
    </row>
    <row r="49" spans="1:10" x14ac:dyDescent="0.25">
      <c r="A49" s="7">
        <v>36</v>
      </c>
      <c r="B49" s="17" t="s">
        <v>363</v>
      </c>
      <c r="C49" s="11">
        <v>64.900000000000006</v>
      </c>
      <c r="D49" s="16" t="s">
        <v>325</v>
      </c>
      <c r="E49" s="30">
        <v>1.9</v>
      </c>
      <c r="F49" s="30">
        <v>2.2999999999999998</v>
      </c>
      <c r="G49" s="21">
        <f t="shared" si="0"/>
        <v>0.39999999999999991</v>
      </c>
      <c r="H49" s="29">
        <f>G8/C243*C49</f>
        <v>0.20215926044702259</v>
      </c>
      <c r="I49" s="26">
        <f t="shared" si="1"/>
        <v>0.6021592604470225</v>
      </c>
      <c r="J49" s="4"/>
    </row>
    <row r="50" spans="1:10" x14ac:dyDescent="0.25">
      <c r="A50" s="7">
        <v>37</v>
      </c>
      <c r="B50" s="17" t="s">
        <v>364</v>
      </c>
      <c r="C50" s="11">
        <v>94.1</v>
      </c>
      <c r="D50" s="16" t="s">
        <v>325</v>
      </c>
      <c r="E50" s="30">
        <v>4.0999999999999996</v>
      </c>
      <c r="F50" s="30">
        <v>4.0999999999999996</v>
      </c>
      <c r="G50" s="21">
        <f t="shared" si="0"/>
        <v>0</v>
      </c>
      <c r="H50" s="29">
        <f>G8/C243*C50</f>
        <v>0.29311535297480468</v>
      </c>
      <c r="I50" s="26">
        <f t="shared" si="1"/>
        <v>0.29311535297480468</v>
      </c>
      <c r="J50" s="4"/>
    </row>
    <row r="51" spans="1:10" x14ac:dyDescent="0.25">
      <c r="A51" s="7">
        <v>38</v>
      </c>
      <c r="B51" s="17" t="s">
        <v>365</v>
      </c>
      <c r="C51" s="11">
        <v>52.7</v>
      </c>
      <c r="D51" s="16" t="s">
        <v>325</v>
      </c>
      <c r="E51" s="30">
        <v>2.6</v>
      </c>
      <c r="F51" s="30">
        <v>3.1</v>
      </c>
      <c r="G51" s="21">
        <f t="shared" si="0"/>
        <v>0.5</v>
      </c>
      <c r="H51" s="29">
        <f>G8/C243*C51</f>
        <v>0.16415705740459308</v>
      </c>
      <c r="I51" s="26">
        <f t="shared" si="1"/>
        <v>0.66415705740459308</v>
      </c>
      <c r="J51" s="4"/>
    </row>
    <row r="52" spans="1:10" x14ac:dyDescent="0.25">
      <c r="A52" s="7">
        <v>39</v>
      </c>
      <c r="B52" s="17" t="s">
        <v>366</v>
      </c>
      <c r="C52" s="11">
        <v>65.2</v>
      </c>
      <c r="D52" s="16" t="s">
        <v>325</v>
      </c>
      <c r="E52" s="30">
        <v>4.8</v>
      </c>
      <c r="F52" s="30">
        <v>4.8</v>
      </c>
      <c r="G52" s="21">
        <f t="shared" si="0"/>
        <v>0</v>
      </c>
      <c r="H52" s="29">
        <f>G8/C243*C52</f>
        <v>0.20309374084970527</v>
      </c>
      <c r="I52" s="26">
        <f t="shared" si="1"/>
        <v>0.20309374084970527</v>
      </c>
      <c r="J52" s="4"/>
    </row>
    <row r="53" spans="1:10" x14ac:dyDescent="0.25">
      <c r="A53" s="7">
        <v>40</v>
      </c>
      <c r="B53" s="17" t="s">
        <v>367</v>
      </c>
      <c r="C53" s="11">
        <v>94</v>
      </c>
      <c r="D53" s="16" t="s">
        <v>325</v>
      </c>
      <c r="E53" s="30">
        <v>9.4</v>
      </c>
      <c r="F53" s="30">
        <v>9.6</v>
      </c>
      <c r="G53" s="21">
        <f t="shared" si="0"/>
        <v>0.19999999999999929</v>
      </c>
      <c r="H53" s="29">
        <f>G8/C243*C53</f>
        <v>0.2928038595072438</v>
      </c>
      <c r="I53" s="26">
        <f t="shared" si="1"/>
        <v>0.49280385950724309</v>
      </c>
      <c r="J53" s="4"/>
    </row>
    <row r="54" spans="1:10" x14ac:dyDescent="0.25">
      <c r="A54" s="7">
        <v>41</v>
      </c>
      <c r="B54" s="17" t="s">
        <v>368</v>
      </c>
      <c r="C54" s="11">
        <v>52.8</v>
      </c>
      <c r="D54" s="16" t="s">
        <v>325</v>
      </c>
      <c r="E54" s="30">
        <v>1.8</v>
      </c>
      <c r="F54" s="30">
        <v>1.8</v>
      </c>
      <c r="G54" s="21">
        <f t="shared" si="0"/>
        <v>0</v>
      </c>
      <c r="H54" s="29">
        <f>G8/C243*C54</f>
        <v>0.16446855087215395</v>
      </c>
      <c r="I54" s="26">
        <f t="shared" si="1"/>
        <v>0.16446855087215395</v>
      </c>
      <c r="J54" s="4"/>
    </row>
    <row r="55" spans="1:10" x14ac:dyDescent="0.25">
      <c r="A55" s="7">
        <v>42</v>
      </c>
      <c r="B55" s="17" t="s">
        <v>369</v>
      </c>
      <c r="C55" s="11">
        <v>65.3</v>
      </c>
      <c r="D55" s="16" t="s">
        <v>325</v>
      </c>
      <c r="E55" s="30">
        <v>7</v>
      </c>
      <c r="F55" s="30">
        <v>7.7</v>
      </c>
      <c r="G55" s="21">
        <f t="shared" si="0"/>
        <v>0.70000000000000018</v>
      </c>
      <c r="H55" s="29">
        <f>G8/C243*C55</f>
        <v>0.20340523431726615</v>
      </c>
      <c r="I55" s="26">
        <f t="shared" si="1"/>
        <v>0.90340523431726627</v>
      </c>
      <c r="J55" s="4"/>
    </row>
    <row r="56" spans="1:10" x14ac:dyDescent="0.25">
      <c r="A56" s="7">
        <v>43</v>
      </c>
      <c r="B56" s="17" t="s">
        <v>452</v>
      </c>
      <c r="C56" s="11">
        <v>69.099999999999994</v>
      </c>
      <c r="D56" s="16" t="s">
        <v>325</v>
      </c>
      <c r="E56" s="30">
        <v>7.2</v>
      </c>
      <c r="F56" s="30">
        <v>8.1</v>
      </c>
      <c r="G56" s="21">
        <f t="shared" si="0"/>
        <v>0.89999999999999947</v>
      </c>
      <c r="H56" s="29">
        <f>G8/C243*C56</f>
        <v>0.21524198608458026</v>
      </c>
      <c r="I56" s="26">
        <f t="shared" si="1"/>
        <v>1.1152419860845797</v>
      </c>
      <c r="J56" s="4"/>
    </row>
    <row r="57" spans="1:10" x14ac:dyDescent="0.25">
      <c r="A57" s="7">
        <v>44</v>
      </c>
      <c r="B57" s="17" t="s">
        <v>453</v>
      </c>
      <c r="C57" s="11">
        <v>42.6</v>
      </c>
      <c r="D57" s="16" t="s">
        <v>325</v>
      </c>
      <c r="E57" s="30">
        <v>5.0999999999999996</v>
      </c>
      <c r="F57" s="30">
        <v>5.8</v>
      </c>
      <c r="G57" s="21">
        <f t="shared" si="0"/>
        <v>0.70000000000000018</v>
      </c>
      <c r="H57" s="29">
        <f>G8/C243*C57</f>
        <v>0.13269621718094241</v>
      </c>
      <c r="I57" s="26">
        <f t="shared" si="1"/>
        <v>0.83269621718094256</v>
      </c>
      <c r="J57" s="4"/>
    </row>
    <row r="58" spans="1:10" x14ac:dyDescent="0.25">
      <c r="A58" s="7">
        <v>45</v>
      </c>
      <c r="B58" s="17" t="s">
        <v>454</v>
      </c>
      <c r="C58" s="11">
        <v>55.5</v>
      </c>
      <c r="D58" s="16" t="s">
        <v>325</v>
      </c>
      <c r="E58" s="30">
        <v>7.1</v>
      </c>
      <c r="F58" s="30">
        <v>7.8</v>
      </c>
      <c r="G58" s="21">
        <f t="shared" si="0"/>
        <v>0.70000000000000018</v>
      </c>
      <c r="H58" s="29">
        <f>G8/C243*C58</f>
        <v>0.17287887449629818</v>
      </c>
      <c r="I58" s="26">
        <f t="shared" si="1"/>
        <v>0.87287887449629831</v>
      </c>
      <c r="J58" s="6"/>
    </row>
    <row r="59" spans="1:10" x14ac:dyDescent="0.25">
      <c r="A59" s="7">
        <v>46</v>
      </c>
      <c r="B59" s="17" t="s">
        <v>455</v>
      </c>
      <c r="C59" s="11">
        <v>58.9</v>
      </c>
      <c r="D59" s="16" t="s">
        <v>325</v>
      </c>
      <c r="E59" s="30">
        <v>7.6</v>
      </c>
      <c r="F59" s="30">
        <v>8.5</v>
      </c>
      <c r="G59" s="21">
        <f t="shared" si="0"/>
        <v>0.90000000000000036</v>
      </c>
      <c r="H59" s="29">
        <f>G8/C243*C59</f>
        <v>0.18346965239336871</v>
      </c>
      <c r="I59" s="26">
        <f t="shared" si="1"/>
        <v>1.0834696523933691</v>
      </c>
      <c r="J59" s="6"/>
    </row>
    <row r="60" spans="1:10" x14ac:dyDescent="0.25">
      <c r="A60" s="7">
        <v>47</v>
      </c>
      <c r="B60" s="17" t="s">
        <v>456</v>
      </c>
      <c r="C60" s="11">
        <v>62.3</v>
      </c>
      <c r="D60" s="16" t="s">
        <v>325</v>
      </c>
      <c r="E60" s="30">
        <v>5.0999999999999996</v>
      </c>
      <c r="F60" s="30">
        <v>6</v>
      </c>
      <c r="G60" s="21">
        <f t="shared" si="0"/>
        <v>0.90000000000000036</v>
      </c>
      <c r="H60" s="29">
        <f>G8/C243*C60</f>
        <v>0.19406043029043923</v>
      </c>
      <c r="I60" s="26">
        <f t="shared" si="1"/>
        <v>1.0940604302904395</v>
      </c>
      <c r="J60" s="6"/>
    </row>
    <row r="61" spans="1:10" x14ac:dyDescent="0.25">
      <c r="A61" s="7">
        <v>48</v>
      </c>
      <c r="B61" s="17" t="s">
        <v>457</v>
      </c>
      <c r="C61" s="11">
        <v>68.7</v>
      </c>
      <c r="D61" s="16" t="s">
        <v>325</v>
      </c>
      <c r="E61" s="30">
        <v>5.4</v>
      </c>
      <c r="F61" s="30">
        <v>5.8</v>
      </c>
      <c r="G61" s="21">
        <f t="shared" si="0"/>
        <v>0.39999999999999947</v>
      </c>
      <c r="H61" s="29">
        <f>G8/C243*C61</f>
        <v>0.2139960122143367</v>
      </c>
      <c r="I61" s="26">
        <f t="shared" si="1"/>
        <v>0.6139960122143362</v>
      </c>
      <c r="J61" s="6"/>
    </row>
    <row r="62" spans="1:10" x14ac:dyDescent="0.25">
      <c r="A62" s="7">
        <v>49</v>
      </c>
      <c r="B62" s="17" t="s">
        <v>458</v>
      </c>
      <c r="C62" s="11">
        <v>42.7</v>
      </c>
      <c r="D62" s="16" t="s">
        <v>325</v>
      </c>
      <c r="E62" s="30">
        <v>1.6</v>
      </c>
      <c r="F62" s="30">
        <v>1.6</v>
      </c>
      <c r="G62" s="21">
        <f t="shared" si="0"/>
        <v>0</v>
      </c>
      <c r="H62" s="29">
        <f>G8/C243*C62</f>
        <v>0.13300771064850331</v>
      </c>
      <c r="I62" s="26">
        <f t="shared" si="1"/>
        <v>0.13300771064850331</v>
      </c>
      <c r="J62" s="4"/>
    </row>
    <row r="63" spans="1:10" x14ac:dyDescent="0.25">
      <c r="A63" s="7">
        <v>50</v>
      </c>
      <c r="B63" s="17" t="s">
        <v>459</v>
      </c>
      <c r="C63" s="11">
        <v>55</v>
      </c>
      <c r="D63" s="16" t="s">
        <v>325</v>
      </c>
      <c r="E63" s="30">
        <v>4.2</v>
      </c>
      <c r="F63" s="30">
        <v>4.8</v>
      </c>
      <c r="G63" s="21">
        <f t="shared" si="0"/>
        <v>0.59999999999999964</v>
      </c>
      <c r="H63" s="29">
        <f>G8/C243*C63</f>
        <v>0.1713214071584937</v>
      </c>
      <c r="I63" s="26">
        <f t="shared" si="1"/>
        <v>0.77132140715849329</v>
      </c>
      <c r="J63" s="4"/>
    </row>
    <row r="64" spans="1:10" x14ac:dyDescent="0.25">
      <c r="A64" s="7">
        <v>51</v>
      </c>
      <c r="B64" s="17" t="s">
        <v>460</v>
      </c>
      <c r="C64" s="11">
        <v>59</v>
      </c>
      <c r="D64" s="16" t="s">
        <v>325</v>
      </c>
      <c r="E64" s="30">
        <v>3.7</v>
      </c>
      <c r="F64" s="30">
        <v>4</v>
      </c>
      <c r="G64" s="21">
        <f t="shared" si="0"/>
        <v>0.29999999999999982</v>
      </c>
      <c r="H64" s="29">
        <f>G8/C243*C64</f>
        <v>0.18378114586092961</v>
      </c>
      <c r="I64" s="26">
        <f t="shared" si="1"/>
        <v>0.48378114586092946</v>
      </c>
      <c r="J64" s="4"/>
    </row>
    <row r="65" spans="1:10" x14ac:dyDescent="0.25">
      <c r="A65" s="7">
        <v>52</v>
      </c>
      <c r="B65" s="17" t="s">
        <v>461</v>
      </c>
      <c r="C65" s="11">
        <v>62</v>
      </c>
      <c r="D65" s="16" t="s">
        <v>325</v>
      </c>
      <c r="E65" s="30">
        <v>6</v>
      </c>
      <c r="F65" s="30">
        <v>6.7</v>
      </c>
      <c r="G65" s="21">
        <f t="shared" si="0"/>
        <v>0.70000000000000018</v>
      </c>
      <c r="H65" s="29">
        <f>G8/C243*C65</f>
        <v>0.19312594988775655</v>
      </c>
      <c r="I65" s="26">
        <f t="shared" si="1"/>
        <v>0.89312594988775673</v>
      </c>
      <c r="J65" s="4"/>
    </row>
    <row r="66" spans="1:10" x14ac:dyDescent="0.25">
      <c r="A66" s="7">
        <v>53</v>
      </c>
      <c r="B66" s="17" t="s">
        <v>462</v>
      </c>
      <c r="C66" s="11">
        <v>68.900000000000006</v>
      </c>
      <c r="D66" s="16" t="s">
        <v>325</v>
      </c>
      <c r="E66" s="30">
        <v>2.4</v>
      </c>
      <c r="F66" s="30">
        <v>2.4</v>
      </c>
      <c r="G66" s="21">
        <f t="shared" si="0"/>
        <v>0</v>
      </c>
      <c r="H66" s="29">
        <f>G8/C243*C66</f>
        <v>0.21461899914945851</v>
      </c>
      <c r="I66" s="26">
        <f t="shared" si="1"/>
        <v>0.21461899914945851</v>
      </c>
      <c r="J66" s="4"/>
    </row>
    <row r="67" spans="1:10" x14ac:dyDescent="0.25">
      <c r="A67" s="7">
        <v>54</v>
      </c>
      <c r="B67" s="17" t="s">
        <v>463</v>
      </c>
      <c r="C67" s="11">
        <v>42.8</v>
      </c>
      <c r="D67" s="16" t="s">
        <v>325</v>
      </c>
      <c r="E67" s="30">
        <v>3.7</v>
      </c>
      <c r="F67" s="30">
        <v>4.0999999999999996</v>
      </c>
      <c r="G67" s="21">
        <f t="shared" si="0"/>
        <v>0.39999999999999947</v>
      </c>
      <c r="H67" s="29">
        <f>G8/C243*C67</f>
        <v>0.13331920411606418</v>
      </c>
      <c r="I67" s="26">
        <f t="shared" si="1"/>
        <v>0.53331920411606371</v>
      </c>
      <c r="J67" s="4"/>
    </row>
    <row r="68" spans="1:10" x14ac:dyDescent="0.25">
      <c r="A68" s="7">
        <v>55</v>
      </c>
      <c r="B68" s="17" t="s">
        <v>464</v>
      </c>
      <c r="C68" s="11">
        <v>55.2</v>
      </c>
      <c r="D68" s="16" t="s">
        <v>325</v>
      </c>
      <c r="E68" s="30">
        <v>3</v>
      </c>
      <c r="F68" s="30">
        <v>3.2</v>
      </c>
      <c r="G68" s="21">
        <f t="shared" si="0"/>
        <v>0.20000000000000018</v>
      </c>
      <c r="H68" s="29">
        <f>G8/C243*C68</f>
        <v>0.1719443940936155</v>
      </c>
      <c r="I68" s="26">
        <f t="shared" si="1"/>
        <v>0.37194439409361568</v>
      </c>
      <c r="J68" s="4"/>
    </row>
    <row r="69" spans="1:10" x14ac:dyDescent="0.25">
      <c r="A69" s="7">
        <v>56</v>
      </c>
      <c r="B69" s="17" t="s">
        <v>465</v>
      </c>
      <c r="C69" s="11">
        <v>59.3</v>
      </c>
      <c r="D69" s="16" t="s">
        <v>325</v>
      </c>
      <c r="E69" s="30">
        <v>5.4</v>
      </c>
      <c r="F69" s="30">
        <v>5.8</v>
      </c>
      <c r="G69" s="21">
        <f t="shared" si="0"/>
        <v>0.39999999999999947</v>
      </c>
      <c r="H69" s="29">
        <f>G8/C243*C69</f>
        <v>0.18471562626361229</v>
      </c>
      <c r="I69" s="26">
        <f t="shared" si="1"/>
        <v>0.58471562626361173</v>
      </c>
      <c r="J69" s="4"/>
    </row>
    <row r="70" spans="1:10" x14ac:dyDescent="0.25">
      <c r="A70" s="7">
        <v>57</v>
      </c>
      <c r="B70" s="17" t="s">
        <v>466</v>
      </c>
      <c r="C70" s="11">
        <v>62.2</v>
      </c>
      <c r="D70" s="16" t="s">
        <v>325</v>
      </c>
      <c r="E70" s="30">
        <v>8.4</v>
      </c>
      <c r="F70" s="30">
        <v>9.4</v>
      </c>
      <c r="G70" s="21">
        <f t="shared" si="0"/>
        <v>1</v>
      </c>
      <c r="H70" s="29">
        <f>G8/C243*C70</f>
        <v>0.19374893682287836</v>
      </c>
      <c r="I70" s="26">
        <f t="shared" si="1"/>
        <v>1.1937489368228784</v>
      </c>
      <c r="J70" s="4"/>
    </row>
    <row r="71" spans="1:10" x14ac:dyDescent="0.25">
      <c r="A71" s="7">
        <v>58</v>
      </c>
      <c r="B71" s="17" t="s">
        <v>467</v>
      </c>
      <c r="C71" s="11">
        <v>69.099999999999994</v>
      </c>
      <c r="D71" s="16" t="s">
        <v>325</v>
      </c>
      <c r="E71" s="30">
        <v>2.4</v>
      </c>
      <c r="F71" s="30">
        <v>2.4</v>
      </c>
      <c r="G71" s="21">
        <f t="shared" si="0"/>
        <v>0</v>
      </c>
      <c r="H71" s="29">
        <f>G8/C243*C71</f>
        <v>0.21524198608458026</v>
      </c>
      <c r="I71" s="26">
        <f t="shared" si="1"/>
        <v>0.21524198608458026</v>
      </c>
      <c r="J71" s="4"/>
    </row>
    <row r="72" spans="1:10" x14ac:dyDescent="0.25">
      <c r="A72" s="7">
        <v>59</v>
      </c>
      <c r="B72" s="17" t="s">
        <v>468</v>
      </c>
      <c r="C72" s="11">
        <v>42.5</v>
      </c>
      <c r="D72" s="16" t="s">
        <v>325</v>
      </c>
      <c r="E72" s="30">
        <v>5.2</v>
      </c>
      <c r="F72" s="30">
        <v>6</v>
      </c>
      <c r="G72" s="21">
        <f t="shared" si="0"/>
        <v>0.79999999999999982</v>
      </c>
      <c r="H72" s="29">
        <f>G8/C243*C72</f>
        <v>0.1323847237133815</v>
      </c>
      <c r="I72" s="26">
        <f t="shared" si="1"/>
        <v>0.93238472371338132</v>
      </c>
      <c r="J72" s="4"/>
    </row>
    <row r="73" spans="1:10" x14ac:dyDescent="0.25">
      <c r="A73" s="7">
        <v>60</v>
      </c>
      <c r="B73" s="17" t="s">
        <v>469</v>
      </c>
      <c r="C73" s="11">
        <v>55.4</v>
      </c>
      <c r="D73" s="16" t="s">
        <v>325</v>
      </c>
      <c r="E73" s="30">
        <v>2.2999999999999998</v>
      </c>
      <c r="F73" s="30">
        <v>3.3</v>
      </c>
      <c r="G73" s="21">
        <f t="shared" si="0"/>
        <v>1</v>
      </c>
      <c r="H73" s="29">
        <f>G8/C243*C73</f>
        <v>0.17256738102873728</v>
      </c>
      <c r="I73" s="26">
        <f t="shared" si="1"/>
        <v>1.1725673810287374</v>
      </c>
      <c r="J73" s="4"/>
    </row>
    <row r="74" spans="1:10" x14ac:dyDescent="0.25">
      <c r="A74" s="7">
        <v>61</v>
      </c>
      <c r="B74" s="17" t="s">
        <v>470</v>
      </c>
      <c r="C74" s="11">
        <v>58.8</v>
      </c>
      <c r="D74" s="16" t="s">
        <v>325</v>
      </c>
      <c r="E74" s="30">
        <v>3.7</v>
      </c>
      <c r="F74" s="30">
        <v>3.7</v>
      </c>
      <c r="G74" s="21">
        <f t="shared" si="0"/>
        <v>0</v>
      </c>
      <c r="H74" s="29">
        <f>G8/C243*C74</f>
        <v>0.18315815892580781</v>
      </c>
      <c r="I74" s="26">
        <f t="shared" si="1"/>
        <v>0.18315815892580781</v>
      </c>
      <c r="J74" s="4"/>
    </row>
    <row r="75" spans="1:10" x14ac:dyDescent="0.25">
      <c r="A75" s="7">
        <v>62</v>
      </c>
      <c r="B75" s="17" t="s">
        <v>471</v>
      </c>
      <c r="C75" s="11">
        <v>62.1</v>
      </c>
      <c r="D75" s="16" t="s">
        <v>325</v>
      </c>
      <c r="E75" s="30">
        <v>6.9</v>
      </c>
      <c r="F75" s="30">
        <v>6.9</v>
      </c>
      <c r="G75" s="21">
        <f t="shared" si="0"/>
        <v>0</v>
      </c>
      <c r="H75" s="29">
        <f>G8/C243*C75</f>
        <v>0.19343744335531746</v>
      </c>
      <c r="I75" s="26">
        <f t="shared" si="1"/>
        <v>0.19343744335531746</v>
      </c>
      <c r="J75" s="4"/>
    </row>
    <row r="76" spans="1:10" x14ac:dyDescent="0.25">
      <c r="A76" s="7">
        <v>63</v>
      </c>
      <c r="B76" s="17" t="s">
        <v>472</v>
      </c>
      <c r="C76" s="11">
        <v>69</v>
      </c>
      <c r="D76" s="16" t="s">
        <v>325</v>
      </c>
      <c r="E76" s="30">
        <v>8.1</v>
      </c>
      <c r="F76" s="30">
        <v>9.1</v>
      </c>
      <c r="G76" s="21">
        <f t="shared" si="0"/>
        <v>1</v>
      </c>
      <c r="H76" s="29">
        <f>G8/C243*C76</f>
        <v>0.21493049261701938</v>
      </c>
      <c r="I76" s="26">
        <f t="shared" si="1"/>
        <v>1.2149304926170195</v>
      </c>
      <c r="J76" s="4"/>
    </row>
    <row r="77" spans="1:10" x14ac:dyDescent="0.25">
      <c r="A77" s="7">
        <v>64</v>
      </c>
      <c r="B77" s="17" t="s">
        <v>473</v>
      </c>
      <c r="C77" s="11">
        <v>42.2</v>
      </c>
      <c r="D77" s="16" t="s">
        <v>325</v>
      </c>
      <c r="E77" s="30">
        <v>3.1</v>
      </c>
      <c r="F77" s="30">
        <v>3.5</v>
      </c>
      <c r="G77" s="21">
        <f t="shared" si="0"/>
        <v>0.39999999999999991</v>
      </c>
      <c r="H77" s="29">
        <f>G8/C243*C77</f>
        <v>0.13145024331069882</v>
      </c>
      <c r="I77" s="26">
        <f t="shared" si="1"/>
        <v>0.53145024331069868</v>
      </c>
      <c r="J77" s="4"/>
    </row>
    <row r="78" spans="1:10" x14ac:dyDescent="0.25">
      <c r="A78" s="7">
        <v>65</v>
      </c>
      <c r="B78" s="17" t="s">
        <v>474</v>
      </c>
      <c r="C78" s="11">
        <v>55.5</v>
      </c>
      <c r="D78" s="16" t="s">
        <v>325</v>
      </c>
      <c r="E78" s="30">
        <v>3.1</v>
      </c>
      <c r="F78" s="30">
        <v>3.6</v>
      </c>
      <c r="G78" s="21">
        <f t="shared" si="0"/>
        <v>0.5</v>
      </c>
      <c r="H78" s="29">
        <f>G8/C243*C78</f>
        <v>0.17287887449629818</v>
      </c>
      <c r="I78" s="26">
        <f t="shared" si="1"/>
        <v>0.67287887449629813</v>
      </c>
      <c r="J78" s="4"/>
    </row>
    <row r="79" spans="1:10" x14ac:dyDescent="0.25">
      <c r="A79" s="7">
        <v>66</v>
      </c>
      <c r="B79" s="17" t="s">
        <v>475</v>
      </c>
      <c r="C79" s="11">
        <v>59.3</v>
      </c>
      <c r="D79" s="16" t="s">
        <v>325</v>
      </c>
      <c r="E79" s="30">
        <v>5.8</v>
      </c>
      <c r="F79" s="30">
        <v>6.4</v>
      </c>
      <c r="G79" s="21">
        <f t="shared" si="0"/>
        <v>0.60000000000000053</v>
      </c>
      <c r="H79" s="29">
        <f>G8/C243*C79</f>
        <v>0.18471562626361229</v>
      </c>
      <c r="I79" s="26">
        <f t="shared" si="1"/>
        <v>0.7847156262636128</v>
      </c>
      <c r="J79" s="4"/>
    </row>
    <row r="80" spans="1:10" x14ac:dyDescent="0.25">
      <c r="A80" s="7">
        <v>67</v>
      </c>
      <c r="B80" s="17" t="s">
        <v>476</v>
      </c>
      <c r="C80" s="11">
        <v>62.6</v>
      </c>
      <c r="D80" s="16" t="s">
        <v>325</v>
      </c>
      <c r="E80" s="30">
        <v>8.8000000000000007</v>
      </c>
      <c r="F80" s="30">
        <v>10.3</v>
      </c>
      <c r="G80" s="21">
        <f t="shared" ref="G80:G143" si="2">F80-E80</f>
        <v>1.5</v>
      </c>
      <c r="H80" s="29">
        <f>G8/C243*C80</f>
        <v>0.19499491069312194</v>
      </c>
      <c r="I80" s="26">
        <f t="shared" ref="I80:I143" si="3">G80+H80</f>
        <v>1.6949949106931219</v>
      </c>
      <c r="J80" s="4"/>
    </row>
    <row r="81" spans="1:10" x14ac:dyDescent="0.25">
      <c r="A81" s="7">
        <v>68</v>
      </c>
      <c r="B81" s="17" t="s">
        <v>477</v>
      </c>
      <c r="C81" s="11">
        <v>69.2</v>
      </c>
      <c r="D81" s="16" t="s">
        <v>325</v>
      </c>
      <c r="E81" s="30">
        <v>5</v>
      </c>
      <c r="F81" s="30">
        <v>5.7</v>
      </c>
      <c r="G81" s="21">
        <f t="shared" si="2"/>
        <v>0.70000000000000018</v>
      </c>
      <c r="H81" s="29">
        <f>G8/C243*C81</f>
        <v>0.21555347955214119</v>
      </c>
      <c r="I81" s="26">
        <f t="shared" si="3"/>
        <v>0.91555347955214139</v>
      </c>
      <c r="J81" s="4"/>
    </row>
    <row r="82" spans="1:10" x14ac:dyDescent="0.25">
      <c r="A82" s="7">
        <v>69</v>
      </c>
      <c r="B82" s="17" t="s">
        <v>478</v>
      </c>
      <c r="C82" s="11">
        <v>42.3</v>
      </c>
      <c r="D82" s="16" t="s">
        <v>325</v>
      </c>
      <c r="E82" s="30">
        <v>4.2</v>
      </c>
      <c r="F82" s="30">
        <v>5</v>
      </c>
      <c r="G82" s="21">
        <f t="shared" si="2"/>
        <v>0.79999999999999982</v>
      </c>
      <c r="H82" s="29">
        <f>G8/C243*C82</f>
        <v>0.1317617367782597</v>
      </c>
      <c r="I82" s="26">
        <f t="shared" si="3"/>
        <v>0.93176173677825957</v>
      </c>
      <c r="J82" s="4"/>
    </row>
    <row r="83" spans="1:10" x14ac:dyDescent="0.25">
      <c r="A83" s="7">
        <v>70</v>
      </c>
      <c r="B83" s="17" t="s">
        <v>479</v>
      </c>
      <c r="C83" s="11">
        <v>54.9</v>
      </c>
      <c r="D83" s="16" t="s">
        <v>325</v>
      </c>
      <c r="E83" s="30">
        <v>6.1</v>
      </c>
      <c r="F83" s="30">
        <v>7.2</v>
      </c>
      <c r="G83" s="21">
        <f t="shared" si="2"/>
        <v>1.1000000000000005</v>
      </c>
      <c r="H83" s="29">
        <f>G8/C243*C83</f>
        <v>0.1710099136909328</v>
      </c>
      <c r="I83" s="26">
        <f t="shared" si="3"/>
        <v>1.2710099136909334</v>
      </c>
      <c r="J83" s="4"/>
    </row>
    <row r="84" spans="1:10" x14ac:dyDescent="0.25">
      <c r="A84" s="7">
        <v>71</v>
      </c>
      <c r="B84" s="17" t="s">
        <v>480</v>
      </c>
      <c r="C84" s="11">
        <v>58.9</v>
      </c>
      <c r="D84" s="16" t="s">
        <v>325</v>
      </c>
      <c r="E84" s="30">
        <v>4.5999999999999996</v>
      </c>
      <c r="F84" s="30">
        <v>5.4</v>
      </c>
      <c r="G84" s="21">
        <f t="shared" si="2"/>
        <v>0.80000000000000071</v>
      </c>
      <c r="H84" s="29">
        <f>G8/C243*C84</f>
        <v>0.18346965239336871</v>
      </c>
      <c r="I84" s="26">
        <f t="shared" si="3"/>
        <v>0.98346965239336948</v>
      </c>
      <c r="J84" s="4"/>
    </row>
    <row r="85" spans="1:10" x14ac:dyDescent="0.25">
      <c r="A85" s="7">
        <v>72</v>
      </c>
      <c r="B85" s="17" t="s">
        <v>481</v>
      </c>
      <c r="C85" s="11">
        <v>62.2</v>
      </c>
      <c r="D85" s="16" t="s">
        <v>325</v>
      </c>
      <c r="E85" s="30">
        <v>5.7</v>
      </c>
      <c r="F85" s="30">
        <v>6</v>
      </c>
      <c r="G85" s="21">
        <f t="shared" si="2"/>
        <v>0.29999999999999982</v>
      </c>
      <c r="H85" s="29">
        <f>G8/C243*C85</f>
        <v>0.19374893682287836</v>
      </c>
      <c r="I85" s="26">
        <f t="shared" si="3"/>
        <v>0.49374893682287818</v>
      </c>
      <c r="J85" s="4"/>
    </row>
    <row r="86" spans="1:10" x14ac:dyDescent="0.25">
      <c r="A86" s="7">
        <v>73</v>
      </c>
      <c r="B86" s="17" t="s">
        <v>482</v>
      </c>
      <c r="C86" s="11">
        <v>68.8</v>
      </c>
      <c r="D86" s="16" t="s">
        <v>325</v>
      </c>
      <c r="E86" s="30">
        <v>5.7</v>
      </c>
      <c r="F86" s="30">
        <v>5.8</v>
      </c>
      <c r="G86" s="21">
        <f t="shared" si="2"/>
        <v>9.9999999999999645E-2</v>
      </c>
      <c r="H86" s="29">
        <f>G8/C243*C86</f>
        <v>0.21430750568189758</v>
      </c>
      <c r="I86" s="26">
        <f t="shared" si="3"/>
        <v>0.31430750568189725</v>
      </c>
      <c r="J86" s="4"/>
    </row>
    <row r="87" spans="1:10" x14ac:dyDescent="0.25">
      <c r="A87" s="7">
        <v>74</v>
      </c>
      <c r="B87" s="17" t="s">
        <v>483</v>
      </c>
      <c r="C87" s="11">
        <v>42.7</v>
      </c>
      <c r="D87" s="16" t="s">
        <v>325</v>
      </c>
      <c r="E87" s="30">
        <v>3.9</v>
      </c>
      <c r="F87" s="30">
        <v>4.4000000000000004</v>
      </c>
      <c r="G87" s="21">
        <f t="shared" si="2"/>
        <v>0.50000000000000044</v>
      </c>
      <c r="H87" s="29">
        <f>G8/C243*C87</f>
        <v>0.13300771064850331</v>
      </c>
      <c r="I87" s="26">
        <f t="shared" si="3"/>
        <v>0.6330077106485037</v>
      </c>
      <c r="J87" s="4"/>
    </row>
    <row r="88" spans="1:10" x14ac:dyDescent="0.25">
      <c r="A88" s="7">
        <v>75</v>
      </c>
      <c r="B88" s="17" t="s">
        <v>484</v>
      </c>
      <c r="C88" s="11">
        <v>54.7</v>
      </c>
      <c r="D88" s="16" t="s">
        <v>325</v>
      </c>
      <c r="E88" s="30">
        <v>3.4</v>
      </c>
      <c r="F88" s="30">
        <v>3.8</v>
      </c>
      <c r="G88" s="21">
        <f t="shared" si="2"/>
        <v>0.39999999999999991</v>
      </c>
      <c r="H88" s="29">
        <f>G8/C243*C88</f>
        <v>0.17038692675581102</v>
      </c>
      <c r="I88" s="26">
        <f t="shared" si="3"/>
        <v>0.57038692675581093</v>
      </c>
      <c r="J88" s="4"/>
    </row>
    <row r="89" spans="1:10" x14ac:dyDescent="0.25">
      <c r="A89" s="7">
        <v>76</v>
      </c>
      <c r="B89" s="17" t="s">
        <v>485</v>
      </c>
      <c r="C89" s="11">
        <v>59.4</v>
      </c>
      <c r="D89" s="16" t="s">
        <v>325</v>
      </c>
      <c r="E89" s="30">
        <v>1</v>
      </c>
      <c r="F89" s="30">
        <v>1.8</v>
      </c>
      <c r="G89" s="21">
        <f t="shared" si="2"/>
        <v>0.8</v>
      </c>
      <c r="H89" s="29">
        <f>G8/C243*C89</f>
        <v>0.1850271197311732</v>
      </c>
      <c r="I89" s="26">
        <f t="shared" si="3"/>
        <v>0.9850271197311733</v>
      </c>
      <c r="J89" s="4"/>
    </row>
    <row r="90" spans="1:10" x14ac:dyDescent="0.25">
      <c r="A90" s="7">
        <v>77</v>
      </c>
      <c r="B90" s="17" t="s">
        <v>486</v>
      </c>
      <c r="C90" s="11">
        <v>62.1</v>
      </c>
      <c r="D90" s="16" t="s">
        <v>325</v>
      </c>
      <c r="E90" s="30">
        <v>7.9</v>
      </c>
      <c r="F90" s="30">
        <v>8.8000000000000007</v>
      </c>
      <c r="G90" s="21">
        <f t="shared" si="2"/>
        <v>0.90000000000000036</v>
      </c>
      <c r="H90" s="29">
        <f>G8/C243*C90</f>
        <v>0.19343744335531746</v>
      </c>
      <c r="I90" s="26">
        <f t="shared" si="3"/>
        <v>1.0934374433553178</v>
      </c>
      <c r="J90" s="4"/>
    </row>
    <row r="91" spans="1:10" x14ac:dyDescent="0.25">
      <c r="A91" s="7">
        <v>78</v>
      </c>
      <c r="B91" s="17" t="s">
        <v>487</v>
      </c>
      <c r="C91" s="11">
        <v>69.099999999999994</v>
      </c>
      <c r="D91" s="16" t="s">
        <v>325</v>
      </c>
      <c r="E91" s="30">
        <v>6.6</v>
      </c>
      <c r="F91" s="30">
        <v>6.6</v>
      </c>
      <c r="G91" s="21">
        <f t="shared" si="2"/>
        <v>0</v>
      </c>
      <c r="H91" s="29">
        <f>G8/C243*C91</f>
        <v>0.21524198608458026</v>
      </c>
      <c r="I91" s="26">
        <f t="shared" si="3"/>
        <v>0.21524198608458026</v>
      </c>
      <c r="J91" s="4"/>
    </row>
    <row r="92" spans="1:10" x14ac:dyDescent="0.25">
      <c r="A92" s="7">
        <v>79</v>
      </c>
      <c r="B92" s="17" t="s">
        <v>488</v>
      </c>
      <c r="C92" s="11">
        <v>42.1</v>
      </c>
      <c r="D92" s="16" t="s">
        <v>325</v>
      </c>
      <c r="E92" s="30">
        <v>2.6</v>
      </c>
      <c r="F92" s="30">
        <v>2.6</v>
      </c>
      <c r="G92" s="21">
        <f t="shared" si="2"/>
        <v>0</v>
      </c>
      <c r="H92" s="29">
        <f>G8/C243*C92</f>
        <v>0.13113874984313792</v>
      </c>
      <c r="I92" s="26">
        <f t="shared" si="3"/>
        <v>0.13113874984313792</v>
      </c>
      <c r="J92" s="4"/>
    </row>
    <row r="93" spans="1:10" x14ac:dyDescent="0.25">
      <c r="A93" s="7">
        <v>80</v>
      </c>
      <c r="B93" s="17" t="s">
        <v>489</v>
      </c>
      <c r="C93" s="11">
        <v>55</v>
      </c>
      <c r="D93" s="16" t="s">
        <v>325</v>
      </c>
      <c r="E93" s="30">
        <v>3.4</v>
      </c>
      <c r="F93" s="30">
        <v>4.3</v>
      </c>
      <c r="G93" s="21">
        <f t="shared" si="2"/>
        <v>0.89999999999999991</v>
      </c>
      <c r="H93" s="29">
        <f>G8/C243*C93</f>
        <v>0.1713214071584937</v>
      </c>
      <c r="I93" s="26">
        <f t="shared" si="3"/>
        <v>1.0713214071584936</v>
      </c>
      <c r="J93" s="4"/>
    </row>
    <row r="94" spans="1:10" x14ac:dyDescent="0.25">
      <c r="A94" s="7">
        <v>81</v>
      </c>
      <c r="B94" s="17" t="s">
        <v>490</v>
      </c>
      <c r="C94" s="11">
        <v>59.3</v>
      </c>
      <c r="D94" s="16" t="s">
        <v>325</v>
      </c>
      <c r="E94" s="30">
        <v>3.2</v>
      </c>
      <c r="F94" s="30">
        <v>3.2</v>
      </c>
      <c r="G94" s="21">
        <f t="shared" si="2"/>
        <v>0</v>
      </c>
      <c r="H94" s="29">
        <f>G8/C243*C94</f>
        <v>0.18471562626361229</v>
      </c>
      <c r="I94" s="26">
        <f t="shared" si="3"/>
        <v>0.18471562626361229</v>
      </c>
      <c r="J94" s="4"/>
    </row>
    <row r="95" spans="1:10" x14ac:dyDescent="0.25">
      <c r="A95" s="7">
        <v>82</v>
      </c>
      <c r="B95" s="17" t="s">
        <v>491</v>
      </c>
      <c r="C95" s="11">
        <v>62.6</v>
      </c>
      <c r="D95" s="16" t="s">
        <v>325</v>
      </c>
      <c r="E95" s="30">
        <v>5.5</v>
      </c>
      <c r="F95" s="30">
        <v>6.1</v>
      </c>
      <c r="G95" s="21">
        <f t="shared" si="2"/>
        <v>0.59999999999999964</v>
      </c>
      <c r="H95" s="29">
        <f>G8/C243*C95</f>
        <v>0.19499491069312194</v>
      </c>
      <c r="I95" s="26">
        <f t="shared" si="3"/>
        <v>0.79499491069312156</v>
      </c>
      <c r="J95" s="4"/>
    </row>
    <row r="96" spans="1:10" x14ac:dyDescent="0.25">
      <c r="A96" s="7">
        <v>83</v>
      </c>
      <c r="B96" s="17" t="s">
        <v>492</v>
      </c>
      <c r="C96" s="11">
        <v>68.5</v>
      </c>
      <c r="D96" s="16" t="s">
        <v>325</v>
      </c>
      <c r="E96" s="30">
        <v>2.7</v>
      </c>
      <c r="F96" s="30">
        <v>2.7</v>
      </c>
      <c r="G96" s="21">
        <f t="shared" si="2"/>
        <v>0</v>
      </c>
      <c r="H96" s="29">
        <f>G8/C243*C96</f>
        <v>0.2133730252792149</v>
      </c>
      <c r="I96" s="26">
        <f t="shared" si="3"/>
        <v>0.2133730252792149</v>
      </c>
      <c r="J96" s="4"/>
    </row>
    <row r="97" spans="1:10" x14ac:dyDescent="0.25">
      <c r="A97" s="7">
        <v>84</v>
      </c>
      <c r="B97" s="17" t="s">
        <v>493</v>
      </c>
      <c r="C97" s="11">
        <v>42.2</v>
      </c>
      <c r="D97" s="16" t="s">
        <v>325</v>
      </c>
      <c r="E97" s="30">
        <v>2.6</v>
      </c>
      <c r="F97" s="30">
        <v>2.6</v>
      </c>
      <c r="G97" s="21">
        <f t="shared" si="2"/>
        <v>0</v>
      </c>
      <c r="H97" s="29">
        <f>G8/C243*C97</f>
        <v>0.13145024331069882</v>
      </c>
      <c r="I97" s="26">
        <f t="shared" si="3"/>
        <v>0.13145024331069882</v>
      </c>
      <c r="J97" s="4"/>
    </row>
    <row r="98" spans="1:10" x14ac:dyDescent="0.25">
      <c r="A98" s="7">
        <v>85</v>
      </c>
      <c r="B98" s="100" t="s">
        <v>494</v>
      </c>
      <c r="C98" s="11">
        <v>54.9</v>
      </c>
      <c r="D98" s="16" t="s">
        <v>325</v>
      </c>
      <c r="E98" s="30">
        <v>4.9000000000000004</v>
      </c>
      <c r="F98" s="30">
        <v>5.2</v>
      </c>
      <c r="G98" s="21">
        <f t="shared" si="2"/>
        <v>0.29999999999999982</v>
      </c>
      <c r="H98" s="29">
        <f>G8/C243*C98</f>
        <v>0.1710099136909328</v>
      </c>
      <c r="I98" s="26">
        <f t="shared" si="3"/>
        <v>0.47100991369093259</v>
      </c>
      <c r="J98" s="4"/>
    </row>
    <row r="99" spans="1:10" x14ac:dyDescent="0.25">
      <c r="A99" s="7">
        <v>86</v>
      </c>
      <c r="B99" s="17" t="s">
        <v>495</v>
      </c>
      <c r="C99" s="11">
        <v>59.2</v>
      </c>
      <c r="D99" s="16" t="s">
        <v>325</v>
      </c>
      <c r="E99" s="30">
        <v>0.4</v>
      </c>
      <c r="F99" s="30">
        <v>0.4</v>
      </c>
      <c r="G99" s="21">
        <f t="shared" si="2"/>
        <v>0</v>
      </c>
      <c r="H99" s="29">
        <f>G8/C243*C99</f>
        <v>0.18440413279605142</v>
      </c>
      <c r="I99" s="26">
        <f t="shared" si="3"/>
        <v>0.18440413279605142</v>
      </c>
      <c r="J99" s="4"/>
    </row>
    <row r="100" spans="1:10" x14ac:dyDescent="0.25">
      <c r="A100" s="7">
        <v>87</v>
      </c>
      <c r="B100" s="17" t="s">
        <v>496</v>
      </c>
      <c r="C100" s="11">
        <v>62.9</v>
      </c>
      <c r="D100" s="16" t="s">
        <v>325</v>
      </c>
      <c r="E100" s="30">
        <v>6.9</v>
      </c>
      <c r="F100" s="30">
        <v>8</v>
      </c>
      <c r="G100" s="21">
        <f t="shared" si="2"/>
        <v>1.0999999999999996</v>
      </c>
      <c r="H100" s="29">
        <f>G8/C243*C100</f>
        <v>0.19592939109580462</v>
      </c>
      <c r="I100" s="26">
        <f t="shared" si="3"/>
        <v>1.2959293910958043</v>
      </c>
      <c r="J100" s="4"/>
    </row>
    <row r="101" spans="1:10" x14ac:dyDescent="0.25">
      <c r="A101" s="7">
        <v>88</v>
      </c>
      <c r="B101" s="17" t="s">
        <v>497</v>
      </c>
      <c r="C101" s="11">
        <v>68.900000000000006</v>
      </c>
      <c r="D101" s="16" t="s">
        <v>325</v>
      </c>
      <c r="E101" s="30">
        <v>6.7</v>
      </c>
      <c r="F101" s="30">
        <v>7.7</v>
      </c>
      <c r="G101" s="21">
        <f t="shared" si="2"/>
        <v>1</v>
      </c>
      <c r="H101" s="29">
        <f>G8/C243*C101</f>
        <v>0.21461899914945851</v>
      </c>
      <c r="I101" s="26">
        <f t="shared" si="3"/>
        <v>1.2146189991494585</v>
      </c>
      <c r="J101" s="4"/>
    </row>
    <row r="102" spans="1:10" x14ac:dyDescent="0.25">
      <c r="A102" s="7">
        <v>89</v>
      </c>
      <c r="B102" s="17" t="s">
        <v>498</v>
      </c>
      <c r="C102" s="11">
        <v>42.3</v>
      </c>
      <c r="D102" s="16" t="s">
        <v>325</v>
      </c>
      <c r="E102" s="30">
        <v>3</v>
      </c>
      <c r="F102" s="30">
        <v>3.7</v>
      </c>
      <c r="G102" s="21">
        <f t="shared" si="2"/>
        <v>0.70000000000000018</v>
      </c>
      <c r="H102" s="29">
        <f>G8/C243*C102</f>
        <v>0.1317617367782597</v>
      </c>
      <c r="I102" s="26">
        <f t="shared" si="3"/>
        <v>0.83176173677825993</v>
      </c>
      <c r="J102" s="4"/>
    </row>
    <row r="103" spans="1:10" x14ac:dyDescent="0.25">
      <c r="A103" s="7">
        <v>90</v>
      </c>
      <c r="B103" s="17" t="s">
        <v>499</v>
      </c>
      <c r="C103" s="11">
        <v>55.4</v>
      </c>
      <c r="D103" s="16" t="s">
        <v>325</v>
      </c>
      <c r="E103" s="30">
        <v>5.2</v>
      </c>
      <c r="F103" s="30">
        <v>5.6</v>
      </c>
      <c r="G103" s="21">
        <f t="shared" si="2"/>
        <v>0.39999999999999947</v>
      </c>
      <c r="H103" s="29">
        <f>G8/C243*C103</f>
        <v>0.17256738102873728</v>
      </c>
      <c r="I103" s="26">
        <f t="shared" si="3"/>
        <v>0.57256738102873672</v>
      </c>
      <c r="J103" s="4"/>
    </row>
    <row r="104" spans="1:10" x14ac:dyDescent="0.25">
      <c r="A104" s="7">
        <v>91</v>
      </c>
      <c r="B104" s="17" t="s">
        <v>500</v>
      </c>
      <c r="C104" s="11">
        <v>59.2</v>
      </c>
      <c r="D104" s="16" t="s">
        <v>325</v>
      </c>
      <c r="E104" s="30">
        <v>5.0999999999999996</v>
      </c>
      <c r="F104" s="30">
        <v>5.3</v>
      </c>
      <c r="G104" s="21">
        <f t="shared" si="2"/>
        <v>0.20000000000000018</v>
      </c>
      <c r="H104" s="29">
        <f>G8/C243*C104</f>
        <v>0.18440413279605142</v>
      </c>
      <c r="I104" s="26">
        <f t="shared" si="3"/>
        <v>0.38440413279605157</v>
      </c>
      <c r="J104" s="4"/>
    </row>
    <row r="105" spans="1:10" x14ac:dyDescent="0.25">
      <c r="A105" s="7">
        <v>92</v>
      </c>
      <c r="B105" s="17" t="s">
        <v>501</v>
      </c>
      <c r="C105" s="11">
        <v>62.6</v>
      </c>
      <c r="D105" s="16" t="s">
        <v>325</v>
      </c>
      <c r="E105" s="30">
        <v>5.0999999999999996</v>
      </c>
      <c r="F105" s="30">
        <v>5.5</v>
      </c>
      <c r="G105" s="21">
        <f t="shared" si="2"/>
        <v>0.40000000000000036</v>
      </c>
      <c r="H105" s="29">
        <f>G8/C243*C105</f>
        <v>0.19499491069312194</v>
      </c>
      <c r="I105" s="26">
        <f t="shared" si="3"/>
        <v>0.59499491069312227</v>
      </c>
      <c r="J105" s="4"/>
    </row>
    <row r="106" spans="1:10" x14ac:dyDescent="0.25">
      <c r="A106" s="7">
        <v>93</v>
      </c>
      <c r="B106" s="17" t="s">
        <v>502</v>
      </c>
      <c r="C106" s="11">
        <v>69.099999999999994</v>
      </c>
      <c r="D106" s="16" t="s">
        <v>325</v>
      </c>
      <c r="E106" s="30">
        <v>6.6</v>
      </c>
      <c r="F106" s="30">
        <v>6.7</v>
      </c>
      <c r="G106" s="21">
        <f t="shared" si="2"/>
        <v>0.10000000000000053</v>
      </c>
      <c r="H106" s="29">
        <f>G8/C243*C106</f>
        <v>0.21524198608458026</v>
      </c>
      <c r="I106" s="26">
        <f t="shared" si="3"/>
        <v>0.31524198608458076</v>
      </c>
      <c r="J106" s="4"/>
    </row>
    <row r="107" spans="1:10" x14ac:dyDescent="0.25">
      <c r="A107" s="7">
        <v>94</v>
      </c>
      <c r="B107" s="17" t="s">
        <v>503</v>
      </c>
      <c r="C107" s="11">
        <v>42.4</v>
      </c>
      <c r="D107" s="16" t="s">
        <v>325</v>
      </c>
      <c r="E107" s="30">
        <v>2.1</v>
      </c>
      <c r="F107" s="30">
        <v>2.1</v>
      </c>
      <c r="G107" s="21">
        <f t="shared" si="2"/>
        <v>0</v>
      </c>
      <c r="H107" s="29">
        <f>G8/C243*C107</f>
        <v>0.1320732302458206</v>
      </c>
      <c r="I107" s="26">
        <f t="shared" si="3"/>
        <v>0.1320732302458206</v>
      </c>
      <c r="J107" s="4"/>
    </row>
    <row r="108" spans="1:10" x14ac:dyDescent="0.25">
      <c r="A108" s="7">
        <v>95</v>
      </c>
      <c r="B108" s="17" t="s">
        <v>504</v>
      </c>
      <c r="C108" s="11">
        <v>55.1</v>
      </c>
      <c r="D108" s="16" t="s">
        <v>325</v>
      </c>
      <c r="E108" s="30">
        <v>2.6</v>
      </c>
      <c r="F108" s="30">
        <v>3.1</v>
      </c>
      <c r="G108" s="21">
        <f t="shared" si="2"/>
        <v>0.5</v>
      </c>
      <c r="H108" s="29">
        <f>G8/C243*C108</f>
        <v>0.1716329006260546</v>
      </c>
      <c r="I108" s="26">
        <f t="shared" si="3"/>
        <v>0.67163290062605463</v>
      </c>
      <c r="J108" s="4"/>
    </row>
    <row r="109" spans="1:10" x14ac:dyDescent="0.25">
      <c r="A109" s="7">
        <v>96</v>
      </c>
      <c r="B109" s="17" t="s">
        <v>505</v>
      </c>
      <c r="C109" s="11">
        <v>59.5</v>
      </c>
      <c r="D109" s="16" t="s">
        <v>325</v>
      </c>
      <c r="E109" s="30">
        <v>2.1</v>
      </c>
      <c r="F109" s="30">
        <v>2.1</v>
      </c>
      <c r="G109" s="21">
        <f t="shared" si="2"/>
        <v>0</v>
      </c>
      <c r="H109" s="29">
        <f>G8/C243*C109</f>
        <v>0.1853386131987341</v>
      </c>
      <c r="I109" s="26">
        <f t="shared" si="3"/>
        <v>0.1853386131987341</v>
      </c>
      <c r="J109" s="4"/>
    </row>
    <row r="110" spans="1:10" x14ac:dyDescent="0.25">
      <c r="A110" s="7">
        <v>97</v>
      </c>
      <c r="B110" s="17" t="s">
        <v>506</v>
      </c>
      <c r="C110" s="11">
        <v>62.8</v>
      </c>
      <c r="D110" s="16" t="s">
        <v>325</v>
      </c>
      <c r="E110" s="30">
        <v>5.8</v>
      </c>
      <c r="F110" s="30">
        <v>6.3</v>
      </c>
      <c r="G110" s="21">
        <f t="shared" si="2"/>
        <v>0.5</v>
      </c>
      <c r="H110" s="29">
        <f>G8/C243*C110</f>
        <v>0.19561789762824372</v>
      </c>
      <c r="I110" s="26">
        <f t="shared" si="3"/>
        <v>0.69561789762824366</v>
      </c>
      <c r="J110" s="4"/>
    </row>
    <row r="111" spans="1:10" x14ac:dyDescent="0.25">
      <c r="A111" s="7">
        <v>98</v>
      </c>
      <c r="B111" s="17" t="s">
        <v>507</v>
      </c>
      <c r="C111" s="11">
        <v>68.8</v>
      </c>
      <c r="D111" s="16" t="s">
        <v>325</v>
      </c>
      <c r="E111" s="30">
        <v>4.2</v>
      </c>
      <c r="F111" s="30">
        <v>4.4000000000000004</v>
      </c>
      <c r="G111" s="21">
        <f t="shared" si="2"/>
        <v>0.20000000000000018</v>
      </c>
      <c r="H111" s="29">
        <f>G8/C243*C111</f>
        <v>0.21430750568189758</v>
      </c>
      <c r="I111" s="26">
        <f t="shared" si="3"/>
        <v>0.41430750568189778</v>
      </c>
      <c r="J111" s="4"/>
    </row>
    <row r="112" spans="1:10" x14ac:dyDescent="0.25">
      <c r="A112" s="7">
        <v>99</v>
      </c>
      <c r="B112" s="17" t="s">
        <v>508</v>
      </c>
      <c r="C112" s="11">
        <v>42.2</v>
      </c>
      <c r="D112" s="16" t="s">
        <v>325</v>
      </c>
      <c r="E112" s="30">
        <v>3.4</v>
      </c>
      <c r="F112" s="30">
        <v>3.4</v>
      </c>
      <c r="G112" s="21">
        <f t="shared" si="2"/>
        <v>0</v>
      </c>
      <c r="H112" s="29">
        <f>G8/C243*C112</f>
        <v>0.13145024331069882</v>
      </c>
      <c r="I112" s="26">
        <f t="shared" si="3"/>
        <v>0.13145024331069882</v>
      </c>
      <c r="J112" s="4"/>
    </row>
    <row r="113" spans="1:10" x14ac:dyDescent="0.25">
      <c r="A113" s="7">
        <v>100</v>
      </c>
      <c r="B113" s="17" t="s">
        <v>509</v>
      </c>
      <c r="C113" s="11">
        <v>55.2</v>
      </c>
      <c r="D113" s="16" t="s">
        <v>325</v>
      </c>
      <c r="E113" s="30">
        <v>3.9</v>
      </c>
      <c r="F113" s="30">
        <v>3.9</v>
      </c>
      <c r="G113" s="21">
        <f t="shared" si="2"/>
        <v>0</v>
      </c>
      <c r="H113" s="29">
        <f>G8/C243*C113</f>
        <v>0.1719443940936155</v>
      </c>
      <c r="I113" s="26">
        <f t="shared" si="3"/>
        <v>0.1719443940936155</v>
      </c>
      <c r="J113" s="4"/>
    </row>
    <row r="114" spans="1:10" x14ac:dyDescent="0.25">
      <c r="A114" s="7">
        <v>101</v>
      </c>
      <c r="B114" s="17" t="s">
        <v>510</v>
      </c>
      <c r="C114" s="11">
        <v>58.1</v>
      </c>
      <c r="D114" s="16" t="s">
        <v>325</v>
      </c>
      <c r="E114" s="30">
        <v>4.4000000000000004</v>
      </c>
      <c r="F114" s="30">
        <v>4.8</v>
      </c>
      <c r="G114" s="21">
        <f t="shared" si="2"/>
        <v>0.39999999999999947</v>
      </c>
      <c r="H114" s="29">
        <f>G8/C243*C114</f>
        <v>0.18097770465288154</v>
      </c>
      <c r="I114" s="26">
        <f t="shared" si="3"/>
        <v>0.58097770465288101</v>
      </c>
      <c r="J114" s="6"/>
    </row>
    <row r="115" spans="1:10" x14ac:dyDescent="0.25">
      <c r="A115" s="7">
        <v>102</v>
      </c>
      <c r="B115" s="17" t="s">
        <v>511</v>
      </c>
      <c r="C115" s="11">
        <v>61.9</v>
      </c>
      <c r="D115" s="16" t="s">
        <v>325</v>
      </c>
      <c r="E115" s="30">
        <v>6.8</v>
      </c>
      <c r="F115" s="30">
        <v>7.3</v>
      </c>
      <c r="G115" s="21">
        <f t="shared" si="2"/>
        <v>0.5</v>
      </c>
      <c r="H115" s="29">
        <f>G8/C243*C115</f>
        <v>0.19281445642019565</v>
      </c>
      <c r="I115" s="26">
        <f t="shared" si="3"/>
        <v>0.69281445642019568</v>
      </c>
      <c r="J115" s="4"/>
    </row>
    <row r="116" spans="1:10" x14ac:dyDescent="0.25">
      <c r="A116" s="7">
        <v>103</v>
      </c>
      <c r="B116" s="17" t="s">
        <v>512</v>
      </c>
      <c r="C116" s="11">
        <v>69.3</v>
      </c>
      <c r="D116" s="16" t="s">
        <v>325</v>
      </c>
      <c r="E116" s="30">
        <v>0.8</v>
      </c>
      <c r="F116" s="30">
        <v>0.8</v>
      </c>
      <c r="G116" s="21">
        <f t="shared" si="2"/>
        <v>0</v>
      </c>
      <c r="H116" s="29">
        <f>G8/C243*C116</f>
        <v>0.21586497301970206</v>
      </c>
      <c r="I116" s="26">
        <f t="shared" si="3"/>
        <v>0.21586497301970206</v>
      </c>
      <c r="J116" s="4"/>
    </row>
    <row r="117" spans="1:10" x14ac:dyDescent="0.25">
      <c r="A117" s="7">
        <v>104</v>
      </c>
      <c r="B117" s="17" t="s">
        <v>513</v>
      </c>
      <c r="C117" s="11">
        <v>42.4</v>
      </c>
      <c r="D117" s="16" t="s">
        <v>325</v>
      </c>
      <c r="E117" s="30">
        <v>0</v>
      </c>
      <c r="F117" s="30">
        <v>0</v>
      </c>
      <c r="G117" s="21">
        <f t="shared" si="2"/>
        <v>0</v>
      </c>
      <c r="H117" s="29">
        <f>G8/C243*C117</f>
        <v>0.1320732302458206</v>
      </c>
      <c r="I117" s="26">
        <f t="shared" si="3"/>
        <v>0.1320732302458206</v>
      </c>
      <c r="J117" s="4"/>
    </row>
    <row r="118" spans="1:10" x14ac:dyDescent="0.25">
      <c r="A118" s="7">
        <v>105</v>
      </c>
      <c r="B118" s="17" t="s">
        <v>514</v>
      </c>
      <c r="C118" s="11">
        <v>55</v>
      </c>
      <c r="D118" s="16" t="s">
        <v>325</v>
      </c>
      <c r="E118" s="30">
        <v>4.5999999999999996</v>
      </c>
      <c r="F118" s="30">
        <v>4.9000000000000004</v>
      </c>
      <c r="G118" s="21">
        <f t="shared" si="2"/>
        <v>0.30000000000000071</v>
      </c>
      <c r="H118" s="29">
        <f>G8/C243*C118</f>
        <v>0.1713214071584937</v>
      </c>
      <c r="I118" s="26">
        <f t="shared" si="3"/>
        <v>0.47132140715849441</v>
      </c>
      <c r="J118" s="4"/>
    </row>
    <row r="119" spans="1:10" x14ac:dyDescent="0.25">
      <c r="A119" s="7">
        <v>106</v>
      </c>
      <c r="B119" s="17" t="s">
        <v>515</v>
      </c>
      <c r="C119" s="11">
        <v>59.2</v>
      </c>
      <c r="D119" s="16" t="s">
        <v>325</v>
      </c>
      <c r="E119" s="30">
        <v>6</v>
      </c>
      <c r="F119" s="30">
        <v>7.1</v>
      </c>
      <c r="G119" s="21">
        <f t="shared" si="2"/>
        <v>1.0999999999999996</v>
      </c>
      <c r="H119" s="29">
        <f>G8/C243*C119</f>
        <v>0.18440413279605142</v>
      </c>
      <c r="I119" s="26">
        <f t="shared" si="3"/>
        <v>1.2844041327960511</v>
      </c>
      <c r="J119" s="4"/>
    </row>
    <row r="120" spans="1:10" x14ac:dyDescent="0.25">
      <c r="A120" s="7">
        <v>107</v>
      </c>
      <c r="B120" s="17" t="s">
        <v>516</v>
      </c>
      <c r="C120" s="11">
        <v>62.8</v>
      </c>
      <c r="D120" s="16" t="s">
        <v>325</v>
      </c>
      <c r="E120" s="30">
        <v>5.3</v>
      </c>
      <c r="F120" s="30">
        <v>6.6</v>
      </c>
      <c r="G120" s="21">
        <f t="shared" si="2"/>
        <v>1.2999999999999998</v>
      </c>
      <c r="H120" s="29">
        <f>G8/C243*C120</f>
        <v>0.19561789762824372</v>
      </c>
      <c r="I120" s="26">
        <f t="shared" si="3"/>
        <v>1.4956178976282435</v>
      </c>
      <c r="J120" s="4"/>
    </row>
    <row r="121" spans="1:10" x14ac:dyDescent="0.25">
      <c r="A121" s="7">
        <v>108</v>
      </c>
      <c r="B121" s="17" t="s">
        <v>511</v>
      </c>
      <c r="C121" s="11">
        <v>68.599999999999994</v>
      </c>
      <c r="D121" s="16" t="s">
        <v>325</v>
      </c>
      <c r="E121" s="30">
        <v>4.8</v>
      </c>
      <c r="F121" s="30">
        <v>5.5</v>
      </c>
      <c r="G121" s="21">
        <f t="shared" si="2"/>
        <v>0.70000000000000018</v>
      </c>
      <c r="H121" s="29">
        <f>G8/C243*C121</f>
        <v>0.21368451874677577</v>
      </c>
      <c r="I121" s="26">
        <f t="shared" si="3"/>
        <v>0.91368451874677592</v>
      </c>
      <c r="J121" s="4"/>
    </row>
    <row r="122" spans="1:10" x14ac:dyDescent="0.25">
      <c r="A122" s="7">
        <v>109</v>
      </c>
      <c r="B122" s="17" t="s">
        <v>517</v>
      </c>
      <c r="C122" s="11">
        <v>42.5</v>
      </c>
      <c r="D122" s="16" t="s">
        <v>325</v>
      </c>
      <c r="E122" s="30">
        <v>4.5999999999999996</v>
      </c>
      <c r="F122" s="30">
        <v>4.5999999999999996</v>
      </c>
      <c r="G122" s="21">
        <f t="shared" si="2"/>
        <v>0</v>
      </c>
      <c r="H122" s="29">
        <f>G8/C243*C122</f>
        <v>0.1323847237133815</v>
      </c>
      <c r="I122" s="26">
        <f t="shared" si="3"/>
        <v>0.1323847237133815</v>
      </c>
      <c r="J122" s="4"/>
    </row>
    <row r="123" spans="1:10" x14ac:dyDescent="0.25">
      <c r="A123" s="7">
        <v>110</v>
      </c>
      <c r="B123" s="17" t="s">
        <v>518</v>
      </c>
      <c r="C123" s="11">
        <v>54.1</v>
      </c>
      <c r="D123" s="16" t="s">
        <v>325</v>
      </c>
      <c r="E123" s="30">
        <v>6.9</v>
      </c>
      <c r="F123" s="30">
        <v>8.1</v>
      </c>
      <c r="G123" s="21">
        <f t="shared" si="2"/>
        <v>1.1999999999999993</v>
      </c>
      <c r="H123" s="29">
        <f>G8/C243*C123</f>
        <v>0.16851796595044563</v>
      </c>
      <c r="I123" s="26">
        <f t="shared" si="3"/>
        <v>1.3685179659504449</v>
      </c>
      <c r="J123" s="4"/>
    </row>
    <row r="124" spans="1:10" x14ac:dyDescent="0.25">
      <c r="A124" s="7">
        <v>111</v>
      </c>
      <c r="B124" s="17" t="s">
        <v>370</v>
      </c>
      <c r="C124" s="11">
        <v>54.3</v>
      </c>
      <c r="D124" s="16" t="s">
        <v>325</v>
      </c>
      <c r="E124" s="30">
        <v>6.2</v>
      </c>
      <c r="F124" s="30">
        <v>6.2</v>
      </c>
      <c r="G124" s="21">
        <f t="shared" si="2"/>
        <v>0</v>
      </c>
      <c r="H124" s="29">
        <f>G8/C243*C124</f>
        <v>0.16914095288556741</v>
      </c>
      <c r="I124" s="26">
        <f t="shared" si="3"/>
        <v>0.16914095288556741</v>
      </c>
      <c r="J124" s="4"/>
    </row>
    <row r="125" spans="1:10" x14ac:dyDescent="0.25">
      <c r="A125" s="7">
        <v>112</v>
      </c>
      <c r="B125" s="17" t="s">
        <v>371</v>
      </c>
      <c r="C125" s="11">
        <v>52</v>
      </c>
      <c r="D125" s="16" t="s">
        <v>325</v>
      </c>
      <c r="E125" s="30">
        <v>3.7</v>
      </c>
      <c r="F125" s="30">
        <v>4.4000000000000004</v>
      </c>
      <c r="G125" s="21">
        <f t="shared" si="2"/>
        <v>0.70000000000000018</v>
      </c>
      <c r="H125" s="29">
        <f>G8/C243*C125</f>
        <v>0.16197660313166679</v>
      </c>
      <c r="I125" s="26">
        <f t="shared" si="3"/>
        <v>0.86197660313166691</v>
      </c>
      <c r="J125" s="4"/>
    </row>
    <row r="126" spans="1:10" x14ac:dyDescent="0.25">
      <c r="A126" s="7">
        <v>113</v>
      </c>
      <c r="B126" s="17" t="s">
        <v>372</v>
      </c>
      <c r="C126" s="11">
        <v>46.8</v>
      </c>
      <c r="D126" s="16" t="s">
        <v>325</v>
      </c>
      <c r="E126" s="30">
        <v>5.7</v>
      </c>
      <c r="F126" s="30">
        <v>6.4</v>
      </c>
      <c r="G126" s="21">
        <f t="shared" si="2"/>
        <v>0.70000000000000018</v>
      </c>
      <c r="H126" s="29">
        <f>G8/C243*C126</f>
        <v>0.1457789428185001</v>
      </c>
      <c r="I126" s="26">
        <f t="shared" si="3"/>
        <v>0.8457789428185003</v>
      </c>
      <c r="J126" s="4"/>
    </row>
    <row r="127" spans="1:10" x14ac:dyDescent="0.25">
      <c r="A127" s="7">
        <v>114</v>
      </c>
      <c r="B127" s="17" t="s">
        <v>373</v>
      </c>
      <c r="C127" s="11">
        <v>73.3</v>
      </c>
      <c r="D127" s="16" t="s">
        <v>325</v>
      </c>
      <c r="E127" s="30">
        <v>5.5</v>
      </c>
      <c r="F127" s="30">
        <v>5.9</v>
      </c>
      <c r="G127" s="21">
        <f t="shared" si="2"/>
        <v>0.40000000000000036</v>
      </c>
      <c r="H127" s="29">
        <f>G8/C243*C127</f>
        <v>0.22832471172213797</v>
      </c>
      <c r="I127" s="26">
        <f t="shared" si="3"/>
        <v>0.62832471172213833</v>
      </c>
      <c r="J127" s="4"/>
    </row>
    <row r="128" spans="1:10" x14ac:dyDescent="0.25">
      <c r="A128" s="7">
        <v>115</v>
      </c>
      <c r="B128" s="17" t="s">
        <v>374</v>
      </c>
      <c r="C128" s="11">
        <v>54.3</v>
      </c>
      <c r="D128" s="16" t="s">
        <v>325</v>
      </c>
      <c r="E128" s="30">
        <v>4.7</v>
      </c>
      <c r="F128" s="30">
        <v>5.0999999999999996</v>
      </c>
      <c r="G128" s="21">
        <f t="shared" si="2"/>
        <v>0.39999999999999947</v>
      </c>
      <c r="H128" s="29">
        <f>G8/C243*C128</f>
        <v>0.16914095288556741</v>
      </c>
      <c r="I128" s="26">
        <f t="shared" si="3"/>
        <v>0.56914095288556688</v>
      </c>
      <c r="J128" s="4"/>
    </row>
    <row r="129" spans="1:10" x14ac:dyDescent="0.25">
      <c r="A129" s="7">
        <v>116</v>
      </c>
      <c r="B129" s="17" t="s">
        <v>375</v>
      </c>
      <c r="C129" s="11">
        <v>51.8</v>
      </c>
      <c r="D129" s="16" t="s">
        <v>325</v>
      </c>
      <c r="E129" s="30">
        <v>5.5</v>
      </c>
      <c r="F129" s="30">
        <v>5.6</v>
      </c>
      <c r="G129" s="21">
        <f t="shared" si="2"/>
        <v>9.9999999999999645E-2</v>
      </c>
      <c r="H129" s="29">
        <f>G8/C243*C129</f>
        <v>0.16135361619654498</v>
      </c>
      <c r="I129" s="26">
        <f t="shared" si="3"/>
        <v>0.26135361619654462</v>
      </c>
      <c r="J129" s="4"/>
    </row>
    <row r="130" spans="1:10" x14ac:dyDescent="0.25">
      <c r="A130" s="7">
        <v>117</v>
      </c>
      <c r="B130" s="17" t="s">
        <v>376</v>
      </c>
      <c r="C130" s="11">
        <v>47.2</v>
      </c>
      <c r="D130" s="16" t="s">
        <v>325</v>
      </c>
      <c r="E130" s="30">
        <v>4.5</v>
      </c>
      <c r="F130" s="30">
        <v>5.3</v>
      </c>
      <c r="G130" s="21">
        <f t="shared" si="2"/>
        <v>0.79999999999999982</v>
      </c>
      <c r="H130" s="29">
        <f>G8/C243*C130</f>
        <v>0.14702491668874371</v>
      </c>
      <c r="I130" s="26">
        <f t="shared" si="3"/>
        <v>0.94702491668874356</v>
      </c>
      <c r="J130" s="4"/>
    </row>
    <row r="131" spans="1:10" x14ac:dyDescent="0.25">
      <c r="A131" s="7">
        <v>118</v>
      </c>
      <c r="B131" s="17" t="s">
        <v>377</v>
      </c>
      <c r="C131" s="11">
        <v>72.8</v>
      </c>
      <c r="D131" s="16" t="s">
        <v>325</v>
      </c>
      <c r="E131" s="30">
        <v>6.5</v>
      </c>
      <c r="F131" s="30">
        <v>7.5</v>
      </c>
      <c r="G131" s="21">
        <f t="shared" si="2"/>
        <v>1</v>
      </c>
      <c r="H131" s="29">
        <f>G8/C243*C131</f>
        <v>0.22676724438433349</v>
      </c>
      <c r="I131" s="26">
        <f t="shared" si="3"/>
        <v>1.2267672443843334</v>
      </c>
      <c r="J131" s="4"/>
    </row>
    <row r="132" spans="1:10" x14ac:dyDescent="0.25">
      <c r="A132" s="7">
        <v>119</v>
      </c>
      <c r="B132" s="17" t="s">
        <v>378</v>
      </c>
      <c r="C132" s="11">
        <v>54.2</v>
      </c>
      <c r="D132" s="16" t="s">
        <v>325</v>
      </c>
      <c r="E132" s="30">
        <v>5</v>
      </c>
      <c r="F132" s="30">
        <v>6.1</v>
      </c>
      <c r="G132" s="21">
        <f t="shared" si="2"/>
        <v>1.0999999999999996</v>
      </c>
      <c r="H132" s="29">
        <f>G8/C243*C132</f>
        <v>0.16882945941800653</v>
      </c>
      <c r="I132" s="26">
        <f t="shared" si="3"/>
        <v>1.2688294594180061</v>
      </c>
      <c r="J132" s="4"/>
    </row>
    <row r="133" spans="1:10" x14ac:dyDescent="0.25">
      <c r="A133" s="7">
        <v>120</v>
      </c>
      <c r="B133" s="17" t="s">
        <v>379</v>
      </c>
      <c r="C133" s="11">
        <v>51.9</v>
      </c>
      <c r="D133" s="16" t="s">
        <v>325</v>
      </c>
      <c r="E133" s="30">
        <v>5.0999999999999996</v>
      </c>
      <c r="F133" s="30">
        <v>5.0999999999999996</v>
      </c>
      <c r="G133" s="21">
        <f t="shared" si="2"/>
        <v>0</v>
      </c>
      <c r="H133" s="29">
        <f>G8/C243*C133</f>
        <v>0.16166510966410588</v>
      </c>
      <c r="I133" s="26">
        <f t="shared" si="3"/>
        <v>0.16166510966410588</v>
      </c>
      <c r="J133" s="4"/>
    </row>
    <row r="134" spans="1:10" x14ac:dyDescent="0.25">
      <c r="A134" s="7">
        <v>121</v>
      </c>
      <c r="B134" s="17" t="s">
        <v>380</v>
      </c>
      <c r="C134" s="11">
        <v>47.2</v>
      </c>
      <c r="D134" s="16" t="s">
        <v>325</v>
      </c>
      <c r="E134" s="30">
        <v>3.3</v>
      </c>
      <c r="F134" s="30">
        <v>3.7</v>
      </c>
      <c r="G134" s="21">
        <f t="shared" si="2"/>
        <v>0.40000000000000036</v>
      </c>
      <c r="H134" s="29">
        <f>G8/C243*C134</f>
        <v>0.14702491668874371</v>
      </c>
      <c r="I134" s="26">
        <f t="shared" si="3"/>
        <v>0.54702491668874409</v>
      </c>
      <c r="J134" s="4"/>
    </row>
    <row r="135" spans="1:10" x14ac:dyDescent="0.25">
      <c r="A135" s="7">
        <v>122</v>
      </c>
      <c r="B135" s="17" t="s">
        <v>381</v>
      </c>
      <c r="C135" s="11">
        <v>72.7</v>
      </c>
      <c r="D135" s="16" t="s">
        <v>325</v>
      </c>
      <c r="E135" s="30">
        <v>1.7</v>
      </c>
      <c r="F135" s="30">
        <v>1.7</v>
      </c>
      <c r="G135" s="21">
        <f t="shared" si="2"/>
        <v>0</v>
      </c>
      <c r="H135" s="29">
        <f>G8/C243*C135</f>
        <v>0.22645575091677261</v>
      </c>
      <c r="I135" s="26">
        <f t="shared" si="3"/>
        <v>0.22645575091677261</v>
      </c>
      <c r="J135" s="4"/>
    </row>
    <row r="136" spans="1:10" x14ac:dyDescent="0.25">
      <c r="A136" s="7">
        <v>123</v>
      </c>
      <c r="B136" s="17" t="s">
        <v>382</v>
      </c>
      <c r="C136" s="11">
        <v>54.3</v>
      </c>
      <c r="D136" s="16" t="s">
        <v>325</v>
      </c>
      <c r="E136" s="30">
        <v>4.5999999999999996</v>
      </c>
      <c r="F136" s="30">
        <v>4.5999999999999996</v>
      </c>
      <c r="G136" s="21">
        <f t="shared" si="2"/>
        <v>0</v>
      </c>
      <c r="H136" s="29">
        <f>G8/C243*C136</f>
        <v>0.16914095288556741</v>
      </c>
      <c r="I136" s="26">
        <f t="shared" si="3"/>
        <v>0.16914095288556741</v>
      </c>
      <c r="J136" s="4"/>
    </row>
    <row r="137" spans="1:10" x14ac:dyDescent="0.25">
      <c r="A137" s="7">
        <v>124</v>
      </c>
      <c r="B137" s="17" t="s">
        <v>383</v>
      </c>
      <c r="C137" s="11">
        <v>52.1</v>
      </c>
      <c r="D137" s="16" t="s">
        <v>325</v>
      </c>
      <c r="E137" s="30">
        <v>4.4000000000000004</v>
      </c>
      <c r="F137" s="30">
        <v>4.8</v>
      </c>
      <c r="G137" s="21">
        <f t="shared" si="2"/>
        <v>0.39999999999999947</v>
      </c>
      <c r="H137" s="29">
        <f>G8/C243*C137</f>
        <v>0.16228809659922769</v>
      </c>
      <c r="I137" s="26">
        <f t="shared" si="3"/>
        <v>0.56228809659922718</v>
      </c>
      <c r="J137" s="4"/>
    </row>
    <row r="138" spans="1:10" x14ac:dyDescent="0.25">
      <c r="A138" s="7">
        <v>125</v>
      </c>
      <c r="B138" s="17" t="s">
        <v>384</v>
      </c>
      <c r="C138" s="11">
        <v>47.2</v>
      </c>
      <c r="D138" s="16" t="s">
        <v>325</v>
      </c>
      <c r="E138" s="30">
        <v>4.2</v>
      </c>
      <c r="F138" s="30">
        <v>5</v>
      </c>
      <c r="G138" s="21">
        <f t="shared" si="2"/>
        <v>0.79999999999999982</v>
      </c>
      <c r="H138" s="29">
        <f>G8/C243*C138</f>
        <v>0.14702491668874371</v>
      </c>
      <c r="I138" s="26">
        <f t="shared" si="3"/>
        <v>0.94702491668874356</v>
      </c>
      <c r="J138" s="4"/>
    </row>
    <row r="139" spans="1:10" x14ac:dyDescent="0.25">
      <c r="A139" s="7">
        <v>126</v>
      </c>
      <c r="B139" s="17" t="s">
        <v>385</v>
      </c>
      <c r="C139" s="11">
        <v>72.400000000000006</v>
      </c>
      <c r="D139" s="16" t="s">
        <v>325</v>
      </c>
      <c r="E139" s="30">
        <v>6.6</v>
      </c>
      <c r="F139" s="30">
        <v>6.9</v>
      </c>
      <c r="G139" s="21">
        <f t="shared" si="2"/>
        <v>0.30000000000000071</v>
      </c>
      <c r="H139" s="29">
        <f>G8/C243*C139</f>
        <v>0.22552127051408991</v>
      </c>
      <c r="I139" s="26">
        <f t="shared" si="3"/>
        <v>0.52552127051409059</v>
      </c>
      <c r="J139" s="4"/>
    </row>
    <row r="140" spans="1:10" x14ac:dyDescent="0.25">
      <c r="A140" s="7">
        <v>127</v>
      </c>
      <c r="B140" s="17" t="s">
        <v>386</v>
      </c>
      <c r="C140" s="11">
        <v>54.3</v>
      </c>
      <c r="D140" s="16" t="s">
        <v>325</v>
      </c>
      <c r="E140" s="30">
        <v>5.2</v>
      </c>
      <c r="F140" s="30">
        <v>5.6</v>
      </c>
      <c r="G140" s="21">
        <f t="shared" si="2"/>
        <v>0.39999999999999947</v>
      </c>
      <c r="H140" s="29">
        <f>G8/C243*C140</f>
        <v>0.16914095288556741</v>
      </c>
      <c r="I140" s="26">
        <f t="shared" si="3"/>
        <v>0.56914095288556688</v>
      </c>
      <c r="J140" s="4"/>
    </row>
    <row r="141" spans="1:10" x14ac:dyDescent="0.25">
      <c r="A141" s="7">
        <v>128</v>
      </c>
      <c r="B141" s="17" t="s">
        <v>387</v>
      </c>
      <c r="C141" s="11">
        <v>51.8</v>
      </c>
      <c r="D141" s="16" t="s">
        <v>325</v>
      </c>
      <c r="E141" s="30">
        <v>3.8</v>
      </c>
      <c r="F141" s="30">
        <v>3.8</v>
      </c>
      <c r="G141" s="21">
        <f t="shared" si="2"/>
        <v>0</v>
      </c>
      <c r="H141" s="29">
        <f>G8/C243*C141</f>
        <v>0.16135361619654498</v>
      </c>
      <c r="I141" s="26">
        <f t="shared" si="3"/>
        <v>0.16135361619654498</v>
      </c>
      <c r="J141" s="4"/>
    </row>
    <row r="142" spans="1:10" x14ac:dyDescent="0.25">
      <c r="A142" s="7">
        <v>129</v>
      </c>
      <c r="B142" s="17" t="s">
        <v>388</v>
      </c>
      <c r="C142" s="11">
        <v>48</v>
      </c>
      <c r="D142" s="16" t="s">
        <v>325</v>
      </c>
      <c r="E142" s="30">
        <v>4.7</v>
      </c>
      <c r="F142" s="30">
        <v>4.7</v>
      </c>
      <c r="G142" s="21">
        <f t="shared" si="2"/>
        <v>0</v>
      </c>
      <c r="H142" s="29">
        <f>G8/C243*C142</f>
        <v>0.14951686442923087</v>
      </c>
      <c r="I142" s="26">
        <f t="shared" si="3"/>
        <v>0.14951686442923087</v>
      </c>
      <c r="J142" s="4"/>
    </row>
    <row r="143" spans="1:10" x14ac:dyDescent="0.25">
      <c r="A143" s="7">
        <v>130</v>
      </c>
      <c r="B143" s="17" t="s">
        <v>389</v>
      </c>
      <c r="C143" s="11">
        <v>73</v>
      </c>
      <c r="D143" s="16" t="s">
        <v>325</v>
      </c>
      <c r="E143" s="30">
        <v>2.5</v>
      </c>
      <c r="F143" s="30">
        <v>3.5</v>
      </c>
      <c r="G143" s="21">
        <f t="shared" si="2"/>
        <v>1</v>
      </c>
      <c r="H143" s="29">
        <f>G8/C243*C143</f>
        <v>0.22739023131945529</v>
      </c>
      <c r="I143" s="26">
        <f t="shared" si="3"/>
        <v>1.2273902313194553</v>
      </c>
      <c r="J143" s="4"/>
    </row>
    <row r="144" spans="1:10" x14ac:dyDescent="0.25">
      <c r="A144" s="7">
        <v>131</v>
      </c>
      <c r="B144" s="17" t="s">
        <v>390</v>
      </c>
      <c r="C144" s="11">
        <v>54.8</v>
      </c>
      <c r="D144" s="16" t="s">
        <v>325</v>
      </c>
      <c r="E144" s="30">
        <v>2.6</v>
      </c>
      <c r="F144" s="30">
        <v>2.6</v>
      </c>
      <c r="G144" s="21">
        <f t="shared" ref="G144:G207" si="4">F144-E144</f>
        <v>0</v>
      </c>
      <c r="H144" s="29">
        <f>G8/C243*C144</f>
        <v>0.17069842022337189</v>
      </c>
      <c r="I144" s="26">
        <f t="shared" ref="I144:I207" si="5">G144+H144</f>
        <v>0.17069842022337189</v>
      </c>
      <c r="J144" s="4"/>
    </row>
    <row r="145" spans="1:10" x14ac:dyDescent="0.25">
      <c r="A145" s="7">
        <v>132</v>
      </c>
      <c r="B145" s="17" t="s">
        <v>391</v>
      </c>
      <c r="C145" s="11">
        <v>52.6</v>
      </c>
      <c r="D145" s="16" t="s">
        <v>325</v>
      </c>
      <c r="E145" s="30">
        <v>2.1</v>
      </c>
      <c r="F145" s="30">
        <v>2.1</v>
      </c>
      <c r="G145" s="21">
        <f t="shared" si="4"/>
        <v>0</v>
      </c>
      <c r="H145" s="29">
        <f>G8/C243*C145</f>
        <v>0.16384556393703217</v>
      </c>
      <c r="I145" s="26">
        <f t="shared" si="5"/>
        <v>0.16384556393703217</v>
      </c>
      <c r="J145" s="57"/>
    </row>
    <row r="146" spans="1:10" x14ac:dyDescent="0.25">
      <c r="A146" s="7">
        <v>133</v>
      </c>
      <c r="B146" s="17" t="s">
        <v>392</v>
      </c>
      <c r="C146" s="11">
        <v>47.6</v>
      </c>
      <c r="D146" s="16" t="s">
        <v>325</v>
      </c>
      <c r="E146" s="30">
        <v>3.2</v>
      </c>
      <c r="F146" s="30">
        <v>3.5</v>
      </c>
      <c r="G146" s="21">
        <f t="shared" si="4"/>
        <v>0.29999999999999982</v>
      </c>
      <c r="H146" s="29">
        <f>G8/C243*C146</f>
        <v>0.14827089055898729</v>
      </c>
      <c r="I146" s="26">
        <f t="shared" si="5"/>
        <v>0.44827089055898711</v>
      </c>
      <c r="J146" s="57"/>
    </row>
    <row r="147" spans="1:10" x14ac:dyDescent="0.25">
      <c r="A147" s="7">
        <v>134</v>
      </c>
      <c r="B147" s="17" t="s">
        <v>393</v>
      </c>
      <c r="C147" s="11">
        <v>73</v>
      </c>
      <c r="D147" s="16" t="s">
        <v>325</v>
      </c>
      <c r="E147" s="30">
        <v>5.5</v>
      </c>
      <c r="F147" s="30">
        <v>5.5</v>
      </c>
      <c r="G147" s="21">
        <f t="shared" si="4"/>
        <v>0</v>
      </c>
      <c r="H147" s="29">
        <f>G8/C243*C147</f>
        <v>0.22739023131945529</v>
      </c>
      <c r="I147" s="26">
        <f t="shared" si="5"/>
        <v>0.22739023131945529</v>
      </c>
      <c r="J147" s="57"/>
    </row>
    <row r="148" spans="1:10" x14ac:dyDescent="0.25">
      <c r="A148" s="7">
        <v>135</v>
      </c>
      <c r="B148" s="17" t="s">
        <v>394</v>
      </c>
      <c r="C148" s="11">
        <v>54.9</v>
      </c>
      <c r="D148" s="16" t="s">
        <v>325</v>
      </c>
      <c r="E148" s="30">
        <v>4.2</v>
      </c>
      <c r="F148" s="30">
        <v>4.9000000000000004</v>
      </c>
      <c r="G148" s="21">
        <f t="shared" si="4"/>
        <v>0.70000000000000018</v>
      </c>
      <c r="H148" s="29">
        <f>G8/C243*C148</f>
        <v>0.1710099136909328</v>
      </c>
      <c r="I148" s="26">
        <f t="shared" si="5"/>
        <v>0.87100991369093295</v>
      </c>
      <c r="J148" s="57"/>
    </row>
    <row r="149" spans="1:10" x14ac:dyDescent="0.25">
      <c r="A149" s="7">
        <v>136</v>
      </c>
      <c r="B149" s="17" t="s">
        <v>395</v>
      </c>
      <c r="C149" s="11">
        <v>52.3</v>
      </c>
      <c r="D149" s="16" t="s">
        <v>325</v>
      </c>
      <c r="E149" s="30">
        <v>4.9000000000000004</v>
      </c>
      <c r="F149" s="30">
        <v>5.2</v>
      </c>
      <c r="G149" s="21">
        <f t="shared" si="4"/>
        <v>0.29999999999999982</v>
      </c>
      <c r="H149" s="29">
        <f>G8/C243*C149</f>
        <v>0.16291108353434947</v>
      </c>
      <c r="I149" s="26">
        <f t="shared" si="5"/>
        <v>0.46291108353434929</v>
      </c>
      <c r="J149" s="4"/>
    </row>
    <row r="150" spans="1:10" x14ac:dyDescent="0.25">
      <c r="A150" s="7">
        <v>137</v>
      </c>
      <c r="B150" s="17" t="s">
        <v>396</v>
      </c>
      <c r="C150" s="11">
        <v>47.6</v>
      </c>
      <c r="D150" s="16" t="s">
        <v>325</v>
      </c>
      <c r="E150" s="30">
        <v>4</v>
      </c>
      <c r="F150" s="30">
        <v>4.8</v>
      </c>
      <c r="G150" s="21">
        <f t="shared" si="4"/>
        <v>0.79999999999999982</v>
      </c>
      <c r="H150" s="29">
        <f>G8/C243*C150</f>
        <v>0.14827089055898729</v>
      </c>
      <c r="I150" s="26">
        <f t="shared" si="5"/>
        <v>0.94827089055898717</v>
      </c>
      <c r="J150" s="4"/>
    </row>
    <row r="151" spans="1:10" x14ac:dyDescent="0.25">
      <c r="A151" s="7">
        <v>138</v>
      </c>
      <c r="B151" s="17" t="s">
        <v>397</v>
      </c>
      <c r="C151" s="11">
        <v>72.8</v>
      </c>
      <c r="D151" s="16" t="s">
        <v>325</v>
      </c>
      <c r="E151" s="30">
        <v>3.4</v>
      </c>
      <c r="F151" s="30">
        <v>4.5</v>
      </c>
      <c r="G151" s="21">
        <f t="shared" si="4"/>
        <v>1.1000000000000001</v>
      </c>
      <c r="H151" s="29">
        <f>G8/C243*C151</f>
        <v>0.22676724438433349</v>
      </c>
      <c r="I151" s="26">
        <f t="shared" si="5"/>
        <v>1.3267672443843335</v>
      </c>
      <c r="J151" s="4"/>
    </row>
    <row r="152" spans="1:10" x14ac:dyDescent="0.25">
      <c r="A152" s="7">
        <v>139</v>
      </c>
      <c r="B152" s="17" t="s">
        <v>398</v>
      </c>
      <c r="C152" s="11">
        <v>54.9</v>
      </c>
      <c r="D152" s="16" t="s">
        <v>325</v>
      </c>
      <c r="E152" s="30">
        <v>4.7</v>
      </c>
      <c r="F152" s="30">
        <v>4.8</v>
      </c>
      <c r="G152" s="21">
        <f t="shared" si="4"/>
        <v>9.9999999999999645E-2</v>
      </c>
      <c r="H152" s="29">
        <f>G8/C243*C152</f>
        <v>0.1710099136909328</v>
      </c>
      <c r="I152" s="26">
        <f t="shared" si="5"/>
        <v>0.27100991369093241</v>
      </c>
      <c r="J152" s="4"/>
    </row>
    <row r="153" spans="1:10" x14ac:dyDescent="0.25">
      <c r="A153" s="7">
        <v>140</v>
      </c>
      <c r="B153" s="17" t="s">
        <v>399</v>
      </c>
      <c r="C153" s="11">
        <v>52.4</v>
      </c>
      <c r="D153" s="16" t="s">
        <v>325</v>
      </c>
      <c r="E153" s="30">
        <v>1.1000000000000001</v>
      </c>
      <c r="F153" s="30">
        <v>1.1000000000000001</v>
      </c>
      <c r="G153" s="21">
        <f t="shared" si="4"/>
        <v>0</v>
      </c>
      <c r="H153" s="29">
        <f>G8/C243*C153</f>
        <v>0.16322257700191037</v>
      </c>
      <c r="I153" s="26">
        <f t="shared" si="5"/>
        <v>0.16322257700191037</v>
      </c>
      <c r="J153" s="4"/>
    </row>
    <row r="154" spans="1:10" x14ac:dyDescent="0.25">
      <c r="A154" s="7">
        <v>141</v>
      </c>
      <c r="B154" s="17" t="s">
        <v>400</v>
      </c>
      <c r="C154" s="11">
        <v>47.2</v>
      </c>
      <c r="D154" s="16" t="s">
        <v>325</v>
      </c>
      <c r="E154" s="30">
        <v>2.9</v>
      </c>
      <c r="F154" s="30">
        <v>3.3</v>
      </c>
      <c r="G154" s="21">
        <f t="shared" si="4"/>
        <v>0.39999999999999991</v>
      </c>
      <c r="H154" s="29">
        <f>G8/C243*C154</f>
        <v>0.14702491668874371</v>
      </c>
      <c r="I154" s="26">
        <f t="shared" si="5"/>
        <v>0.54702491668874365</v>
      </c>
      <c r="J154" s="4"/>
    </row>
    <row r="155" spans="1:10" x14ac:dyDescent="0.25">
      <c r="A155" s="7">
        <v>142</v>
      </c>
      <c r="B155" s="17" t="s">
        <v>401</v>
      </c>
      <c r="C155" s="11">
        <v>72.5</v>
      </c>
      <c r="D155" s="16" t="s">
        <v>325</v>
      </c>
      <c r="E155" s="30">
        <v>4.5999999999999996</v>
      </c>
      <c r="F155" s="30">
        <v>5.2</v>
      </c>
      <c r="G155" s="21">
        <f t="shared" si="4"/>
        <v>0.60000000000000053</v>
      </c>
      <c r="H155" s="29">
        <f>G8/C243*C155</f>
        <v>0.22583276398165081</v>
      </c>
      <c r="I155" s="26">
        <f t="shared" si="5"/>
        <v>0.8258327639816514</v>
      </c>
      <c r="J155" s="4"/>
    </row>
    <row r="156" spans="1:10" x14ac:dyDescent="0.25">
      <c r="A156" s="7">
        <v>143</v>
      </c>
      <c r="B156" s="17" t="s">
        <v>402</v>
      </c>
      <c r="C156" s="11">
        <v>54.8</v>
      </c>
      <c r="D156" s="16" t="s">
        <v>325</v>
      </c>
      <c r="E156" s="30">
        <v>6.8</v>
      </c>
      <c r="F156" s="30">
        <v>7.2</v>
      </c>
      <c r="G156" s="21">
        <f t="shared" si="4"/>
        <v>0.40000000000000036</v>
      </c>
      <c r="H156" s="29">
        <f>G8/C243*C156</f>
        <v>0.17069842022337189</v>
      </c>
      <c r="I156" s="26">
        <f t="shared" si="5"/>
        <v>0.57069842022337225</v>
      </c>
      <c r="J156" s="4"/>
    </row>
    <row r="157" spans="1:10" x14ac:dyDescent="0.25">
      <c r="A157" s="7">
        <v>144</v>
      </c>
      <c r="B157" s="17" t="s">
        <v>403</v>
      </c>
      <c r="C157" s="11">
        <v>51.9</v>
      </c>
      <c r="D157" s="16" t="s">
        <v>325</v>
      </c>
      <c r="E157" s="30">
        <v>3</v>
      </c>
      <c r="F157" s="30">
        <v>3.2</v>
      </c>
      <c r="G157" s="21">
        <f t="shared" si="4"/>
        <v>0.20000000000000018</v>
      </c>
      <c r="H157" s="29">
        <f>G8/C243*C157</f>
        <v>0.16166510966410588</v>
      </c>
      <c r="I157" s="26">
        <f t="shared" si="5"/>
        <v>0.36166510966410603</v>
      </c>
      <c r="J157" s="4"/>
    </row>
    <row r="158" spans="1:10" x14ac:dyDescent="0.25">
      <c r="A158" s="7">
        <v>145</v>
      </c>
      <c r="B158" s="17" t="s">
        <v>404</v>
      </c>
      <c r="C158" s="11">
        <v>47</v>
      </c>
      <c r="D158" s="16" t="s">
        <v>325</v>
      </c>
      <c r="E158" s="30">
        <v>5.5</v>
      </c>
      <c r="F158" s="30">
        <v>6</v>
      </c>
      <c r="G158" s="21">
        <f t="shared" si="4"/>
        <v>0.5</v>
      </c>
      <c r="H158" s="29">
        <f>G8/C243*C158</f>
        <v>0.1464019297536219</v>
      </c>
      <c r="I158" s="26">
        <f t="shared" si="5"/>
        <v>0.64640192975362187</v>
      </c>
      <c r="J158" s="4"/>
    </row>
    <row r="159" spans="1:10" x14ac:dyDescent="0.25">
      <c r="A159" s="39">
        <v>146</v>
      </c>
      <c r="B159" s="17" t="s">
        <v>405</v>
      </c>
      <c r="C159" s="11">
        <v>73.2</v>
      </c>
      <c r="D159" s="16" t="s">
        <v>325</v>
      </c>
      <c r="E159" s="30">
        <v>2.4</v>
      </c>
      <c r="F159" s="30">
        <v>2.4</v>
      </c>
      <c r="G159" s="21">
        <f t="shared" si="4"/>
        <v>0</v>
      </c>
      <c r="H159" s="29">
        <f>G8/C243*C159</f>
        <v>0.2280132182545771</v>
      </c>
      <c r="I159" s="26">
        <f t="shared" si="5"/>
        <v>0.2280132182545771</v>
      </c>
      <c r="J159" s="4"/>
    </row>
    <row r="160" spans="1:10" x14ac:dyDescent="0.25">
      <c r="A160" s="7">
        <v>147</v>
      </c>
      <c r="B160" s="17" t="s">
        <v>406</v>
      </c>
      <c r="C160" s="11">
        <v>54.7</v>
      </c>
      <c r="D160" s="16" t="s">
        <v>325</v>
      </c>
      <c r="E160" s="30">
        <v>7</v>
      </c>
      <c r="F160" s="30">
        <v>7.6</v>
      </c>
      <c r="G160" s="21">
        <f t="shared" si="4"/>
        <v>0.59999999999999964</v>
      </c>
      <c r="H160" s="29">
        <f>G8/C243*C160</f>
        <v>0.17038692675581102</v>
      </c>
      <c r="I160" s="26">
        <f t="shared" si="5"/>
        <v>0.77038692675581066</v>
      </c>
      <c r="J160" s="4"/>
    </row>
    <row r="161" spans="1:10" x14ac:dyDescent="0.25">
      <c r="A161" s="7">
        <v>148</v>
      </c>
      <c r="B161" s="17" t="s">
        <v>407</v>
      </c>
      <c r="C161" s="11">
        <v>52.4</v>
      </c>
      <c r="D161" s="16" t="s">
        <v>325</v>
      </c>
      <c r="E161" s="30">
        <v>2.5</v>
      </c>
      <c r="F161" s="30">
        <v>3.1</v>
      </c>
      <c r="G161" s="21">
        <f t="shared" si="4"/>
        <v>0.60000000000000009</v>
      </c>
      <c r="H161" s="29">
        <f>G8/C243*C161</f>
        <v>0.16322257700191037</v>
      </c>
      <c r="I161" s="26">
        <f t="shared" si="5"/>
        <v>0.76322257700191043</v>
      </c>
      <c r="J161" s="4"/>
    </row>
    <row r="162" spans="1:10" x14ac:dyDescent="0.25">
      <c r="A162" s="7">
        <v>149</v>
      </c>
      <c r="B162" s="17" t="s">
        <v>408</v>
      </c>
      <c r="C162" s="11">
        <v>47.4</v>
      </c>
      <c r="D162" s="16" t="s">
        <v>325</v>
      </c>
      <c r="E162" s="30">
        <v>3.9</v>
      </c>
      <c r="F162" s="30">
        <v>4.2</v>
      </c>
      <c r="G162" s="21">
        <f t="shared" si="4"/>
        <v>0.30000000000000027</v>
      </c>
      <c r="H162" s="29">
        <f>G8/C243*C162</f>
        <v>0.14764790362386548</v>
      </c>
      <c r="I162" s="26">
        <f t="shared" si="5"/>
        <v>0.44764790362386575</v>
      </c>
      <c r="J162" s="4"/>
    </row>
    <row r="163" spans="1:10" x14ac:dyDescent="0.25">
      <c r="A163" s="7">
        <v>150</v>
      </c>
      <c r="B163" s="17" t="s">
        <v>409</v>
      </c>
      <c r="C163" s="11">
        <v>73.2</v>
      </c>
      <c r="D163" s="16" t="s">
        <v>325</v>
      </c>
      <c r="E163" s="30">
        <v>6.3</v>
      </c>
      <c r="F163" s="30">
        <v>7.4</v>
      </c>
      <c r="G163" s="21">
        <f t="shared" si="4"/>
        <v>1.1000000000000005</v>
      </c>
      <c r="H163" s="29">
        <f>G8/C243*C163</f>
        <v>0.2280132182545771</v>
      </c>
      <c r="I163" s="26">
        <f t="shared" si="5"/>
        <v>1.3280132182545776</v>
      </c>
      <c r="J163" s="4"/>
    </row>
    <row r="164" spans="1:10" x14ac:dyDescent="0.25">
      <c r="A164" s="7">
        <v>151</v>
      </c>
      <c r="B164" s="17" t="s">
        <v>523</v>
      </c>
      <c r="C164" s="11">
        <v>39.299999999999997</v>
      </c>
      <c r="D164" s="16" t="s">
        <v>325</v>
      </c>
      <c r="E164" s="30">
        <v>4.5999999999999996</v>
      </c>
      <c r="F164" s="30">
        <v>5.0999999999999996</v>
      </c>
      <c r="G164" s="21">
        <f t="shared" si="4"/>
        <v>0.5</v>
      </c>
      <c r="H164" s="29">
        <f>G8/C243*C164</f>
        <v>0.12241693275143277</v>
      </c>
      <c r="I164" s="26">
        <f t="shared" si="5"/>
        <v>0.62241693275143273</v>
      </c>
      <c r="J164" s="4"/>
    </row>
    <row r="165" spans="1:10" x14ac:dyDescent="0.25">
      <c r="A165" s="7">
        <v>152</v>
      </c>
      <c r="B165" s="17" t="s">
        <v>524</v>
      </c>
      <c r="C165" s="11">
        <v>67.099999999999994</v>
      </c>
      <c r="D165" s="16" t="s">
        <v>325</v>
      </c>
      <c r="E165" s="30">
        <v>6.2</v>
      </c>
      <c r="F165" s="30">
        <v>6.8</v>
      </c>
      <c r="G165" s="21">
        <f t="shared" si="4"/>
        <v>0.59999999999999964</v>
      </c>
      <c r="H165" s="29">
        <f>G8/C243*C165</f>
        <v>0.20901211673336231</v>
      </c>
      <c r="I165" s="26">
        <f t="shared" si="5"/>
        <v>0.80901211673336193</v>
      </c>
      <c r="J165" s="4"/>
    </row>
    <row r="166" spans="1:10" x14ac:dyDescent="0.25">
      <c r="A166" s="7">
        <v>153</v>
      </c>
      <c r="B166" s="17" t="s">
        <v>525</v>
      </c>
      <c r="C166" s="11">
        <v>99.4</v>
      </c>
      <c r="D166" s="16" t="s">
        <v>325</v>
      </c>
      <c r="E166" s="30">
        <v>12.4</v>
      </c>
      <c r="F166" s="30">
        <v>13.8</v>
      </c>
      <c r="G166" s="21">
        <f t="shared" si="4"/>
        <v>1.4000000000000004</v>
      </c>
      <c r="H166" s="29">
        <f>G8/C243*C166</f>
        <v>0.30962450675553227</v>
      </c>
      <c r="I166" s="26">
        <f t="shared" si="5"/>
        <v>1.7096245067555327</v>
      </c>
      <c r="J166" s="4"/>
    </row>
    <row r="167" spans="1:10" x14ac:dyDescent="0.25">
      <c r="A167" s="7">
        <v>154</v>
      </c>
      <c r="B167" s="17" t="s">
        <v>526</v>
      </c>
      <c r="C167" s="11">
        <v>39.6</v>
      </c>
      <c r="D167" s="16" t="s">
        <v>325</v>
      </c>
      <c r="E167" s="30">
        <v>2.5</v>
      </c>
      <c r="F167" s="30">
        <v>2.5</v>
      </c>
      <c r="G167" s="21">
        <f t="shared" si="4"/>
        <v>0</v>
      </c>
      <c r="H167" s="29">
        <f>G8/C243*C167</f>
        <v>0.12335141315411548</v>
      </c>
      <c r="I167" s="26">
        <f t="shared" si="5"/>
        <v>0.12335141315411548</v>
      </c>
      <c r="J167" s="4"/>
    </row>
    <row r="168" spans="1:10" x14ac:dyDescent="0.25">
      <c r="A168" s="7">
        <v>155</v>
      </c>
      <c r="B168" s="17" t="s">
        <v>527</v>
      </c>
      <c r="C168" s="11">
        <v>67</v>
      </c>
      <c r="D168" s="16" t="s">
        <v>325</v>
      </c>
      <c r="E168" s="30">
        <v>5.5</v>
      </c>
      <c r="F168" s="30">
        <v>6.2</v>
      </c>
      <c r="G168" s="21">
        <f t="shared" si="4"/>
        <v>0.70000000000000018</v>
      </c>
      <c r="H168" s="29">
        <f>G8/C243*C168</f>
        <v>0.20870062326580144</v>
      </c>
      <c r="I168" s="26">
        <f t="shared" si="5"/>
        <v>0.90870062326580159</v>
      </c>
      <c r="J168" s="4"/>
    </row>
    <row r="169" spans="1:10" x14ac:dyDescent="0.25">
      <c r="A169" s="7">
        <v>156</v>
      </c>
      <c r="B169" s="17" t="s">
        <v>528</v>
      </c>
      <c r="C169" s="11">
        <v>98.8</v>
      </c>
      <c r="D169" s="16" t="s">
        <v>325</v>
      </c>
      <c r="E169" s="30">
        <v>9.8000000000000007</v>
      </c>
      <c r="F169" s="30">
        <v>10</v>
      </c>
      <c r="G169" s="21">
        <f t="shared" si="4"/>
        <v>0.19999999999999929</v>
      </c>
      <c r="H169" s="29">
        <f>G8/C243*C169</f>
        <v>0.30775554595016685</v>
      </c>
      <c r="I169" s="26">
        <f t="shared" si="5"/>
        <v>0.50775554595016614</v>
      </c>
      <c r="J169" s="4"/>
    </row>
    <row r="170" spans="1:10" x14ac:dyDescent="0.25">
      <c r="A170" s="7">
        <v>157</v>
      </c>
      <c r="B170" s="17" t="s">
        <v>529</v>
      </c>
      <c r="C170" s="11">
        <v>39.4</v>
      </c>
      <c r="D170" s="16" t="s">
        <v>325</v>
      </c>
      <c r="E170" s="30">
        <v>3.6</v>
      </c>
      <c r="F170" s="30">
        <v>3.8</v>
      </c>
      <c r="G170" s="21">
        <f t="shared" si="4"/>
        <v>0.19999999999999973</v>
      </c>
      <c r="H170" s="29">
        <f>G8/C243*C170</f>
        <v>0.12272842621899367</v>
      </c>
      <c r="I170" s="26">
        <f t="shared" si="5"/>
        <v>0.32272842621899339</v>
      </c>
      <c r="J170" s="4"/>
    </row>
    <row r="171" spans="1:10" x14ac:dyDescent="0.25">
      <c r="A171" s="7">
        <v>158</v>
      </c>
      <c r="B171" s="17" t="s">
        <v>530</v>
      </c>
      <c r="C171" s="11">
        <v>67.5</v>
      </c>
      <c r="D171" s="16" t="s">
        <v>325</v>
      </c>
      <c r="E171" s="30">
        <v>5.0999999999999996</v>
      </c>
      <c r="F171" s="30">
        <v>5.4</v>
      </c>
      <c r="G171" s="21">
        <f t="shared" si="4"/>
        <v>0.30000000000000071</v>
      </c>
      <c r="H171" s="29">
        <f>G8/C243*C171</f>
        <v>0.21025809060360592</v>
      </c>
      <c r="I171" s="26">
        <f t="shared" si="5"/>
        <v>0.51025809060360661</v>
      </c>
      <c r="J171" s="4"/>
    </row>
    <row r="172" spans="1:10" x14ac:dyDescent="0.25">
      <c r="A172" s="7">
        <v>159</v>
      </c>
      <c r="B172" s="17" t="s">
        <v>531</v>
      </c>
      <c r="C172" s="11">
        <v>99.1</v>
      </c>
      <c r="D172" s="16" t="s">
        <v>325</v>
      </c>
      <c r="E172" s="30">
        <v>2</v>
      </c>
      <c r="F172" s="30">
        <v>2.9</v>
      </c>
      <c r="G172" s="21">
        <f t="shared" si="4"/>
        <v>0.89999999999999991</v>
      </c>
      <c r="H172" s="29">
        <f>G8/C243*C172</f>
        <v>0.30869002635284953</v>
      </c>
      <c r="I172" s="26">
        <f t="shared" si="5"/>
        <v>1.2086900263528495</v>
      </c>
      <c r="J172" s="4"/>
    </row>
    <row r="173" spans="1:10" x14ac:dyDescent="0.25">
      <c r="A173" s="7">
        <v>160</v>
      </c>
      <c r="B173" s="17" t="s">
        <v>532</v>
      </c>
      <c r="C173" s="11">
        <v>40.1</v>
      </c>
      <c r="D173" s="16" t="s">
        <v>325</v>
      </c>
      <c r="E173" s="30">
        <v>2.2000000000000002</v>
      </c>
      <c r="F173" s="30">
        <v>2.8</v>
      </c>
      <c r="G173" s="21">
        <f t="shared" si="4"/>
        <v>0.59999999999999964</v>
      </c>
      <c r="H173" s="29">
        <f>G8/C243*C173</f>
        <v>0.12490888049191996</v>
      </c>
      <c r="I173" s="26">
        <f t="shared" si="5"/>
        <v>0.72490888049191959</v>
      </c>
      <c r="J173" s="4"/>
    </row>
    <row r="174" spans="1:10" x14ac:dyDescent="0.25">
      <c r="A174" s="7">
        <v>161</v>
      </c>
      <c r="B174" s="17" t="s">
        <v>533</v>
      </c>
      <c r="C174" s="11">
        <v>67.099999999999994</v>
      </c>
      <c r="D174" s="16" t="s">
        <v>325</v>
      </c>
      <c r="E174" s="30">
        <v>2.2999999999999998</v>
      </c>
      <c r="F174" s="30">
        <v>2.2999999999999998</v>
      </c>
      <c r="G174" s="21">
        <f t="shared" si="4"/>
        <v>0</v>
      </c>
      <c r="H174" s="29">
        <f>G8/C243*C174</f>
        <v>0.20901211673336231</v>
      </c>
      <c r="I174" s="26">
        <f t="shared" si="5"/>
        <v>0.20901211673336231</v>
      </c>
      <c r="J174" s="4"/>
    </row>
    <row r="175" spans="1:10" x14ac:dyDescent="0.25">
      <c r="A175" s="7">
        <v>162</v>
      </c>
      <c r="B175" s="17" t="s">
        <v>534</v>
      </c>
      <c r="C175" s="11">
        <v>99.1</v>
      </c>
      <c r="D175" s="16" t="s">
        <v>325</v>
      </c>
      <c r="E175" s="30">
        <v>10.4</v>
      </c>
      <c r="F175" s="30">
        <v>11.7</v>
      </c>
      <c r="G175" s="21">
        <f t="shared" si="4"/>
        <v>1.2999999999999989</v>
      </c>
      <c r="H175" s="29">
        <f>G8/C243*C175</f>
        <v>0.30869002635284953</v>
      </c>
      <c r="I175" s="26">
        <f t="shared" si="5"/>
        <v>1.6086900263528485</v>
      </c>
      <c r="J175" s="4"/>
    </row>
    <row r="176" spans="1:10" x14ac:dyDescent="0.25">
      <c r="A176" s="7">
        <v>163</v>
      </c>
      <c r="B176" s="17" t="s">
        <v>535</v>
      </c>
      <c r="C176" s="11">
        <v>39.4</v>
      </c>
      <c r="D176" s="16" t="s">
        <v>325</v>
      </c>
      <c r="E176" s="30">
        <v>4.2</v>
      </c>
      <c r="F176" s="30">
        <v>4.4000000000000004</v>
      </c>
      <c r="G176" s="21">
        <f t="shared" si="4"/>
        <v>0.20000000000000018</v>
      </c>
      <c r="H176" s="29">
        <f>G8/C243*C176</f>
        <v>0.12272842621899367</v>
      </c>
      <c r="I176" s="26">
        <f t="shared" si="5"/>
        <v>0.32272842621899384</v>
      </c>
      <c r="J176" s="4"/>
    </row>
    <row r="177" spans="1:10" x14ac:dyDescent="0.25">
      <c r="A177" s="7">
        <v>164</v>
      </c>
      <c r="B177" s="17" t="s">
        <v>536</v>
      </c>
      <c r="C177" s="11">
        <v>67.2</v>
      </c>
      <c r="D177" s="16" t="s">
        <v>325</v>
      </c>
      <c r="E177" s="30">
        <v>0.7</v>
      </c>
      <c r="F177" s="30">
        <v>0.7</v>
      </c>
      <c r="G177" s="21">
        <f t="shared" si="4"/>
        <v>0</v>
      </c>
      <c r="H177" s="29">
        <f>G8/C243*C177</f>
        <v>0.20932361020092324</v>
      </c>
      <c r="I177" s="26">
        <f t="shared" si="5"/>
        <v>0.20932361020092324</v>
      </c>
      <c r="J177" s="4"/>
    </row>
    <row r="178" spans="1:10" x14ac:dyDescent="0.25">
      <c r="A178" s="7">
        <v>165</v>
      </c>
      <c r="B178" s="17" t="s">
        <v>537</v>
      </c>
      <c r="C178" s="11">
        <v>99.5</v>
      </c>
      <c r="D178" s="16" t="s">
        <v>325</v>
      </c>
      <c r="E178" s="30">
        <v>10</v>
      </c>
      <c r="F178" s="30">
        <v>11</v>
      </c>
      <c r="G178" s="21">
        <f t="shared" si="4"/>
        <v>1</v>
      </c>
      <c r="H178" s="29">
        <f>G8/C243*C178</f>
        <v>0.30993600022309314</v>
      </c>
      <c r="I178" s="26">
        <f t="shared" si="5"/>
        <v>1.3099360002230931</v>
      </c>
      <c r="J178" s="4"/>
    </row>
    <row r="179" spans="1:10" x14ac:dyDescent="0.25">
      <c r="A179" s="7">
        <v>166</v>
      </c>
      <c r="B179" s="17" t="s">
        <v>538</v>
      </c>
      <c r="C179" s="11">
        <v>39.4</v>
      </c>
      <c r="D179" s="16" t="s">
        <v>325</v>
      </c>
      <c r="E179" s="30">
        <v>2.4</v>
      </c>
      <c r="F179" s="30">
        <v>2.8</v>
      </c>
      <c r="G179" s="21">
        <f t="shared" si="4"/>
        <v>0.39999999999999991</v>
      </c>
      <c r="H179" s="29">
        <f>G8/C243*C179</f>
        <v>0.12272842621899367</v>
      </c>
      <c r="I179" s="26">
        <f t="shared" si="5"/>
        <v>0.52272842621899362</v>
      </c>
      <c r="J179" s="4"/>
    </row>
    <row r="180" spans="1:10" x14ac:dyDescent="0.25">
      <c r="A180" s="7">
        <v>167</v>
      </c>
      <c r="B180" s="17" t="s">
        <v>539</v>
      </c>
      <c r="C180" s="11">
        <v>67.3</v>
      </c>
      <c r="D180" s="16" t="s">
        <v>325</v>
      </c>
      <c r="E180" s="30">
        <v>3.6</v>
      </c>
      <c r="F180" s="30">
        <v>4.5999999999999996</v>
      </c>
      <c r="G180" s="21">
        <f t="shared" si="4"/>
        <v>0.99999999999999956</v>
      </c>
      <c r="H180" s="29">
        <f>G8/C243*C180</f>
        <v>0.20963510366848412</v>
      </c>
      <c r="I180" s="26">
        <f t="shared" si="5"/>
        <v>1.2096351036684836</v>
      </c>
      <c r="J180" s="4"/>
    </row>
    <row r="181" spans="1:10" x14ac:dyDescent="0.25">
      <c r="A181" s="7">
        <v>168</v>
      </c>
      <c r="B181" s="17" t="s">
        <v>540</v>
      </c>
      <c r="C181" s="11">
        <v>99.4</v>
      </c>
      <c r="D181" s="16" t="s">
        <v>325</v>
      </c>
      <c r="E181" s="30">
        <v>5.8</v>
      </c>
      <c r="F181" s="30">
        <v>5.8</v>
      </c>
      <c r="G181" s="21">
        <f t="shared" si="4"/>
        <v>0</v>
      </c>
      <c r="H181" s="29">
        <f>G8/C243*C181</f>
        <v>0.30962450675553227</v>
      </c>
      <c r="I181" s="26">
        <f t="shared" si="5"/>
        <v>0.30962450675553227</v>
      </c>
      <c r="J181" s="4"/>
    </row>
    <row r="182" spans="1:10" x14ac:dyDescent="0.25">
      <c r="A182" s="7">
        <v>169</v>
      </c>
      <c r="B182" s="17" t="s">
        <v>541</v>
      </c>
      <c r="C182" s="11">
        <v>39.5</v>
      </c>
      <c r="D182" s="16" t="s">
        <v>325</v>
      </c>
      <c r="E182" s="30">
        <v>1</v>
      </c>
      <c r="F182" s="30">
        <v>1</v>
      </c>
      <c r="G182" s="21">
        <f t="shared" si="4"/>
        <v>0</v>
      </c>
      <c r="H182" s="29">
        <f>G8/C243*C182</f>
        <v>0.12303991968655457</v>
      </c>
      <c r="I182" s="26">
        <f t="shared" si="5"/>
        <v>0.12303991968655457</v>
      </c>
      <c r="J182" s="4"/>
    </row>
    <row r="183" spans="1:10" x14ac:dyDescent="0.25">
      <c r="A183" s="7">
        <v>170</v>
      </c>
      <c r="B183" s="17" t="s">
        <v>542</v>
      </c>
      <c r="C183" s="11">
        <v>67.400000000000006</v>
      </c>
      <c r="D183" s="16" t="s">
        <v>325</v>
      </c>
      <c r="E183" s="30">
        <v>2</v>
      </c>
      <c r="F183" s="30">
        <v>2</v>
      </c>
      <c r="G183" s="21">
        <f t="shared" si="4"/>
        <v>0</v>
      </c>
      <c r="H183" s="29">
        <f>G8/C243*C183</f>
        <v>0.20994659713604502</v>
      </c>
      <c r="I183" s="26">
        <f t="shared" si="5"/>
        <v>0.20994659713604502</v>
      </c>
      <c r="J183" s="4"/>
    </row>
    <row r="184" spans="1:10" x14ac:dyDescent="0.25">
      <c r="A184" s="7">
        <v>171</v>
      </c>
      <c r="B184" s="17" t="s">
        <v>543</v>
      </c>
      <c r="C184" s="11">
        <v>99.5</v>
      </c>
      <c r="D184" s="16" t="s">
        <v>325</v>
      </c>
      <c r="E184" s="30">
        <v>9.6</v>
      </c>
      <c r="F184" s="30">
        <v>10.8</v>
      </c>
      <c r="G184" s="21">
        <f t="shared" si="4"/>
        <v>1.2000000000000011</v>
      </c>
      <c r="H184" s="29">
        <f>G8/C243*C184</f>
        <v>0.30993600022309314</v>
      </c>
      <c r="I184" s="26">
        <f t="shared" si="5"/>
        <v>1.5099360002230942</v>
      </c>
      <c r="J184" s="4"/>
    </row>
    <row r="185" spans="1:10" x14ac:dyDescent="0.25">
      <c r="A185" s="7">
        <v>172</v>
      </c>
      <c r="B185" s="17" t="s">
        <v>544</v>
      </c>
      <c r="C185" s="11">
        <v>39.5</v>
      </c>
      <c r="D185" s="16" t="s">
        <v>325</v>
      </c>
      <c r="E185" s="30">
        <v>2.6</v>
      </c>
      <c r="F185" s="30">
        <v>3.3</v>
      </c>
      <c r="G185" s="21">
        <f t="shared" si="4"/>
        <v>0.69999999999999973</v>
      </c>
      <c r="H185" s="29">
        <f>G8/C243*C185</f>
        <v>0.12303991968655457</v>
      </c>
      <c r="I185" s="26">
        <f t="shared" si="5"/>
        <v>0.82303991968655432</v>
      </c>
      <c r="J185" s="4"/>
    </row>
    <row r="186" spans="1:10" x14ac:dyDescent="0.25">
      <c r="A186" s="7">
        <v>173</v>
      </c>
      <c r="B186" s="17" t="s">
        <v>545</v>
      </c>
      <c r="C186" s="11">
        <v>67.8</v>
      </c>
      <c r="D186" s="16" t="s">
        <v>325</v>
      </c>
      <c r="E186" s="30">
        <v>4.7</v>
      </c>
      <c r="F186" s="30">
        <v>5.7</v>
      </c>
      <c r="G186" s="21">
        <f t="shared" si="4"/>
        <v>1</v>
      </c>
      <c r="H186" s="29">
        <f>G8/C243*C186</f>
        <v>0.2111925710062886</v>
      </c>
      <c r="I186" s="26">
        <f t="shared" si="5"/>
        <v>1.2111925710062885</v>
      </c>
      <c r="J186" s="4"/>
    </row>
    <row r="187" spans="1:10" x14ac:dyDescent="0.25">
      <c r="A187" s="7">
        <v>174</v>
      </c>
      <c r="B187" s="17" t="s">
        <v>546</v>
      </c>
      <c r="C187" s="11">
        <v>99.3</v>
      </c>
      <c r="D187" s="16" t="s">
        <v>325</v>
      </c>
      <c r="E187" s="30">
        <v>6.8</v>
      </c>
      <c r="F187" s="30">
        <v>7.6</v>
      </c>
      <c r="G187" s="21">
        <f t="shared" si="4"/>
        <v>0.79999999999999982</v>
      </c>
      <c r="H187" s="29">
        <f>G8/C243*C187</f>
        <v>0.30931301328797134</v>
      </c>
      <c r="I187" s="26">
        <f t="shared" si="5"/>
        <v>1.1093130132879712</v>
      </c>
      <c r="J187" s="4"/>
    </row>
    <row r="188" spans="1:10" x14ac:dyDescent="0.25">
      <c r="A188" s="7">
        <v>175</v>
      </c>
      <c r="B188" s="17" t="s">
        <v>547</v>
      </c>
      <c r="C188" s="11">
        <v>39.6</v>
      </c>
      <c r="D188" s="16" t="s">
        <v>325</v>
      </c>
      <c r="E188" s="30">
        <v>3</v>
      </c>
      <c r="F188" s="30">
        <v>3.7</v>
      </c>
      <c r="G188" s="21">
        <f t="shared" si="4"/>
        <v>0.70000000000000018</v>
      </c>
      <c r="H188" s="29">
        <f>G8/C243*C188</f>
        <v>0.12335141315411548</v>
      </c>
      <c r="I188" s="26">
        <f t="shared" si="5"/>
        <v>0.82335141315411564</v>
      </c>
      <c r="J188" s="93"/>
    </row>
    <row r="189" spans="1:10" x14ac:dyDescent="0.25">
      <c r="A189" s="7">
        <v>176</v>
      </c>
      <c r="B189" s="17" t="s">
        <v>603</v>
      </c>
      <c r="C189" s="11">
        <v>68.099999999999994</v>
      </c>
      <c r="D189" s="16" t="s">
        <v>325</v>
      </c>
      <c r="E189" s="30">
        <v>5.5</v>
      </c>
      <c r="F189" s="30">
        <v>6</v>
      </c>
      <c r="G189" s="21">
        <f t="shared" si="4"/>
        <v>0.5</v>
      </c>
      <c r="H189" s="29">
        <f>G8/C243*C189</f>
        <v>0.21212705140897128</v>
      </c>
      <c r="I189" s="26">
        <f t="shared" si="5"/>
        <v>0.71212705140897126</v>
      </c>
      <c r="J189" s="93"/>
    </row>
    <row r="190" spans="1:10" x14ac:dyDescent="0.25">
      <c r="A190" s="7">
        <v>177</v>
      </c>
      <c r="B190" s="17" t="s">
        <v>548</v>
      </c>
      <c r="C190" s="11">
        <v>99.4</v>
      </c>
      <c r="D190" s="16" t="s">
        <v>325</v>
      </c>
      <c r="E190" s="30">
        <v>5.0999999999999996</v>
      </c>
      <c r="F190" s="30">
        <v>5.0999999999999996</v>
      </c>
      <c r="G190" s="21">
        <f t="shared" si="4"/>
        <v>0</v>
      </c>
      <c r="H190" s="29">
        <f>G8/C243*C190</f>
        <v>0.30962450675553227</v>
      </c>
      <c r="I190" s="26">
        <f t="shared" si="5"/>
        <v>0.30962450675553227</v>
      </c>
      <c r="J190" s="93"/>
    </row>
    <row r="191" spans="1:10" x14ac:dyDescent="0.25">
      <c r="A191" s="7">
        <v>178</v>
      </c>
      <c r="B191" s="17" t="s">
        <v>410</v>
      </c>
      <c r="C191" s="11">
        <v>42.3</v>
      </c>
      <c r="D191" s="16" t="s">
        <v>325</v>
      </c>
      <c r="E191" s="30">
        <v>0.4</v>
      </c>
      <c r="F191" s="30">
        <v>0.7</v>
      </c>
      <c r="G191" s="21">
        <f t="shared" si="4"/>
        <v>0.29999999999999993</v>
      </c>
      <c r="H191" s="29">
        <f>G8/C243*C191</f>
        <v>0.1317617367782597</v>
      </c>
      <c r="I191" s="26">
        <f t="shared" si="5"/>
        <v>0.43176173677825963</v>
      </c>
      <c r="J191" s="93"/>
    </row>
    <row r="192" spans="1:10" x14ac:dyDescent="0.25">
      <c r="A192" s="7">
        <v>179</v>
      </c>
      <c r="B192" s="17" t="s">
        <v>411</v>
      </c>
      <c r="C192" s="11">
        <v>68.900000000000006</v>
      </c>
      <c r="D192" s="16" t="s">
        <v>325</v>
      </c>
      <c r="E192" s="30">
        <v>7.7</v>
      </c>
      <c r="F192" s="30">
        <v>7.7</v>
      </c>
      <c r="G192" s="21">
        <f t="shared" si="4"/>
        <v>0</v>
      </c>
      <c r="H192" s="29">
        <f>G8/C243*C192</f>
        <v>0.21461899914945851</v>
      </c>
      <c r="I192" s="26">
        <f t="shared" si="5"/>
        <v>0.21461899914945851</v>
      </c>
      <c r="J192" s="57"/>
    </row>
    <row r="193" spans="1:10" x14ac:dyDescent="0.25">
      <c r="A193" s="7">
        <v>180</v>
      </c>
      <c r="B193" s="17" t="s">
        <v>412</v>
      </c>
      <c r="C193" s="11">
        <v>99.3</v>
      </c>
      <c r="D193" s="16" t="s">
        <v>325</v>
      </c>
      <c r="E193" s="30">
        <v>11.5</v>
      </c>
      <c r="F193" s="30">
        <v>12.9</v>
      </c>
      <c r="G193" s="21">
        <f t="shared" si="4"/>
        <v>1.4000000000000004</v>
      </c>
      <c r="H193" s="29">
        <f>G8/C243*C193</f>
        <v>0.30931301328797134</v>
      </c>
      <c r="I193" s="26">
        <f t="shared" si="5"/>
        <v>1.7093130132879717</v>
      </c>
      <c r="J193" s="57"/>
    </row>
    <row r="194" spans="1:10" x14ac:dyDescent="0.25">
      <c r="A194" s="7">
        <v>181</v>
      </c>
      <c r="B194" s="17" t="s">
        <v>413</v>
      </c>
      <c r="C194" s="11">
        <v>42.4</v>
      </c>
      <c r="D194" s="16" t="s">
        <v>325</v>
      </c>
      <c r="E194" s="30">
        <v>3.8</v>
      </c>
      <c r="F194" s="30">
        <v>3.8</v>
      </c>
      <c r="G194" s="21">
        <f t="shared" si="4"/>
        <v>0</v>
      </c>
      <c r="H194" s="29">
        <f>G8/C243*C194</f>
        <v>0.1320732302458206</v>
      </c>
      <c r="I194" s="26">
        <f t="shared" si="5"/>
        <v>0.1320732302458206</v>
      </c>
      <c r="J194" s="93"/>
    </row>
    <row r="195" spans="1:10" x14ac:dyDescent="0.25">
      <c r="A195" s="7">
        <v>182</v>
      </c>
      <c r="B195" s="17" t="s">
        <v>414</v>
      </c>
      <c r="C195" s="11">
        <v>69.3</v>
      </c>
      <c r="D195" s="16" t="s">
        <v>325</v>
      </c>
      <c r="E195" s="30">
        <v>4.8</v>
      </c>
      <c r="F195" s="30">
        <v>4.8</v>
      </c>
      <c r="G195" s="21">
        <f t="shared" si="4"/>
        <v>0</v>
      </c>
      <c r="H195" s="29">
        <f>G8/C243*C195</f>
        <v>0.21586497301970206</v>
      </c>
      <c r="I195" s="26">
        <f t="shared" si="5"/>
        <v>0.21586497301970206</v>
      </c>
      <c r="J195" s="93"/>
    </row>
    <row r="196" spans="1:10" x14ac:dyDescent="0.25">
      <c r="A196" s="7">
        <v>183</v>
      </c>
      <c r="B196" s="17" t="s">
        <v>415</v>
      </c>
      <c r="C196" s="11">
        <v>99.3</v>
      </c>
      <c r="D196" s="16" t="s">
        <v>325</v>
      </c>
      <c r="E196" s="30">
        <v>2.6</v>
      </c>
      <c r="F196" s="30">
        <v>2.7</v>
      </c>
      <c r="G196" s="21">
        <f t="shared" si="4"/>
        <v>0.10000000000000009</v>
      </c>
      <c r="H196" s="29">
        <f>G8/C243*C196</f>
        <v>0.30931301328797134</v>
      </c>
      <c r="I196" s="26">
        <f t="shared" si="5"/>
        <v>0.40931301328797143</v>
      </c>
      <c r="J196" s="93"/>
    </row>
    <row r="197" spans="1:10" x14ac:dyDescent="0.25">
      <c r="A197" s="7">
        <v>184</v>
      </c>
      <c r="B197" s="17" t="s">
        <v>416</v>
      </c>
      <c r="C197" s="11">
        <v>42.3</v>
      </c>
      <c r="D197" s="16" t="s">
        <v>325</v>
      </c>
      <c r="E197" s="30">
        <v>2.2999999999999998</v>
      </c>
      <c r="F197" s="30">
        <v>2.2999999999999998</v>
      </c>
      <c r="G197" s="21">
        <f t="shared" si="4"/>
        <v>0</v>
      </c>
      <c r="H197" s="29">
        <f>G8/C243*C197</f>
        <v>0.1317617367782597</v>
      </c>
      <c r="I197" s="26">
        <f t="shared" si="5"/>
        <v>0.1317617367782597</v>
      </c>
      <c r="J197" s="4"/>
    </row>
    <row r="198" spans="1:10" x14ac:dyDescent="0.25">
      <c r="A198" s="7">
        <v>185</v>
      </c>
      <c r="B198" s="17" t="s">
        <v>417</v>
      </c>
      <c r="C198" s="11">
        <v>68.599999999999994</v>
      </c>
      <c r="D198" s="16" t="s">
        <v>325</v>
      </c>
      <c r="E198" s="30">
        <v>4.7</v>
      </c>
      <c r="F198" s="30">
        <v>5.3</v>
      </c>
      <c r="G198" s="21">
        <f t="shared" si="4"/>
        <v>0.59999999999999964</v>
      </c>
      <c r="H198" s="29">
        <f>G8/C243*C198</f>
        <v>0.21368451874677577</v>
      </c>
      <c r="I198" s="26">
        <f t="shared" si="5"/>
        <v>0.81368451874677539</v>
      </c>
      <c r="J198" s="4"/>
    </row>
    <row r="199" spans="1:10" x14ac:dyDescent="0.25">
      <c r="A199" s="7">
        <v>186</v>
      </c>
      <c r="B199" s="17" t="s">
        <v>418</v>
      </c>
      <c r="C199" s="11">
        <v>99.4</v>
      </c>
      <c r="D199" s="16" t="s">
        <v>325</v>
      </c>
      <c r="E199" s="30">
        <v>10.8</v>
      </c>
      <c r="F199" s="30">
        <v>11.8</v>
      </c>
      <c r="G199" s="21">
        <f t="shared" si="4"/>
        <v>1</v>
      </c>
      <c r="H199" s="29">
        <f>G8/C243*C199</f>
        <v>0.30962450675553227</v>
      </c>
      <c r="I199" s="26">
        <f t="shared" si="5"/>
        <v>1.3096245067555323</v>
      </c>
      <c r="J199" s="4"/>
    </row>
    <row r="200" spans="1:10" x14ac:dyDescent="0.25">
      <c r="A200" s="7">
        <v>187</v>
      </c>
      <c r="B200" s="17" t="s">
        <v>419</v>
      </c>
      <c r="C200" s="11">
        <v>42.4</v>
      </c>
      <c r="D200" s="16" t="s">
        <v>325</v>
      </c>
      <c r="E200" s="30">
        <v>2.7</v>
      </c>
      <c r="F200" s="30">
        <v>3.3</v>
      </c>
      <c r="G200" s="21">
        <f t="shared" si="4"/>
        <v>0.59999999999999964</v>
      </c>
      <c r="H200" s="29">
        <f>G8/C243*C200</f>
        <v>0.1320732302458206</v>
      </c>
      <c r="I200" s="26">
        <f t="shared" si="5"/>
        <v>0.73207323024582027</v>
      </c>
      <c r="J200" s="4"/>
    </row>
    <row r="201" spans="1:10" x14ac:dyDescent="0.25">
      <c r="A201" s="7">
        <v>188</v>
      </c>
      <c r="B201" s="17" t="s">
        <v>420</v>
      </c>
      <c r="C201" s="11">
        <v>69.3</v>
      </c>
      <c r="D201" s="16" t="s">
        <v>325</v>
      </c>
      <c r="E201" s="30">
        <v>5.7</v>
      </c>
      <c r="F201" s="30">
        <v>6.2</v>
      </c>
      <c r="G201" s="21">
        <f t="shared" si="4"/>
        <v>0.5</v>
      </c>
      <c r="H201" s="29">
        <f>G8/C243*C201</f>
        <v>0.21586497301970206</v>
      </c>
      <c r="I201" s="26">
        <f t="shared" si="5"/>
        <v>0.71586497301970209</v>
      </c>
      <c r="J201" s="4"/>
    </row>
    <row r="202" spans="1:10" x14ac:dyDescent="0.25">
      <c r="A202" s="7">
        <v>189</v>
      </c>
      <c r="B202" s="17" t="s">
        <v>421</v>
      </c>
      <c r="C202" s="11">
        <v>99.1</v>
      </c>
      <c r="D202" s="16" t="s">
        <v>325</v>
      </c>
      <c r="E202" s="30">
        <v>4.4000000000000004</v>
      </c>
      <c r="F202" s="30">
        <v>4.7</v>
      </c>
      <c r="G202" s="21">
        <f t="shared" si="4"/>
        <v>0.29999999999999982</v>
      </c>
      <c r="H202" s="29">
        <f>G8/C243*C202</f>
        <v>0.30869002635284953</v>
      </c>
      <c r="I202" s="26">
        <f t="shared" si="5"/>
        <v>0.60869002635284941</v>
      </c>
      <c r="J202" s="57"/>
    </row>
    <row r="203" spans="1:10" x14ac:dyDescent="0.25">
      <c r="A203" s="7">
        <v>190</v>
      </c>
      <c r="B203" s="17" t="s">
        <v>422</v>
      </c>
      <c r="C203" s="11">
        <v>42.6</v>
      </c>
      <c r="D203" s="16" t="s">
        <v>325</v>
      </c>
      <c r="E203" s="30">
        <v>3.4</v>
      </c>
      <c r="F203" s="30">
        <v>3.8</v>
      </c>
      <c r="G203" s="21">
        <f t="shared" si="4"/>
        <v>0.39999999999999991</v>
      </c>
      <c r="H203" s="29">
        <f>G8/C243*C203</f>
        <v>0.13269621718094241</v>
      </c>
      <c r="I203" s="26">
        <f t="shared" si="5"/>
        <v>0.53269621718094229</v>
      </c>
      <c r="J203" s="57"/>
    </row>
    <row r="204" spans="1:10" x14ac:dyDescent="0.25">
      <c r="A204" s="7">
        <v>191</v>
      </c>
      <c r="B204" s="17" t="s">
        <v>423</v>
      </c>
      <c r="C204" s="11">
        <v>69.2</v>
      </c>
      <c r="D204" s="16" t="s">
        <v>325</v>
      </c>
      <c r="E204" s="30">
        <v>6.2</v>
      </c>
      <c r="F204" s="30">
        <v>6.8</v>
      </c>
      <c r="G204" s="21">
        <f t="shared" si="4"/>
        <v>0.59999999999999964</v>
      </c>
      <c r="H204" s="29">
        <f>G8/C243*C204</f>
        <v>0.21555347955214119</v>
      </c>
      <c r="I204" s="26">
        <f t="shared" si="5"/>
        <v>0.81555347955214086</v>
      </c>
      <c r="J204" s="57"/>
    </row>
    <row r="205" spans="1:10" x14ac:dyDescent="0.25">
      <c r="A205" s="7">
        <v>192</v>
      </c>
      <c r="B205" s="17" t="s">
        <v>424</v>
      </c>
      <c r="C205" s="11">
        <v>99</v>
      </c>
      <c r="D205" s="16" t="s">
        <v>325</v>
      </c>
      <c r="E205" s="30">
        <v>6.8</v>
      </c>
      <c r="F205" s="30">
        <v>6.8</v>
      </c>
      <c r="G205" s="21">
        <f t="shared" si="4"/>
        <v>0</v>
      </c>
      <c r="H205" s="29">
        <f>G8/C243*C205</f>
        <v>0.30837853288528866</v>
      </c>
      <c r="I205" s="26">
        <f t="shared" si="5"/>
        <v>0.30837853288528866</v>
      </c>
      <c r="J205" s="57"/>
    </row>
    <row r="206" spans="1:10" x14ac:dyDescent="0.25">
      <c r="A206" s="7">
        <v>193</v>
      </c>
      <c r="B206" s="17" t="s">
        <v>583</v>
      </c>
      <c r="C206" s="11">
        <v>42.4</v>
      </c>
      <c r="D206" s="16" t="s">
        <v>325</v>
      </c>
      <c r="E206" s="30">
        <v>0.4</v>
      </c>
      <c r="F206" s="30">
        <v>0.4</v>
      </c>
      <c r="G206" s="21">
        <f t="shared" si="4"/>
        <v>0</v>
      </c>
      <c r="H206" s="29">
        <f>G8/C243*C206</f>
        <v>0.1320732302458206</v>
      </c>
      <c r="I206" s="26">
        <f t="shared" si="5"/>
        <v>0.1320732302458206</v>
      </c>
      <c r="J206" s="57"/>
    </row>
    <row r="207" spans="1:10" x14ac:dyDescent="0.25">
      <c r="A207" s="7">
        <v>194</v>
      </c>
      <c r="B207" s="17" t="s">
        <v>584</v>
      </c>
      <c r="C207" s="11">
        <v>68.8</v>
      </c>
      <c r="D207" s="16" t="s">
        <v>325</v>
      </c>
      <c r="E207" s="30">
        <v>3.6</v>
      </c>
      <c r="F207" s="30">
        <v>4</v>
      </c>
      <c r="G207" s="21">
        <f t="shared" si="4"/>
        <v>0.39999999999999991</v>
      </c>
      <c r="H207" s="29">
        <f>G8/C243*C207</f>
        <v>0.21430750568189758</v>
      </c>
      <c r="I207" s="26">
        <f t="shared" si="5"/>
        <v>0.61430750568189751</v>
      </c>
      <c r="J207" s="57"/>
    </row>
    <row r="208" spans="1:10" x14ac:dyDescent="0.25">
      <c r="A208" s="7">
        <v>195</v>
      </c>
      <c r="B208" s="17" t="s">
        <v>585</v>
      </c>
      <c r="C208" s="11">
        <v>100.7</v>
      </c>
      <c r="D208" s="16" t="s">
        <v>325</v>
      </c>
      <c r="E208" s="30">
        <v>7.3</v>
      </c>
      <c r="F208" s="30">
        <v>8.9</v>
      </c>
      <c r="G208" s="21">
        <f t="shared" ref="G208:G242" si="6">F208-E208</f>
        <v>1.6000000000000005</v>
      </c>
      <c r="H208" s="29">
        <f>G8/C243*C208</f>
        <v>0.31367392183382392</v>
      </c>
      <c r="I208" s="26">
        <f t="shared" ref="I208:I242" si="7">G208+H208</f>
        <v>1.9136739218338246</v>
      </c>
      <c r="J208" s="57"/>
    </row>
    <row r="209" spans="1:10" x14ac:dyDescent="0.25">
      <c r="A209" s="7">
        <v>196</v>
      </c>
      <c r="B209" s="17" t="s">
        <v>425</v>
      </c>
      <c r="C209" s="11">
        <v>42.6</v>
      </c>
      <c r="D209" s="16" t="s">
        <v>325</v>
      </c>
      <c r="E209" s="30">
        <v>4.3</v>
      </c>
      <c r="F209" s="30">
        <v>6.5</v>
      </c>
      <c r="G209" s="21">
        <f t="shared" si="6"/>
        <v>2.2000000000000002</v>
      </c>
      <c r="H209" s="29">
        <f>G8/C243*C209</f>
        <v>0.13269621718094241</v>
      </c>
      <c r="I209" s="26">
        <f t="shared" si="7"/>
        <v>2.3326962171809424</v>
      </c>
      <c r="J209" s="57"/>
    </row>
    <row r="210" spans="1:10" x14ac:dyDescent="0.25">
      <c r="A210" s="7">
        <v>197</v>
      </c>
      <c r="B210" s="17" t="s">
        <v>426</v>
      </c>
      <c r="C210" s="11">
        <v>69.2</v>
      </c>
      <c r="D210" s="16" t="s">
        <v>325</v>
      </c>
      <c r="E210" s="30">
        <v>7.7</v>
      </c>
      <c r="F210" s="30">
        <v>7.9</v>
      </c>
      <c r="G210" s="21">
        <f t="shared" si="6"/>
        <v>0.20000000000000018</v>
      </c>
      <c r="H210" s="29">
        <f>G8/C243*C210</f>
        <v>0.21555347955214119</v>
      </c>
      <c r="I210" s="26">
        <f t="shared" si="7"/>
        <v>0.41555347955214139</v>
      </c>
      <c r="J210" s="4"/>
    </row>
    <row r="211" spans="1:10" x14ac:dyDescent="0.25">
      <c r="A211" s="7">
        <v>198</v>
      </c>
      <c r="B211" s="17" t="s">
        <v>427</v>
      </c>
      <c r="C211" s="11">
        <v>99.5</v>
      </c>
      <c r="D211" s="16" t="s">
        <v>325</v>
      </c>
      <c r="E211" s="30">
        <v>4.9000000000000004</v>
      </c>
      <c r="F211" s="30">
        <v>4.9000000000000004</v>
      </c>
      <c r="G211" s="21">
        <f t="shared" si="6"/>
        <v>0</v>
      </c>
      <c r="H211" s="29">
        <f>G8/C243*C211</f>
        <v>0.30993600022309314</v>
      </c>
      <c r="I211" s="26">
        <f t="shared" si="7"/>
        <v>0.30993600022309314</v>
      </c>
      <c r="J211" s="4"/>
    </row>
    <row r="212" spans="1:10" x14ac:dyDescent="0.25">
      <c r="A212" s="7">
        <v>199</v>
      </c>
      <c r="B212" s="17" t="s">
        <v>428</v>
      </c>
      <c r="C212" s="11">
        <v>42.6</v>
      </c>
      <c r="D212" s="16" t="s">
        <v>325</v>
      </c>
      <c r="E212" s="30">
        <v>3.8</v>
      </c>
      <c r="F212" s="30">
        <v>4.2</v>
      </c>
      <c r="G212" s="21">
        <f t="shared" si="6"/>
        <v>0.40000000000000036</v>
      </c>
      <c r="H212" s="29">
        <f>G8/C243*C212</f>
        <v>0.13269621718094241</v>
      </c>
      <c r="I212" s="26">
        <f t="shared" si="7"/>
        <v>0.53269621718094273</v>
      </c>
      <c r="J212" s="4"/>
    </row>
    <row r="213" spans="1:10" x14ac:dyDescent="0.25">
      <c r="A213" s="7">
        <v>200</v>
      </c>
      <c r="B213" s="17" t="s">
        <v>429</v>
      </c>
      <c r="C213" s="11">
        <v>68.8</v>
      </c>
      <c r="D213" s="16" t="s">
        <v>325</v>
      </c>
      <c r="E213" s="30">
        <v>3.3</v>
      </c>
      <c r="F213" s="30">
        <v>3.7</v>
      </c>
      <c r="G213" s="21">
        <f t="shared" si="6"/>
        <v>0.40000000000000036</v>
      </c>
      <c r="H213" s="29">
        <f>G8/C243*C213</f>
        <v>0.21430750568189758</v>
      </c>
      <c r="I213" s="26">
        <f t="shared" si="7"/>
        <v>0.61430750568189796</v>
      </c>
      <c r="J213" s="4"/>
    </row>
    <row r="214" spans="1:10" x14ac:dyDescent="0.25">
      <c r="A214" s="7">
        <v>201</v>
      </c>
      <c r="B214" s="17" t="s">
        <v>430</v>
      </c>
      <c r="C214" s="11">
        <v>99.3</v>
      </c>
      <c r="D214" s="16" t="s">
        <v>325</v>
      </c>
      <c r="E214" s="30">
        <v>9.9</v>
      </c>
      <c r="F214" s="30">
        <v>9.9</v>
      </c>
      <c r="G214" s="21">
        <f t="shared" si="6"/>
        <v>0</v>
      </c>
      <c r="H214" s="29">
        <f>G8/C243*C214</f>
        <v>0.30931301328797134</v>
      </c>
      <c r="I214" s="26">
        <f t="shared" si="7"/>
        <v>0.30931301328797134</v>
      </c>
      <c r="J214" s="4"/>
    </row>
    <row r="215" spans="1:10" x14ac:dyDescent="0.25">
      <c r="A215" s="7">
        <v>202</v>
      </c>
      <c r="B215" s="17" t="s">
        <v>555</v>
      </c>
      <c r="C215" s="11">
        <v>72.8</v>
      </c>
      <c r="D215" s="16" t="s">
        <v>325</v>
      </c>
      <c r="E215" s="30">
        <v>7.5</v>
      </c>
      <c r="F215" s="30">
        <v>8</v>
      </c>
      <c r="G215" s="21">
        <f t="shared" si="6"/>
        <v>0.5</v>
      </c>
      <c r="H215" s="29">
        <f>G8/C243*C215</f>
        <v>0.22676724438433349</v>
      </c>
      <c r="I215" s="26">
        <f t="shared" si="7"/>
        <v>0.72676724438433349</v>
      </c>
      <c r="J215" s="4"/>
    </row>
    <row r="216" spans="1:10" x14ac:dyDescent="0.25">
      <c r="A216" s="7">
        <v>203</v>
      </c>
      <c r="B216" s="17" t="s">
        <v>556</v>
      </c>
      <c r="C216" s="11">
        <v>72.2</v>
      </c>
      <c r="D216" s="16" t="s">
        <v>325</v>
      </c>
      <c r="E216" s="30">
        <v>3.5</v>
      </c>
      <c r="F216" s="30">
        <v>4.4000000000000004</v>
      </c>
      <c r="G216" s="21">
        <f t="shared" si="6"/>
        <v>0.90000000000000036</v>
      </c>
      <c r="H216" s="29">
        <f>G8/C243*C216</f>
        <v>0.2248982835789681</v>
      </c>
      <c r="I216" s="26">
        <f t="shared" si="7"/>
        <v>1.1248982835789685</v>
      </c>
      <c r="J216" s="4"/>
    </row>
    <row r="217" spans="1:10" x14ac:dyDescent="0.25">
      <c r="A217" s="7">
        <v>204</v>
      </c>
      <c r="B217" s="17" t="s">
        <v>557</v>
      </c>
      <c r="C217" s="11">
        <v>45.9</v>
      </c>
      <c r="D217" s="16" t="s">
        <v>325</v>
      </c>
      <c r="E217" s="30">
        <v>1</v>
      </c>
      <c r="F217" s="30">
        <v>1</v>
      </c>
      <c r="G217" s="21">
        <f t="shared" si="6"/>
        <v>0</v>
      </c>
      <c r="H217" s="29">
        <f>G8/C243*C217</f>
        <v>0.14297550161045203</v>
      </c>
      <c r="I217" s="26">
        <f t="shared" si="7"/>
        <v>0.14297550161045203</v>
      </c>
      <c r="J217" s="4"/>
    </row>
    <row r="218" spans="1:10" x14ac:dyDescent="0.25">
      <c r="A218" s="7">
        <v>205</v>
      </c>
      <c r="B218" s="17" t="s">
        <v>558</v>
      </c>
      <c r="C218" s="11">
        <v>45.2</v>
      </c>
      <c r="D218" s="16" t="s">
        <v>325</v>
      </c>
      <c r="E218" s="30">
        <v>3.7</v>
      </c>
      <c r="F218" s="30">
        <v>4.5999999999999996</v>
      </c>
      <c r="G218" s="21">
        <f t="shared" si="6"/>
        <v>0.89999999999999947</v>
      </c>
      <c r="H218" s="29">
        <f>G8/C243*C218</f>
        <v>0.14079504733752574</v>
      </c>
      <c r="I218" s="26">
        <f t="shared" si="7"/>
        <v>1.0407950473375251</v>
      </c>
      <c r="J218" s="4"/>
    </row>
    <row r="219" spans="1:10" x14ac:dyDescent="0.25">
      <c r="A219" s="7">
        <v>206</v>
      </c>
      <c r="B219" s="17" t="s">
        <v>559</v>
      </c>
      <c r="C219" s="11">
        <v>72.400000000000006</v>
      </c>
      <c r="D219" s="16" t="s">
        <v>325</v>
      </c>
      <c r="E219" s="30">
        <v>2.1</v>
      </c>
      <c r="F219" s="30">
        <v>2.2000000000000002</v>
      </c>
      <c r="G219" s="21">
        <f t="shared" si="6"/>
        <v>0.10000000000000009</v>
      </c>
      <c r="H219" s="29">
        <f>G8/C243*C219</f>
        <v>0.22552127051408991</v>
      </c>
      <c r="I219" s="26">
        <f t="shared" si="7"/>
        <v>0.32552127051408997</v>
      </c>
      <c r="J219" s="4"/>
    </row>
    <row r="220" spans="1:10" x14ac:dyDescent="0.25">
      <c r="A220" s="7">
        <v>207</v>
      </c>
      <c r="B220" s="17" t="s">
        <v>560</v>
      </c>
      <c r="C220" s="11">
        <v>72.3</v>
      </c>
      <c r="D220" s="16" t="s">
        <v>325</v>
      </c>
      <c r="E220" s="30">
        <v>7</v>
      </c>
      <c r="F220" s="30">
        <v>7.7</v>
      </c>
      <c r="G220" s="21">
        <f t="shared" si="6"/>
        <v>0.70000000000000018</v>
      </c>
      <c r="H220" s="29">
        <f>G8/C243*C220</f>
        <v>0.225209777046529</v>
      </c>
      <c r="I220" s="26">
        <f t="shared" si="7"/>
        <v>0.92520977704652918</v>
      </c>
      <c r="J220" s="4"/>
    </row>
    <row r="221" spans="1:10" x14ac:dyDescent="0.25">
      <c r="A221" s="7">
        <v>208</v>
      </c>
      <c r="B221" s="17" t="s">
        <v>561</v>
      </c>
      <c r="C221" s="11">
        <v>45.5</v>
      </c>
      <c r="D221" s="16" t="s">
        <v>325</v>
      </c>
      <c r="E221" s="30">
        <v>3.4</v>
      </c>
      <c r="F221" s="30">
        <v>4</v>
      </c>
      <c r="G221" s="21">
        <f t="shared" si="6"/>
        <v>0.60000000000000009</v>
      </c>
      <c r="H221" s="29">
        <f>G8/C243*C221</f>
        <v>0.14172952774020844</v>
      </c>
      <c r="I221" s="26">
        <f t="shared" si="7"/>
        <v>0.74172952774020851</v>
      </c>
      <c r="J221" s="4"/>
    </row>
    <row r="222" spans="1:10" x14ac:dyDescent="0.25">
      <c r="A222" s="7">
        <v>209</v>
      </c>
      <c r="B222" s="17" t="s">
        <v>562</v>
      </c>
      <c r="C222" s="11">
        <v>45.2</v>
      </c>
      <c r="D222" s="16" t="s">
        <v>325</v>
      </c>
      <c r="E222" s="30">
        <v>2.8</v>
      </c>
      <c r="F222" s="30">
        <v>3.1</v>
      </c>
      <c r="G222" s="21">
        <f t="shared" si="6"/>
        <v>0.30000000000000027</v>
      </c>
      <c r="H222" s="29">
        <f>G8/C243*C222</f>
        <v>0.14079504733752574</v>
      </c>
      <c r="I222" s="26">
        <f t="shared" si="7"/>
        <v>0.440795047337526</v>
      </c>
      <c r="J222" s="4"/>
    </row>
    <row r="223" spans="1:10" x14ac:dyDescent="0.25">
      <c r="A223" s="7">
        <v>210</v>
      </c>
      <c r="B223" s="17" t="s">
        <v>563</v>
      </c>
      <c r="C223" s="11">
        <v>72.5</v>
      </c>
      <c r="D223" s="16" t="s">
        <v>325</v>
      </c>
      <c r="E223" s="30">
        <v>5.3</v>
      </c>
      <c r="F223" s="30">
        <v>5.6</v>
      </c>
      <c r="G223" s="21">
        <f t="shared" si="6"/>
        <v>0.29999999999999982</v>
      </c>
      <c r="H223" s="29">
        <f>G8/C243*C223</f>
        <v>0.22583276398165081</v>
      </c>
      <c r="I223" s="26">
        <f t="shared" si="7"/>
        <v>0.52583276398165069</v>
      </c>
      <c r="J223" s="143"/>
    </row>
    <row r="224" spans="1:10" x14ac:dyDescent="0.25">
      <c r="A224" s="7">
        <v>211</v>
      </c>
      <c r="B224" s="17" t="s">
        <v>564</v>
      </c>
      <c r="C224" s="11">
        <v>72.2</v>
      </c>
      <c r="D224" s="16" t="s">
        <v>325</v>
      </c>
      <c r="E224" s="30">
        <v>4.2</v>
      </c>
      <c r="F224" s="30">
        <v>4.3</v>
      </c>
      <c r="G224" s="21">
        <f t="shared" si="6"/>
        <v>9.9999999999999645E-2</v>
      </c>
      <c r="H224" s="29">
        <f>G8/C243*C224</f>
        <v>0.2248982835789681</v>
      </c>
      <c r="I224" s="26">
        <f t="shared" si="7"/>
        <v>0.32489828357896777</v>
      </c>
      <c r="J224" s="4"/>
    </row>
    <row r="225" spans="1:10" x14ac:dyDescent="0.25">
      <c r="A225" s="7">
        <v>212</v>
      </c>
      <c r="B225" s="17" t="s">
        <v>565</v>
      </c>
      <c r="C225" s="11">
        <v>46</v>
      </c>
      <c r="D225" s="16" t="s">
        <v>325</v>
      </c>
      <c r="E225" s="30">
        <v>2</v>
      </c>
      <c r="F225" s="30">
        <v>2</v>
      </c>
      <c r="G225" s="21">
        <f t="shared" si="6"/>
        <v>0</v>
      </c>
      <c r="H225" s="29">
        <f>G8/C243*C225</f>
        <v>0.14328699507801293</v>
      </c>
      <c r="I225" s="26">
        <f t="shared" si="7"/>
        <v>0.14328699507801293</v>
      </c>
      <c r="J225" s="4"/>
    </row>
    <row r="226" spans="1:10" x14ac:dyDescent="0.25">
      <c r="A226" s="7">
        <v>213</v>
      </c>
      <c r="B226" s="17" t="s">
        <v>566</v>
      </c>
      <c r="C226" s="11">
        <v>44.8</v>
      </c>
      <c r="D226" s="16" t="s">
        <v>325</v>
      </c>
      <c r="E226" s="30">
        <v>2.4</v>
      </c>
      <c r="F226" s="30">
        <v>2.5</v>
      </c>
      <c r="G226" s="21">
        <f t="shared" si="6"/>
        <v>0.10000000000000009</v>
      </c>
      <c r="H226" s="29">
        <f>G8/C243*C226</f>
        <v>0.13954907346728213</v>
      </c>
      <c r="I226" s="26">
        <f t="shared" si="7"/>
        <v>0.23954907346728221</v>
      </c>
      <c r="J226" s="4"/>
    </row>
    <row r="227" spans="1:10" x14ac:dyDescent="0.25">
      <c r="A227" s="7">
        <v>214</v>
      </c>
      <c r="B227" s="17" t="s">
        <v>567</v>
      </c>
      <c r="C227" s="11">
        <v>73.099999999999994</v>
      </c>
      <c r="D227" s="16" t="s">
        <v>325</v>
      </c>
      <c r="E227" s="30">
        <v>5.5</v>
      </c>
      <c r="F227" s="30">
        <v>6.2</v>
      </c>
      <c r="G227" s="21">
        <f t="shared" si="6"/>
        <v>0.70000000000000018</v>
      </c>
      <c r="H227" s="29">
        <f>G8/C243*C227</f>
        <v>0.22770172478701617</v>
      </c>
      <c r="I227" s="26">
        <f t="shared" si="7"/>
        <v>0.92770172478701629</v>
      </c>
      <c r="J227" s="4"/>
    </row>
    <row r="228" spans="1:10" x14ac:dyDescent="0.25">
      <c r="A228" s="7">
        <v>215</v>
      </c>
      <c r="B228" s="17" t="s">
        <v>568</v>
      </c>
      <c r="C228" s="11">
        <v>72.400000000000006</v>
      </c>
      <c r="D228" s="16" t="s">
        <v>325</v>
      </c>
      <c r="E228" s="30">
        <v>1.6</v>
      </c>
      <c r="F228" s="30">
        <v>1.6</v>
      </c>
      <c r="G228" s="21">
        <f t="shared" si="6"/>
        <v>0</v>
      </c>
      <c r="H228" s="29">
        <f>G8/C243*C228</f>
        <v>0.22552127051408991</v>
      </c>
      <c r="I228" s="26">
        <f t="shared" si="7"/>
        <v>0.22552127051408991</v>
      </c>
      <c r="J228" s="6"/>
    </row>
    <row r="229" spans="1:10" x14ac:dyDescent="0.25">
      <c r="A229" s="7">
        <v>216</v>
      </c>
      <c r="B229" s="17" t="s">
        <v>569</v>
      </c>
      <c r="C229" s="11">
        <v>46</v>
      </c>
      <c r="D229" s="16" t="s">
        <v>325</v>
      </c>
      <c r="E229" s="30">
        <v>1.7</v>
      </c>
      <c r="F229" s="30">
        <v>2</v>
      </c>
      <c r="G229" s="21">
        <f t="shared" si="6"/>
        <v>0.30000000000000004</v>
      </c>
      <c r="H229" s="29">
        <f>G8/C243*C229</f>
        <v>0.14328699507801293</v>
      </c>
      <c r="I229" s="26">
        <f t="shared" si="7"/>
        <v>0.44328699507801295</v>
      </c>
      <c r="J229" s="4"/>
    </row>
    <row r="230" spans="1:10" x14ac:dyDescent="0.25">
      <c r="A230" s="7">
        <v>217</v>
      </c>
      <c r="B230" s="17" t="s">
        <v>570</v>
      </c>
      <c r="C230" s="11">
        <v>45.4</v>
      </c>
      <c r="D230" s="16" t="s">
        <v>325</v>
      </c>
      <c r="E230" s="30">
        <v>2.8</v>
      </c>
      <c r="F230" s="30">
        <v>3.2</v>
      </c>
      <c r="G230" s="21">
        <f t="shared" si="6"/>
        <v>0.40000000000000036</v>
      </c>
      <c r="H230" s="29">
        <f>G8/C243*C230</f>
        <v>0.14141803427264754</v>
      </c>
      <c r="I230" s="26">
        <f t="shared" si="7"/>
        <v>0.5414180342726479</v>
      </c>
      <c r="J230" s="4"/>
    </row>
    <row r="231" spans="1:10" x14ac:dyDescent="0.25">
      <c r="A231" s="7">
        <v>218</v>
      </c>
      <c r="B231" s="17" t="s">
        <v>571</v>
      </c>
      <c r="C231" s="11">
        <v>73</v>
      </c>
      <c r="D231" s="16" t="s">
        <v>325</v>
      </c>
      <c r="E231" s="30">
        <v>3.2</v>
      </c>
      <c r="F231" s="30">
        <v>3.5</v>
      </c>
      <c r="G231" s="21">
        <f t="shared" si="6"/>
        <v>0.29999999999999982</v>
      </c>
      <c r="H231" s="29">
        <f>G8/C243*C231</f>
        <v>0.22739023131945529</v>
      </c>
      <c r="I231" s="26">
        <f t="shared" si="7"/>
        <v>0.52739023131945517</v>
      </c>
      <c r="J231" s="4"/>
    </row>
    <row r="232" spans="1:10" x14ac:dyDescent="0.25">
      <c r="A232" s="7">
        <v>219</v>
      </c>
      <c r="B232" s="17" t="s">
        <v>572</v>
      </c>
      <c r="C232" s="11">
        <v>72.2</v>
      </c>
      <c r="D232" s="16" t="s">
        <v>325</v>
      </c>
      <c r="E232" s="30">
        <v>5.2</v>
      </c>
      <c r="F232" s="30">
        <v>5.5</v>
      </c>
      <c r="G232" s="21">
        <f t="shared" si="6"/>
        <v>0.29999999999999982</v>
      </c>
      <c r="H232" s="29">
        <f>G8/C243*C232</f>
        <v>0.2248982835789681</v>
      </c>
      <c r="I232" s="26">
        <f t="shared" si="7"/>
        <v>0.52489828357896795</v>
      </c>
      <c r="J232" s="4"/>
    </row>
    <row r="233" spans="1:10" x14ac:dyDescent="0.25">
      <c r="A233" s="7">
        <v>220</v>
      </c>
      <c r="B233" s="17" t="s">
        <v>573</v>
      </c>
      <c r="C233" s="11">
        <v>46.2</v>
      </c>
      <c r="D233" s="16" t="s">
        <v>325</v>
      </c>
      <c r="E233" s="30">
        <v>1.9</v>
      </c>
      <c r="F233" s="30">
        <v>1.9</v>
      </c>
      <c r="G233" s="21">
        <f t="shared" si="6"/>
        <v>0</v>
      </c>
      <c r="H233" s="29">
        <f>G8/C243*C233</f>
        <v>0.14390998201313474</v>
      </c>
      <c r="I233" s="26">
        <f t="shared" si="7"/>
        <v>0.14390998201313474</v>
      </c>
      <c r="J233" s="4"/>
    </row>
    <row r="234" spans="1:10" x14ac:dyDescent="0.25">
      <c r="A234" s="7">
        <v>221</v>
      </c>
      <c r="B234" s="17" t="s">
        <v>574</v>
      </c>
      <c r="C234" s="11">
        <v>45.4</v>
      </c>
      <c r="D234" s="16" t="s">
        <v>325</v>
      </c>
      <c r="E234" s="30">
        <v>4.2</v>
      </c>
      <c r="F234" s="30">
        <v>4.5</v>
      </c>
      <c r="G234" s="21">
        <f t="shared" si="6"/>
        <v>0.29999999999999982</v>
      </c>
      <c r="H234" s="29">
        <f>G8/C243*C234</f>
        <v>0.14141803427264754</v>
      </c>
      <c r="I234" s="26">
        <f t="shared" si="7"/>
        <v>0.44141803427264736</v>
      </c>
      <c r="J234" s="4"/>
    </row>
    <row r="235" spans="1:10" x14ac:dyDescent="0.25">
      <c r="A235" s="7">
        <v>222</v>
      </c>
      <c r="B235" s="17" t="s">
        <v>575</v>
      </c>
      <c r="C235" s="11">
        <v>72.900000000000006</v>
      </c>
      <c r="D235" s="16" t="s">
        <v>325</v>
      </c>
      <c r="E235" s="30">
        <v>4</v>
      </c>
      <c r="F235" s="30">
        <v>4.8</v>
      </c>
      <c r="G235" s="21">
        <f t="shared" si="6"/>
        <v>0.79999999999999982</v>
      </c>
      <c r="H235" s="29">
        <f>G8/C243*C235</f>
        <v>0.22707873785189442</v>
      </c>
      <c r="I235" s="26">
        <f t="shared" si="7"/>
        <v>1.0270787378518942</v>
      </c>
      <c r="J235" s="57"/>
    </row>
    <row r="236" spans="1:10" x14ac:dyDescent="0.25">
      <c r="A236" s="7">
        <v>223</v>
      </c>
      <c r="B236" s="17" t="s">
        <v>576</v>
      </c>
      <c r="C236" s="11">
        <v>72.400000000000006</v>
      </c>
      <c r="D236" s="16" t="s">
        <v>325</v>
      </c>
      <c r="E236" s="30">
        <v>6.9</v>
      </c>
      <c r="F236" s="30">
        <v>7.8</v>
      </c>
      <c r="G236" s="21">
        <f t="shared" si="6"/>
        <v>0.89999999999999947</v>
      </c>
      <c r="H236" s="29">
        <f>G8/C243*C236</f>
        <v>0.22552127051408991</v>
      </c>
      <c r="I236" s="26">
        <f t="shared" si="7"/>
        <v>1.1255212705140893</v>
      </c>
      <c r="J236" s="57"/>
    </row>
    <row r="237" spans="1:10" x14ac:dyDescent="0.25">
      <c r="A237" s="7">
        <v>224</v>
      </c>
      <c r="B237" s="17" t="s">
        <v>577</v>
      </c>
      <c r="C237" s="11">
        <v>46.1</v>
      </c>
      <c r="D237" s="16" t="s">
        <v>325</v>
      </c>
      <c r="E237" s="30">
        <v>4.3</v>
      </c>
      <c r="F237" s="30">
        <v>4.3</v>
      </c>
      <c r="G237" s="21">
        <f t="shared" si="6"/>
        <v>0</v>
      </c>
      <c r="H237" s="29">
        <f>G8/C243*C237</f>
        <v>0.14359848854557383</v>
      </c>
      <c r="I237" s="26">
        <f t="shared" si="7"/>
        <v>0.14359848854557383</v>
      </c>
      <c r="J237" s="57"/>
    </row>
    <row r="238" spans="1:10" x14ac:dyDescent="0.25">
      <c r="A238" s="7">
        <v>225</v>
      </c>
      <c r="B238" s="17" t="s">
        <v>578</v>
      </c>
      <c r="C238" s="11">
        <v>45.6</v>
      </c>
      <c r="D238" s="16" t="s">
        <v>325</v>
      </c>
      <c r="E238" s="30">
        <v>4.2</v>
      </c>
      <c r="F238" s="30">
        <v>4.8</v>
      </c>
      <c r="G238" s="21">
        <f t="shared" si="6"/>
        <v>0.59999999999999964</v>
      </c>
      <c r="H238" s="29">
        <f>G8/C243*C238</f>
        <v>0.14204102120776935</v>
      </c>
      <c r="I238" s="26">
        <f t="shared" si="7"/>
        <v>0.74204102120776905</v>
      </c>
      <c r="J238" s="57"/>
    </row>
    <row r="239" spans="1:10" x14ac:dyDescent="0.25">
      <c r="A239" s="7">
        <v>226</v>
      </c>
      <c r="B239" s="17" t="s">
        <v>579</v>
      </c>
      <c r="C239" s="11">
        <v>73.2</v>
      </c>
      <c r="D239" s="16" t="s">
        <v>325</v>
      </c>
      <c r="E239" s="30">
        <v>8.9</v>
      </c>
      <c r="F239" s="30">
        <v>9.9</v>
      </c>
      <c r="G239" s="21">
        <f t="shared" si="6"/>
        <v>1</v>
      </c>
      <c r="H239" s="29">
        <f>G8/C243*C239</f>
        <v>0.2280132182545771</v>
      </c>
      <c r="I239" s="26">
        <f t="shared" si="7"/>
        <v>1.2280132182545771</v>
      </c>
      <c r="J239" s="57"/>
    </row>
    <row r="240" spans="1:10" x14ac:dyDescent="0.25">
      <c r="A240" s="7">
        <v>227</v>
      </c>
      <c r="B240" s="17" t="s">
        <v>580</v>
      </c>
      <c r="C240" s="11">
        <v>72.400000000000006</v>
      </c>
      <c r="D240" s="16" t="s">
        <v>325</v>
      </c>
      <c r="E240" s="30">
        <v>5.6</v>
      </c>
      <c r="F240" s="30">
        <v>5.8</v>
      </c>
      <c r="G240" s="21">
        <f t="shared" si="6"/>
        <v>0.20000000000000018</v>
      </c>
      <c r="H240" s="29">
        <f>G8/C243*C240</f>
        <v>0.22552127051408991</v>
      </c>
      <c r="I240" s="26">
        <f t="shared" si="7"/>
        <v>0.42552127051409006</v>
      </c>
      <c r="J240" s="57"/>
    </row>
    <row r="241" spans="1:10" x14ac:dyDescent="0.25">
      <c r="A241" s="7">
        <v>228</v>
      </c>
      <c r="B241" s="17" t="s">
        <v>581</v>
      </c>
      <c r="C241" s="11">
        <v>46.4</v>
      </c>
      <c r="D241" s="16" t="s">
        <v>325</v>
      </c>
      <c r="E241" s="30">
        <v>2</v>
      </c>
      <c r="F241" s="30">
        <v>2.2999999999999998</v>
      </c>
      <c r="G241" s="21">
        <f t="shared" si="6"/>
        <v>0.29999999999999982</v>
      </c>
      <c r="H241" s="29">
        <f>G8/C243*C241</f>
        <v>0.14453296894825651</v>
      </c>
      <c r="I241" s="26">
        <f t="shared" si="7"/>
        <v>0.44453296894825634</v>
      </c>
      <c r="J241" s="57"/>
    </row>
    <row r="242" spans="1:10" x14ac:dyDescent="0.25">
      <c r="A242" s="7">
        <v>229</v>
      </c>
      <c r="B242" s="17" t="s">
        <v>582</v>
      </c>
      <c r="C242" s="11">
        <v>45.5</v>
      </c>
      <c r="D242" s="16" t="s">
        <v>325</v>
      </c>
      <c r="E242" s="30">
        <v>5.6</v>
      </c>
      <c r="F242" s="30">
        <v>5.6</v>
      </c>
      <c r="G242" s="21">
        <f t="shared" si="6"/>
        <v>0</v>
      </c>
      <c r="H242" s="29">
        <f>G8/C243*C242</f>
        <v>0.14172952774020844</v>
      </c>
      <c r="I242" s="26">
        <f t="shared" si="7"/>
        <v>0.14172952774020844</v>
      </c>
      <c r="J242" s="57"/>
    </row>
    <row r="243" spans="1:10" x14ac:dyDescent="0.25">
      <c r="A243" s="220" t="s">
        <v>3</v>
      </c>
      <c r="B243" s="221"/>
      <c r="C243" s="144">
        <f>SUM(C14:C242)</f>
        <v>14343.799999999996</v>
      </c>
      <c r="D243" s="145"/>
      <c r="E243" s="215">
        <f>SUM(E14:E242)</f>
        <v>1080.2000000000005</v>
      </c>
      <c r="F243" s="215">
        <f>SUM(F14:F242)</f>
        <v>1181.8999999999999</v>
      </c>
      <c r="G243" s="215">
        <f>SUM(G14:G242)</f>
        <v>101.69999999999997</v>
      </c>
      <c r="H243" s="215">
        <f>SUM(H14:H242)</f>
        <v>44.680000000000028</v>
      </c>
      <c r="I243" s="215">
        <f>SUM(I14:I242)</f>
        <v>146.37999999999997</v>
      </c>
      <c r="J243" s="4"/>
    </row>
  </sheetData>
  <mergeCells count="19"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  <mergeCell ref="A11:D11"/>
    <mergeCell ref="E11:F11"/>
    <mergeCell ref="A243:B243"/>
    <mergeCell ref="A7:D8"/>
    <mergeCell ref="E7:F7"/>
    <mergeCell ref="E8:F8"/>
    <mergeCell ref="E9:F9"/>
    <mergeCell ref="A10:D10"/>
    <mergeCell ref="E10:F1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43"/>
  <sheetViews>
    <sheetView tabSelected="1" workbookViewId="0">
      <selection activeCell="K223" sqref="K223"/>
    </sheetView>
  </sheetViews>
  <sheetFormatPr defaultRowHeight="15" x14ac:dyDescent="0.25"/>
  <cols>
    <col min="2" max="2" width="10.85546875" customWidth="1"/>
    <col min="5" max="5" width="10" customWidth="1"/>
    <col min="6" max="6" width="10.5703125" customWidth="1"/>
    <col min="8" max="8" width="10.42578125" customWidth="1"/>
    <col min="10" max="10" width="11.5703125" customWidth="1"/>
  </cols>
  <sheetData>
    <row r="1" spans="1:11" ht="20.25" x14ac:dyDescent="0.3">
      <c r="A1" s="241" t="s">
        <v>9</v>
      </c>
      <c r="B1" s="241"/>
      <c r="C1" s="241"/>
      <c r="D1" s="241"/>
      <c r="E1" s="241"/>
      <c r="F1" s="241"/>
      <c r="G1" s="241"/>
      <c r="H1" s="241"/>
      <c r="I1" s="241"/>
      <c r="J1" s="241"/>
      <c r="K1" s="162"/>
    </row>
    <row r="2" spans="1:11" ht="32.25" customHeight="1" x14ac:dyDescent="0.25">
      <c r="A2" s="242" t="s">
        <v>630</v>
      </c>
      <c r="B2" s="242"/>
      <c r="C2" s="242"/>
      <c r="D2" s="242"/>
      <c r="E2" s="242"/>
      <c r="F2" s="242"/>
      <c r="G2" s="242"/>
      <c r="H2" s="242"/>
      <c r="I2" s="242"/>
      <c r="J2" s="242"/>
      <c r="K2" s="61"/>
    </row>
    <row r="3" spans="1:11" ht="18.75" x14ac:dyDescent="0.25">
      <c r="A3" s="238" t="s">
        <v>10</v>
      </c>
      <c r="B3" s="243"/>
      <c r="C3" s="243"/>
      <c r="D3" s="243"/>
      <c r="E3" s="243"/>
      <c r="F3" s="243"/>
      <c r="G3" s="239"/>
      <c r="H3" s="136"/>
      <c r="I3" s="244" t="s">
        <v>12</v>
      </c>
      <c r="J3" s="245"/>
      <c r="K3" s="163"/>
    </row>
    <row r="4" spans="1:11" ht="72" x14ac:dyDescent="0.25">
      <c r="A4" s="237" t="s">
        <v>4</v>
      </c>
      <c r="B4" s="237"/>
      <c r="C4" s="237"/>
      <c r="D4" s="237"/>
      <c r="E4" s="237" t="s">
        <v>5</v>
      </c>
      <c r="F4" s="237"/>
      <c r="G4" s="63" t="s">
        <v>631</v>
      </c>
      <c r="H4" s="214"/>
      <c r="I4" s="246"/>
      <c r="J4" s="247"/>
      <c r="K4" s="163"/>
    </row>
    <row r="5" spans="1:11" ht="18.75" x14ac:dyDescent="0.25">
      <c r="A5" s="240"/>
      <c r="B5" s="240"/>
      <c r="C5" s="240"/>
      <c r="D5" s="240"/>
      <c r="E5" s="237" t="s">
        <v>6</v>
      </c>
      <c r="F5" s="237"/>
      <c r="G5" s="8">
        <f>G6+G9</f>
        <v>211.24699999999999</v>
      </c>
      <c r="H5" s="65"/>
      <c r="I5" s="246"/>
      <c r="J5" s="247"/>
      <c r="K5" s="163"/>
    </row>
    <row r="6" spans="1:11" ht="18.75" x14ac:dyDescent="0.25">
      <c r="A6" s="259" t="s">
        <v>612</v>
      </c>
      <c r="B6" s="260"/>
      <c r="C6" s="260"/>
      <c r="D6" s="261"/>
      <c r="E6" s="262" t="s">
        <v>599</v>
      </c>
      <c r="F6" s="262"/>
      <c r="G6" s="164">
        <f>82.761+89.278</f>
        <v>172.03899999999999</v>
      </c>
      <c r="H6" s="65"/>
      <c r="I6" s="248"/>
      <c r="J6" s="249"/>
      <c r="K6" s="163"/>
    </row>
    <row r="7" spans="1:11" ht="18.75" x14ac:dyDescent="0.25">
      <c r="A7" s="253" t="s">
        <v>613</v>
      </c>
      <c r="B7" s="254"/>
      <c r="C7" s="254"/>
      <c r="D7" s="255"/>
      <c r="E7" s="237" t="s">
        <v>11</v>
      </c>
      <c r="F7" s="237"/>
      <c r="G7" s="27">
        <f>G243</f>
        <v>119.89999999999998</v>
      </c>
      <c r="H7" s="65"/>
      <c r="I7" s="66"/>
      <c r="J7" s="67"/>
      <c r="K7" s="163"/>
    </row>
    <row r="8" spans="1:11" ht="18.75" x14ac:dyDescent="0.25">
      <c r="A8" s="256"/>
      <c r="B8" s="257"/>
      <c r="C8" s="257"/>
      <c r="D8" s="258"/>
      <c r="E8" s="238" t="s">
        <v>600</v>
      </c>
      <c r="F8" s="239"/>
      <c r="G8" s="69">
        <f>G6-G7</f>
        <v>52.13900000000001</v>
      </c>
      <c r="H8" s="65"/>
      <c r="I8" s="68" t="s">
        <v>589</v>
      </c>
      <c r="J8" s="67"/>
      <c r="K8" s="163"/>
    </row>
    <row r="9" spans="1:11" ht="18.75" x14ac:dyDescent="0.25">
      <c r="A9" s="211"/>
      <c r="B9" s="212"/>
      <c r="C9" s="212"/>
      <c r="D9" s="213"/>
      <c r="E9" s="263" t="s">
        <v>602</v>
      </c>
      <c r="F9" s="264"/>
      <c r="G9" s="165">
        <v>39.207999999999998</v>
      </c>
      <c r="H9" s="65"/>
      <c r="I9" s="68"/>
      <c r="J9" s="67"/>
      <c r="K9" s="163"/>
    </row>
    <row r="10" spans="1:11" ht="18.75" x14ac:dyDescent="0.25">
      <c r="A10" s="240" t="s">
        <v>614</v>
      </c>
      <c r="B10" s="240"/>
      <c r="C10" s="240"/>
      <c r="D10" s="240"/>
      <c r="E10" s="238" t="s">
        <v>591</v>
      </c>
      <c r="F10" s="239"/>
      <c r="G10" s="27">
        <f>G267</f>
        <v>0</v>
      </c>
      <c r="H10" s="65"/>
      <c r="I10" s="68" t="s">
        <v>590</v>
      </c>
      <c r="J10" s="67"/>
      <c r="K10" s="163"/>
    </row>
    <row r="11" spans="1:11" x14ac:dyDescent="0.25">
      <c r="A11" s="222"/>
      <c r="B11" s="222"/>
      <c r="C11" s="222"/>
      <c r="D11" s="222"/>
      <c r="E11" s="223" t="s">
        <v>601</v>
      </c>
      <c r="F11" s="224"/>
      <c r="G11" s="128">
        <f>G9-G10</f>
        <v>39.207999999999998</v>
      </c>
      <c r="H11" s="65"/>
      <c r="I11" s="68" t="s">
        <v>625</v>
      </c>
      <c r="J11" s="68"/>
      <c r="K11" s="166"/>
    </row>
    <row r="12" spans="1:11" x14ac:dyDescent="0.25">
      <c r="A12" s="71"/>
      <c r="B12" s="10"/>
      <c r="C12" s="10"/>
      <c r="D12" s="10"/>
      <c r="E12" s="10"/>
      <c r="F12" s="4"/>
      <c r="G12" s="72"/>
      <c r="H12" s="4"/>
      <c r="I12" s="4"/>
      <c r="J12" s="6"/>
      <c r="K12" s="4"/>
    </row>
    <row r="13" spans="1:11" ht="52.5" x14ac:dyDescent="0.25">
      <c r="A13" s="1" t="s">
        <v>0</v>
      </c>
      <c r="B13" s="75" t="s">
        <v>1</v>
      </c>
      <c r="C13" s="1" t="s">
        <v>2</v>
      </c>
      <c r="D13" s="1" t="s">
        <v>308</v>
      </c>
      <c r="E13" s="3" t="s">
        <v>629</v>
      </c>
      <c r="F13" s="3" t="s">
        <v>632</v>
      </c>
      <c r="G13" s="20" t="s">
        <v>16</v>
      </c>
      <c r="H13" s="76" t="s">
        <v>8</v>
      </c>
      <c r="I13" s="77" t="s">
        <v>17</v>
      </c>
      <c r="J13" s="4"/>
      <c r="K13" s="167"/>
    </row>
    <row r="14" spans="1:11" x14ac:dyDescent="0.25">
      <c r="A14" s="7">
        <v>1</v>
      </c>
      <c r="B14" s="17" t="s">
        <v>329</v>
      </c>
      <c r="C14" s="11">
        <v>94</v>
      </c>
      <c r="D14" s="16" t="s">
        <v>325</v>
      </c>
      <c r="E14" s="30">
        <v>10.7</v>
      </c>
      <c r="F14" s="30">
        <v>11.8</v>
      </c>
      <c r="G14" s="21">
        <f>F14-E14</f>
        <v>1.1000000000000014</v>
      </c>
      <c r="H14" s="29">
        <f>G8/C243*C14</f>
        <v>0.34168532745855368</v>
      </c>
      <c r="I14" s="26">
        <f>G14+H14</f>
        <v>1.441685327458555</v>
      </c>
      <c r="J14" s="4"/>
      <c r="K14" s="167"/>
    </row>
    <row r="15" spans="1:11" x14ac:dyDescent="0.25">
      <c r="A15" s="7">
        <v>2</v>
      </c>
      <c r="B15" s="17" t="s">
        <v>330</v>
      </c>
      <c r="C15" s="13">
        <v>52.6</v>
      </c>
      <c r="D15" s="16" t="s">
        <v>325</v>
      </c>
      <c r="E15" s="30">
        <v>4.5999999999999996</v>
      </c>
      <c r="F15" s="30">
        <v>4.9000000000000004</v>
      </c>
      <c r="G15" s="21">
        <f>F15-E15</f>
        <v>0.30000000000000071</v>
      </c>
      <c r="H15" s="29">
        <f>G8/C243*C15</f>
        <v>0.19119838536510558</v>
      </c>
      <c r="I15" s="26">
        <f>G15+H15</f>
        <v>0.49119838536510629</v>
      </c>
      <c r="J15" s="4"/>
      <c r="K15" s="167"/>
    </row>
    <row r="16" spans="1:11" x14ac:dyDescent="0.25">
      <c r="A16" s="7">
        <v>3</v>
      </c>
      <c r="B16" s="17" t="s">
        <v>331</v>
      </c>
      <c r="C16" s="13">
        <v>64.8</v>
      </c>
      <c r="D16" s="16" t="s">
        <v>325</v>
      </c>
      <c r="E16" s="30">
        <v>9.3000000000000007</v>
      </c>
      <c r="F16" s="30">
        <v>10.1</v>
      </c>
      <c r="G16" s="21">
        <f t="shared" ref="G16:G79" si="0">F16-E16</f>
        <v>0.79999999999999893</v>
      </c>
      <c r="H16" s="29">
        <f>G8/C243*C16</f>
        <v>0.23554477892887529</v>
      </c>
      <c r="I16" s="26">
        <f t="shared" ref="I16:I79" si="1">G16+H16</f>
        <v>1.0355447789288743</v>
      </c>
      <c r="J16" s="4"/>
      <c r="K16" s="167"/>
    </row>
    <row r="17" spans="1:11" x14ac:dyDescent="0.25">
      <c r="A17" s="7">
        <v>4</v>
      </c>
      <c r="B17" s="17" t="s">
        <v>332</v>
      </c>
      <c r="C17" s="13">
        <v>94.3</v>
      </c>
      <c r="D17" s="16" t="s">
        <v>325</v>
      </c>
      <c r="E17" s="30">
        <v>6.6</v>
      </c>
      <c r="F17" s="30">
        <v>7.9</v>
      </c>
      <c r="G17" s="21">
        <f t="shared" si="0"/>
        <v>1.3000000000000007</v>
      </c>
      <c r="H17" s="29">
        <f>G8/C243*C17</f>
        <v>0.34277581254618733</v>
      </c>
      <c r="I17" s="26">
        <f t="shared" si="1"/>
        <v>1.642775812546188</v>
      </c>
      <c r="J17" s="4"/>
      <c r="K17" s="167"/>
    </row>
    <row r="18" spans="1:11" x14ac:dyDescent="0.25">
      <c r="A18" s="7">
        <v>5</v>
      </c>
      <c r="B18" s="17" t="s">
        <v>333</v>
      </c>
      <c r="C18" s="11">
        <v>52.8</v>
      </c>
      <c r="D18" s="16" t="s">
        <v>325</v>
      </c>
      <c r="E18" s="30">
        <v>0</v>
      </c>
      <c r="F18" s="30">
        <v>0</v>
      </c>
      <c r="G18" s="21">
        <f t="shared" si="0"/>
        <v>0</v>
      </c>
      <c r="H18" s="29">
        <f>G8/C243*C18</f>
        <v>0.19192537542352803</v>
      </c>
      <c r="I18" s="26">
        <f t="shared" si="1"/>
        <v>0.19192537542352803</v>
      </c>
      <c r="J18" s="4"/>
      <c r="K18" s="167"/>
    </row>
    <row r="19" spans="1:11" x14ac:dyDescent="0.25">
      <c r="A19" s="7">
        <v>6</v>
      </c>
      <c r="B19" s="17" t="s">
        <v>334</v>
      </c>
      <c r="C19" s="11">
        <v>64.8</v>
      </c>
      <c r="D19" s="16" t="s">
        <v>325</v>
      </c>
      <c r="E19" s="30">
        <v>5</v>
      </c>
      <c r="F19" s="30">
        <v>5.4</v>
      </c>
      <c r="G19" s="21">
        <f t="shared" si="0"/>
        <v>0.40000000000000036</v>
      </c>
      <c r="H19" s="29">
        <f>G8/C243*C19</f>
        <v>0.23554477892887529</v>
      </c>
      <c r="I19" s="26">
        <f t="shared" si="1"/>
        <v>0.63554477892887562</v>
      </c>
      <c r="J19" s="4"/>
      <c r="K19" s="167"/>
    </row>
    <row r="20" spans="1:11" x14ac:dyDescent="0.25">
      <c r="A20" s="7">
        <v>7</v>
      </c>
      <c r="B20" s="17" t="s">
        <v>335</v>
      </c>
      <c r="C20" s="11">
        <v>94.1</v>
      </c>
      <c r="D20" s="16" t="s">
        <v>325</v>
      </c>
      <c r="E20" s="30">
        <v>8.1</v>
      </c>
      <c r="F20" s="30">
        <v>9</v>
      </c>
      <c r="G20" s="21">
        <f t="shared" si="0"/>
        <v>0.90000000000000036</v>
      </c>
      <c r="H20" s="29">
        <f>G8/C243*C20</f>
        <v>0.34204882248776491</v>
      </c>
      <c r="I20" s="26">
        <f t="shared" si="1"/>
        <v>1.2420488224877653</v>
      </c>
      <c r="J20" s="4"/>
      <c r="K20" s="167"/>
    </row>
    <row r="21" spans="1:11" x14ac:dyDescent="0.25">
      <c r="A21" s="7">
        <v>8</v>
      </c>
      <c r="B21" s="17" t="s">
        <v>336</v>
      </c>
      <c r="C21" s="11">
        <v>52.9</v>
      </c>
      <c r="D21" s="16" t="s">
        <v>325</v>
      </c>
      <c r="E21" s="30">
        <v>7</v>
      </c>
      <c r="F21" s="30">
        <v>7.4</v>
      </c>
      <c r="G21" s="21">
        <f t="shared" si="0"/>
        <v>0.40000000000000036</v>
      </c>
      <c r="H21" s="29">
        <f>G8/C243*C21</f>
        <v>0.19228887045273926</v>
      </c>
      <c r="I21" s="26">
        <f t="shared" si="1"/>
        <v>0.59228887045273959</v>
      </c>
      <c r="J21" s="4"/>
      <c r="K21" s="167"/>
    </row>
    <row r="22" spans="1:11" x14ac:dyDescent="0.25">
      <c r="A22" s="7">
        <v>9</v>
      </c>
      <c r="B22" s="17" t="s">
        <v>337</v>
      </c>
      <c r="C22" s="11">
        <v>65.2</v>
      </c>
      <c r="D22" s="16" t="s">
        <v>325</v>
      </c>
      <c r="E22" s="30">
        <v>7.2</v>
      </c>
      <c r="F22" s="30">
        <v>7.8</v>
      </c>
      <c r="G22" s="21">
        <f t="shared" si="0"/>
        <v>0.59999999999999964</v>
      </c>
      <c r="H22" s="29">
        <f>G8/C243*C22</f>
        <v>0.23699875904572024</v>
      </c>
      <c r="I22" s="26">
        <f t="shared" si="1"/>
        <v>0.83699875904571985</v>
      </c>
      <c r="J22" s="4"/>
      <c r="K22" s="167"/>
    </row>
    <row r="23" spans="1:11" x14ac:dyDescent="0.25">
      <c r="A23" s="7">
        <v>10</v>
      </c>
      <c r="B23" s="17" t="s">
        <v>338</v>
      </c>
      <c r="C23" s="11">
        <v>94</v>
      </c>
      <c r="D23" s="16" t="s">
        <v>325</v>
      </c>
      <c r="E23" s="30">
        <v>9.8000000000000007</v>
      </c>
      <c r="F23" s="30">
        <v>10.6</v>
      </c>
      <c r="G23" s="21">
        <f t="shared" si="0"/>
        <v>0.79999999999999893</v>
      </c>
      <c r="H23" s="29">
        <f>G8/C243*C23</f>
        <v>0.34168532745855368</v>
      </c>
      <c r="I23" s="26">
        <f t="shared" si="1"/>
        <v>1.1416853274585526</v>
      </c>
      <c r="J23" s="4"/>
      <c r="K23" s="167"/>
    </row>
    <row r="24" spans="1:11" x14ac:dyDescent="0.25">
      <c r="A24" s="7">
        <v>11</v>
      </c>
      <c r="B24" s="17" t="s">
        <v>339</v>
      </c>
      <c r="C24" s="11">
        <v>52.8</v>
      </c>
      <c r="D24" s="16" t="s">
        <v>325</v>
      </c>
      <c r="E24" s="30">
        <v>2</v>
      </c>
      <c r="F24" s="30">
        <v>2</v>
      </c>
      <c r="G24" s="21">
        <f t="shared" si="0"/>
        <v>0</v>
      </c>
      <c r="H24" s="29">
        <f>G8/C243*C24</f>
        <v>0.19192537542352803</v>
      </c>
      <c r="I24" s="26">
        <f t="shared" si="1"/>
        <v>0.19192537542352803</v>
      </c>
      <c r="J24" s="4"/>
      <c r="K24" s="167"/>
    </row>
    <row r="25" spans="1:11" x14ac:dyDescent="0.25">
      <c r="A25" s="7">
        <v>12</v>
      </c>
      <c r="B25" s="17" t="s">
        <v>340</v>
      </c>
      <c r="C25" s="11">
        <v>65.3</v>
      </c>
      <c r="D25" s="16" t="s">
        <v>325</v>
      </c>
      <c r="E25" s="30">
        <v>3.5</v>
      </c>
      <c r="F25" s="30">
        <v>4</v>
      </c>
      <c r="G25" s="21">
        <f t="shared" si="0"/>
        <v>0.5</v>
      </c>
      <c r="H25" s="29">
        <f>G8/C243*C25</f>
        <v>0.23736225407493144</v>
      </c>
      <c r="I25" s="26">
        <f t="shared" si="1"/>
        <v>0.73736225407493139</v>
      </c>
      <c r="J25" s="4"/>
      <c r="K25" s="167"/>
    </row>
    <row r="26" spans="1:11" x14ac:dyDescent="0.25">
      <c r="A26" s="7">
        <v>13</v>
      </c>
      <c r="B26" s="17" t="s">
        <v>341</v>
      </c>
      <c r="C26" s="11">
        <v>94.2</v>
      </c>
      <c r="D26" s="16" t="s">
        <v>325</v>
      </c>
      <c r="E26" s="30">
        <v>11</v>
      </c>
      <c r="F26" s="30">
        <v>12.2</v>
      </c>
      <c r="G26" s="21">
        <f t="shared" si="0"/>
        <v>1.1999999999999993</v>
      </c>
      <c r="H26" s="29">
        <f>G8/C243*C26</f>
        <v>0.34241231751697615</v>
      </c>
      <c r="I26" s="26">
        <f t="shared" si="1"/>
        <v>1.5424123175169755</v>
      </c>
      <c r="J26" s="4"/>
      <c r="K26" s="167"/>
    </row>
    <row r="27" spans="1:11" x14ac:dyDescent="0.25">
      <c r="A27" s="7">
        <v>14</v>
      </c>
      <c r="B27" s="17" t="s">
        <v>342</v>
      </c>
      <c r="C27" s="11">
        <v>52.9</v>
      </c>
      <c r="D27" s="16" t="s">
        <v>325</v>
      </c>
      <c r="E27" s="30">
        <v>4.2</v>
      </c>
      <c r="F27" s="30">
        <v>4.2</v>
      </c>
      <c r="G27" s="21">
        <f t="shared" si="0"/>
        <v>0</v>
      </c>
      <c r="H27" s="29">
        <f>G8/C243*C27</f>
        <v>0.19228887045273926</v>
      </c>
      <c r="I27" s="26">
        <f t="shared" si="1"/>
        <v>0.19228887045273926</v>
      </c>
      <c r="J27" s="4"/>
      <c r="K27" s="167"/>
    </row>
    <row r="28" spans="1:11" x14ac:dyDescent="0.25">
      <c r="A28" s="7">
        <v>15</v>
      </c>
      <c r="B28" s="17" t="s">
        <v>343</v>
      </c>
      <c r="C28" s="11">
        <v>64.900000000000006</v>
      </c>
      <c r="D28" s="16" t="s">
        <v>325</v>
      </c>
      <c r="E28" s="30">
        <v>9.1999999999999993</v>
      </c>
      <c r="F28" s="30">
        <v>10.1</v>
      </c>
      <c r="G28" s="21">
        <f t="shared" si="0"/>
        <v>0.90000000000000036</v>
      </c>
      <c r="H28" s="29">
        <f>G8/C243*C28</f>
        <v>0.23590827395808656</v>
      </c>
      <c r="I28" s="26">
        <f t="shared" si="1"/>
        <v>1.135908273958087</v>
      </c>
      <c r="J28" s="4"/>
      <c r="K28" s="167"/>
    </row>
    <row r="29" spans="1:11" x14ac:dyDescent="0.25">
      <c r="A29" s="7">
        <v>16</v>
      </c>
      <c r="B29" s="17" t="s">
        <v>344</v>
      </c>
      <c r="C29" s="11">
        <v>93.9</v>
      </c>
      <c r="D29" s="16" t="s">
        <v>325</v>
      </c>
      <c r="E29" s="30">
        <v>5.3</v>
      </c>
      <c r="F29" s="30">
        <v>6</v>
      </c>
      <c r="G29" s="21">
        <f t="shared" si="0"/>
        <v>0.70000000000000018</v>
      </c>
      <c r="H29" s="29">
        <f>G8/C243*C29</f>
        <v>0.3413218324293425</v>
      </c>
      <c r="I29" s="26">
        <f t="shared" si="1"/>
        <v>1.0413218324293427</v>
      </c>
      <c r="J29" s="4"/>
      <c r="K29" s="167"/>
    </row>
    <row r="30" spans="1:11" x14ac:dyDescent="0.25">
      <c r="A30" s="7">
        <v>17</v>
      </c>
      <c r="B30" s="17" t="s">
        <v>345</v>
      </c>
      <c r="C30" s="11">
        <v>53</v>
      </c>
      <c r="D30" s="16" t="s">
        <v>325</v>
      </c>
      <c r="E30" s="30">
        <v>3.9</v>
      </c>
      <c r="F30" s="30">
        <v>4.3</v>
      </c>
      <c r="G30" s="21">
        <f t="shared" si="0"/>
        <v>0.39999999999999991</v>
      </c>
      <c r="H30" s="29">
        <f>G8/C243*C30</f>
        <v>0.19265236548195047</v>
      </c>
      <c r="I30" s="26">
        <f t="shared" si="1"/>
        <v>0.59265236548195044</v>
      </c>
      <c r="J30" s="4"/>
      <c r="K30" s="167"/>
    </row>
    <row r="31" spans="1:11" x14ac:dyDescent="0.25">
      <c r="A31" s="7">
        <v>18</v>
      </c>
      <c r="B31" s="17" t="s">
        <v>586</v>
      </c>
      <c r="C31" s="11">
        <v>64.8</v>
      </c>
      <c r="D31" s="16" t="s">
        <v>325</v>
      </c>
      <c r="E31" s="30">
        <v>6.7</v>
      </c>
      <c r="F31" s="30">
        <v>7.6</v>
      </c>
      <c r="G31" s="21">
        <f t="shared" si="0"/>
        <v>0.89999999999999947</v>
      </c>
      <c r="H31" s="29">
        <f>G8/C243*C31</f>
        <v>0.23554477892887529</v>
      </c>
      <c r="I31" s="26">
        <f t="shared" si="1"/>
        <v>1.1355447789288748</v>
      </c>
      <c r="J31" s="4"/>
      <c r="K31" s="167"/>
    </row>
    <row r="32" spans="1:11" x14ac:dyDescent="0.25">
      <c r="A32" s="7">
        <v>19</v>
      </c>
      <c r="B32" s="17" t="s">
        <v>346</v>
      </c>
      <c r="C32" s="11">
        <v>93.9</v>
      </c>
      <c r="D32" s="16" t="s">
        <v>325</v>
      </c>
      <c r="E32" s="30">
        <v>5.8</v>
      </c>
      <c r="F32" s="30">
        <v>6.2</v>
      </c>
      <c r="G32" s="21">
        <f t="shared" si="0"/>
        <v>0.40000000000000036</v>
      </c>
      <c r="H32" s="29">
        <f>G8/C243*C32</f>
        <v>0.3413218324293425</v>
      </c>
      <c r="I32" s="26">
        <f t="shared" si="1"/>
        <v>0.74132183242934291</v>
      </c>
      <c r="J32" s="4"/>
      <c r="K32" s="167"/>
    </row>
    <row r="33" spans="1:11" x14ac:dyDescent="0.25">
      <c r="A33" s="7">
        <v>20</v>
      </c>
      <c r="B33" s="17" t="s">
        <v>347</v>
      </c>
      <c r="C33" s="11">
        <v>52.8</v>
      </c>
      <c r="D33" s="16" t="s">
        <v>325</v>
      </c>
      <c r="E33" s="30">
        <v>4</v>
      </c>
      <c r="F33" s="30">
        <v>4.3</v>
      </c>
      <c r="G33" s="21">
        <f t="shared" si="0"/>
        <v>0.29999999999999982</v>
      </c>
      <c r="H33" s="29">
        <f>G8/C243*C33</f>
        <v>0.19192537542352803</v>
      </c>
      <c r="I33" s="26">
        <f t="shared" si="1"/>
        <v>0.49192537542352788</v>
      </c>
      <c r="J33" s="4"/>
      <c r="K33" s="167"/>
    </row>
    <row r="34" spans="1:11" x14ac:dyDescent="0.25">
      <c r="A34" s="7">
        <v>21</v>
      </c>
      <c r="B34" s="17" t="s">
        <v>348</v>
      </c>
      <c r="C34" s="11">
        <v>65</v>
      </c>
      <c r="D34" s="16" t="s">
        <v>325</v>
      </c>
      <c r="E34" s="30">
        <v>7.8</v>
      </c>
      <c r="F34" s="30">
        <v>7.8</v>
      </c>
      <c r="G34" s="21">
        <f t="shared" si="0"/>
        <v>0</v>
      </c>
      <c r="H34" s="29">
        <f>G8/C243*C34</f>
        <v>0.23627176898729776</v>
      </c>
      <c r="I34" s="26">
        <f t="shared" si="1"/>
        <v>0.23627176898729776</v>
      </c>
      <c r="J34" s="4"/>
      <c r="K34" s="167"/>
    </row>
    <row r="35" spans="1:11" x14ac:dyDescent="0.25">
      <c r="A35" s="7">
        <v>22</v>
      </c>
      <c r="B35" s="17" t="s">
        <v>349</v>
      </c>
      <c r="C35" s="11">
        <v>94.3</v>
      </c>
      <c r="D35" s="16" t="s">
        <v>325</v>
      </c>
      <c r="E35" s="30">
        <v>12.8</v>
      </c>
      <c r="F35" s="30">
        <v>14.1</v>
      </c>
      <c r="G35" s="21">
        <f t="shared" si="0"/>
        <v>1.2999999999999989</v>
      </c>
      <c r="H35" s="29">
        <f>G8/C243*C35</f>
        <v>0.34277581254618733</v>
      </c>
      <c r="I35" s="26">
        <f t="shared" si="1"/>
        <v>1.6427758125461862</v>
      </c>
      <c r="J35" s="4"/>
      <c r="K35" s="167"/>
    </row>
    <row r="36" spans="1:11" x14ac:dyDescent="0.25">
      <c r="A36" s="7">
        <v>23</v>
      </c>
      <c r="B36" s="17" t="s">
        <v>350</v>
      </c>
      <c r="C36" s="11">
        <v>52.9</v>
      </c>
      <c r="D36" s="16" t="s">
        <v>325</v>
      </c>
      <c r="E36" s="30">
        <v>3.8</v>
      </c>
      <c r="F36" s="30">
        <v>3.8</v>
      </c>
      <c r="G36" s="21">
        <f t="shared" si="0"/>
        <v>0</v>
      </c>
      <c r="H36" s="29">
        <f>G8/C243*C36</f>
        <v>0.19228887045273926</v>
      </c>
      <c r="I36" s="26">
        <f t="shared" si="1"/>
        <v>0.19228887045273926</v>
      </c>
      <c r="J36" s="6"/>
      <c r="K36" s="167"/>
    </row>
    <row r="37" spans="1:11" x14ac:dyDescent="0.25">
      <c r="A37" s="7">
        <v>24</v>
      </c>
      <c r="B37" s="17" t="s">
        <v>351</v>
      </c>
      <c r="C37" s="11">
        <v>65.3</v>
      </c>
      <c r="D37" s="16" t="s">
        <v>325</v>
      </c>
      <c r="E37" s="30">
        <v>2.4</v>
      </c>
      <c r="F37" s="30">
        <v>2.6</v>
      </c>
      <c r="G37" s="21">
        <f t="shared" si="0"/>
        <v>0.20000000000000018</v>
      </c>
      <c r="H37" s="29">
        <f>G8/C243*C37</f>
        <v>0.23736225407493144</v>
      </c>
      <c r="I37" s="26">
        <f t="shared" si="1"/>
        <v>0.43736225407493162</v>
      </c>
      <c r="J37" s="4"/>
      <c r="K37" s="167"/>
    </row>
    <row r="38" spans="1:11" x14ac:dyDescent="0.25">
      <c r="A38" s="7">
        <v>25</v>
      </c>
      <c r="B38" s="17" t="s">
        <v>352</v>
      </c>
      <c r="C38" s="11">
        <v>94.1</v>
      </c>
      <c r="D38" s="16" t="s">
        <v>325</v>
      </c>
      <c r="E38" s="30">
        <v>6.8</v>
      </c>
      <c r="F38" s="30">
        <v>6.8</v>
      </c>
      <c r="G38" s="21">
        <f t="shared" si="0"/>
        <v>0</v>
      </c>
      <c r="H38" s="29">
        <f>G8/C243*C38</f>
        <v>0.34204882248776491</v>
      </c>
      <c r="I38" s="26">
        <f t="shared" si="1"/>
        <v>0.34204882248776491</v>
      </c>
      <c r="J38" s="4"/>
      <c r="K38" s="167"/>
    </row>
    <row r="39" spans="1:11" x14ac:dyDescent="0.25">
      <c r="A39" s="7">
        <v>26</v>
      </c>
      <c r="B39" s="17" t="s">
        <v>353</v>
      </c>
      <c r="C39" s="11">
        <v>53</v>
      </c>
      <c r="D39" s="16" t="s">
        <v>325</v>
      </c>
      <c r="E39" s="30">
        <v>1.6</v>
      </c>
      <c r="F39" s="30">
        <v>2.2999999999999998</v>
      </c>
      <c r="G39" s="21">
        <f t="shared" si="0"/>
        <v>0.69999999999999973</v>
      </c>
      <c r="H39" s="29">
        <f>G8/C243*C39</f>
        <v>0.19265236548195047</v>
      </c>
      <c r="I39" s="26">
        <f t="shared" si="1"/>
        <v>0.89265236548195026</v>
      </c>
      <c r="J39" s="4"/>
      <c r="K39" s="167"/>
    </row>
    <row r="40" spans="1:11" x14ac:dyDescent="0.25">
      <c r="A40" s="7">
        <v>27</v>
      </c>
      <c r="B40" s="17" t="s">
        <v>354</v>
      </c>
      <c r="C40" s="11">
        <v>65.3</v>
      </c>
      <c r="D40" s="16" t="s">
        <v>325</v>
      </c>
      <c r="E40" s="30">
        <v>5.2</v>
      </c>
      <c r="F40" s="30">
        <v>5.7</v>
      </c>
      <c r="G40" s="21">
        <f t="shared" si="0"/>
        <v>0.5</v>
      </c>
      <c r="H40" s="29">
        <f>G8/C243*C40</f>
        <v>0.23736225407493144</v>
      </c>
      <c r="I40" s="26">
        <f t="shared" si="1"/>
        <v>0.73736225407493139</v>
      </c>
      <c r="J40" s="4"/>
      <c r="K40" s="167"/>
    </row>
    <row r="41" spans="1:11" x14ac:dyDescent="0.25">
      <c r="A41" s="7">
        <v>28</v>
      </c>
      <c r="B41" s="17" t="s">
        <v>355</v>
      </c>
      <c r="C41" s="11">
        <v>93.5</v>
      </c>
      <c r="D41" s="16" t="s">
        <v>325</v>
      </c>
      <c r="E41" s="30">
        <v>3.5</v>
      </c>
      <c r="F41" s="30">
        <v>6.2</v>
      </c>
      <c r="G41" s="21">
        <f t="shared" si="0"/>
        <v>2.7</v>
      </c>
      <c r="H41" s="29">
        <f>G8/C243*C41</f>
        <v>0.33986785231249755</v>
      </c>
      <c r="I41" s="26">
        <f t="shared" si="1"/>
        <v>3.0398678523124976</v>
      </c>
      <c r="J41" s="4"/>
      <c r="K41" s="167"/>
    </row>
    <row r="42" spans="1:11" x14ac:dyDescent="0.25">
      <c r="A42" s="7">
        <v>29</v>
      </c>
      <c r="B42" s="17" t="s">
        <v>356</v>
      </c>
      <c r="C42" s="11">
        <v>52.8</v>
      </c>
      <c r="D42" s="16" t="s">
        <v>325</v>
      </c>
      <c r="E42" s="30">
        <v>5.9</v>
      </c>
      <c r="F42" s="30">
        <v>7.5</v>
      </c>
      <c r="G42" s="21">
        <f t="shared" si="0"/>
        <v>1.5999999999999996</v>
      </c>
      <c r="H42" s="29">
        <f>G8/C243*C42</f>
        <v>0.19192537542352803</v>
      </c>
      <c r="I42" s="26">
        <f t="shared" si="1"/>
        <v>1.7919253754235276</v>
      </c>
      <c r="J42" s="4"/>
      <c r="K42" s="167"/>
    </row>
    <row r="43" spans="1:11" x14ac:dyDescent="0.25">
      <c r="A43" s="7">
        <v>30</v>
      </c>
      <c r="B43" s="17" t="s">
        <v>357</v>
      </c>
      <c r="C43" s="11">
        <v>65.400000000000006</v>
      </c>
      <c r="D43" s="16" t="s">
        <v>325</v>
      </c>
      <c r="E43" s="30">
        <v>5.2</v>
      </c>
      <c r="F43" s="30">
        <v>5.2</v>
      </c>
      <c r="G43" s="21">
        <f t="shared" si="0"/>
        <v>0</v>
      </c>
      <c r="H43" s="29">
        <f>G8/C243*C43</f>
        <v>0.23772574910414268</v>
      </c>
      <c r="I43" s="26">
        <f t="shared" si="1"/>
        <v>0.23772574910414268</v>
      </c>
      <c r="J43" s="4"/>
      <c r="K43" s="167"/>
    </row>
    <row r="44" spans="1:11" x14ac:dyDescent="0.25">
      <c r="A44" s="7">
        <v>31</v>
      </c>
      <c r="B44" s="17" t="s">
        <v>358</v>
      </c>
      <c r="C44" s="11">
        <v>93.9</v>
      </c>
      <c r="D44" s="16" t="s">
        <v>325</v>
      </c>
      <c r="E44" s="30">
        <v>7.2</v>
      </c>
      <c r="F44" s="30">
        <v>7.2</v>
      </c>
      <c r="G44" s="21">
        <f t="shared" si="0"/>
        <v>0</v>
      </c>
      <c r="H44" s="29">
        <f>G8/C243*C44</f>
        <v>0.3413218324293425</v>
      </c>
      <c r="I44" s="26">
        <f t="shared" si="1"/>
        <v>0.3413218324293425</v>
      </c>
      <c r="J44" s="4"/>
      <c r="K44" s="167"/>
    </row>
    <row r="45" spans="1:11" x14ac:dyDescent="0.25">
      <c r="A45" s="7">
        <v>32</v>
      </c>
      <c r="B45" s="17" t="s">
        <v>360</v>
      </c>
      <c r="C45" s="11">
        <v>53</v>
      </c>
      <c r="D45" s="16" t="s">
        <v>325</v>
      </c>
      <c r="E45" s="30">
        <v>5.3</v>
      </c>
      <c r="F45" s="30">
        <v>6</v>
      </c>
      <c r="G45" s="21">
        <f t="shared" si="0"/>
        <v>0.70000000000000018</v>
      </c>
      <c r="H45" s="29">
        <f>G8/C243*C45</f>
        <v>0.19265236548195047</v>
      </c>
      <c r="I45" s="26">
        <f t="shared" si="1"/>
        <v>0.8926523654819507</v>
      </c>
      <c r="J45" s="4"/>
      <c r="K45" s="167"/>
    </row>
    <row r="46" spans="1:11" x14ac:dyDescent="0.25">
      <c r="A46" s="7">
        <v>33</v>
      </c>
      <c r="B46" s="17" t="s">
        <v>361</v>
      </c>
      <c r="C46" s="11">
        <v>65.3</v>
      </c>
      <c r="D46" s="16" t="s">
        <v>325</v>
      </c>
      <c r="E46" s="30">
        <v>3.2</v>
      </c>
      <c r="F46" s="30">
        <v>4.4000000000000004</v>
      </c>
      <c r="G46" s="21">
        <f t="shared" si="0"/>
        <v>1.2000000000000002</v>
      </c>
      <c r="H46" s="29">
        <f>G8/C243*C46</f>
        <v>0.23736225407493144</v>
      </c>
      <c r="I46" s="26">
        <f t="shared" si="1"/>
        <v>1.4373622540749316</v>
      </c>
      <c r="J46" s="4"/>
      <c r="K46" s="167"/>
    </row>
    <row r="47" spans="1:11" x14ac:dyDescent="0.25">
      <c r="A47" s="7">
        <v>34</v>
      </c>
      <c r="B47" s="17" t="s">
        <v>359</v>
      </c>
      <c r="C47" s="11">
        <v>94</v>
      </c>
      <c r="D47" s="16" t="s">
        <v>325</v>
      </c>
      <c r="E47" s="30">
        <v>9</v>
      </c>
      <c r="F47" s="30">
        <v>10.4</v>
      </c>
      <c r="G47" s="21">
        <f t="shared" si="0"/>
        <v>1.4000000000000004</v>
      </c>
      <c r="H47" s="29">
        <f>G8/C243*C47</f>
        <v>0.34168532745855368</v>
      </c>
      <c r="I47" s="26">
        <f t="shared" si="1"/>
        <v>1.741685327458554</v>
      </c>
      <c r="J47" s="4"/>
      <c r="K47" s="167"/>
    </row>
    <row r="48" spans="1:11" x14ac:dyDescent="0.25">
      <c r="A48" s="7">
        <v>35</v>
      </c>
      <c r="B48" s="17" t="s">
        <v>362</v>
      </c>
      <c r="C48" s="11">
        <v>52.8</v>
      </c>
      <c r="D48" s="16" t="s">
        <v>325</v>
      </c>
      <c r="E48" s="30">
        <v>5.2</v>
      </c>
      <c r="F48" s="30">
        <v>5.8</v>
      </c>
      <c r="G48" s="21">
        <f t="shared" si="0"/>
        <v>0.59999999999999964</v>
      </c>
      <c r="H48" s="29">
        <f>G8/C243*C48</f>
        <v>0.19192537542352803</v>
      </c>
      <c r="I48" s="26">
        <f t="shared" si="1"/>
        <v>0.7919253754235277</v>
      </c>
      <c r="J48" s="6"/>
      <c r="K48" s="167"/>
    </row>
    <row r="49" spans="1:11" x14ac:dyDescent="0.25">
      <c r="A49" s="7">
        <v>36</v>
      </c>
      <c r="B49" s="17" t="s">
        <v>363</v>
      </c>
      <c r="C49" s="11">
        <v>64.900000000000006</v>
      </c>
      <c r="D49" s="16" t="s">
        <v>325</v>
      </c>
      <c r="E49" s="30">
        <v>2.2999999999999998</v>
      </c>
      <c r="F49" s="30">
        <v>3.1</v>
      </c>
      <c r="G49" s="21">
        <f t="shared" si="0"/>
        <v>0.80000000000000027</v>
      </c>
      <c r="H49" s="29">
        <f>G8/C243*C49</f>
        <v>0.23590827395808656</v>
      </c>
      <c r="I49" s="26">
        <f t="shared" si="1"/>
        <v>1.0359082739580869</v>
      </c>
      <c r="J49" s="4"/>
      <c r="K49" s="167"/>
    </row>
    <row r="50" spans="1:11" x14ac:dyDescent="0.25">
      <c r="A50" s="7">
        <v>37</v>
      </c>
      <c r="B50" s="17" t="s">
        <v>364</v>
      </c>
      <c r="C50" s="11">
        <v>94.1</v>
      </c>
      <c r="D50" s="16" t="s">
        <v>325</v>
      </c>
      <c r="E50" s="30">
        <v>4.0999999999999996</v>
      </c>
      <c r="F50" s="30">
        <v>4.0999999999999996</v>
      </c>
      <c r="G50" s="21">
        <f t="shared" si="0"/>
        <v>0</v>
      </c>
      <c r="H50" s="29">
        <f>G8/C243*C50</f>
        <v>0.34204882248776491</v>
      </c>
      <c r="I50" s="26">
        <f t="shared" si="1"/>
        <v>0.34204882248776491</v>
      </c>
      <c r="J50" s="4"/>
      <c r="K50" s="167"/>
    </row>
    <row r="51" spans="1:11" x14ac:dyDescent="0.25">
      <c r="A51" s="7">
        <v>38</v>
      </c>
      <c r="B51" s="17" t="s">
        <v>365</v>
      </c>
      <c r="C51" s="11">
        <v>52.7</v>
      </c>
      <c r="D51" s="16" t="s">
        <v>325</v>
      </c>
      <c r="E51" s="30">
        <v>3.1</v>
      </c>
      <c r="F51" s="30">
        <v>3.8</v>
      </c>
      <c r="G51" s="21">
        <f t="shared" si="0"/>
        <v>0.69999999999999973</v>
      </c>
      <c r="H51" s="29">
        <f>G8/C243*C51</f>
        <v>0.19156188039431682</v>
      </c>
      <c r="I51" s="26">
        <f t="shared" si="1"/>
        <v>0.89156188039431661</v>
      </c>
      <c r="J51" s="4"/>
      <c r="K51" s="167"/>
    </row>
    <row r="52" spans="1:11" x14ac:dyDescent="0.25">
      <c r="A52" s="7">
        <v>39</v>
      </c>
      <c r="B52" s="17" t="s">
        <v>366</v>
      </c>
      <c r="C52" s="11">
        <v>65.2</v>
      </c>
      <c r="D52" s="16" t="s">
        <v>325</v>
      </c>
      <c r="E52" s="30">
        <v>4.8</v>
      </c>
      <c r="F52" s="30">
        <v>4.9000000000000004</v>
      </c>
      <c r="G52" s="21">
        <f t="shared" si="0"/>
        <v>0.10000000000000053</v>
      </c>
      <c r="H52" s="29">
        <f>G8/C243*C52</f>
        <v>0.23699875904572024</v>
      </c>
      <c r="I52" s="26">
        <f t="shared" si="1"/>
        <v>0.33699875904572074</v>
      </c>
      <c r="J52" s="4"/>
      <c r="K52" s="167"/>
    </row>
    <row r="53" spans="1:11" x14ac:dyDescent="0.25">
      <c r="A53" s="7">
        <v>40</v>
      </c>
      <c r="B53" s="17" t="s">
        <v>367</v>
      </c>
      <c r="C53" s="11">
        <v>94</v>
      </c>
      <c r="D53" s="16" t="s">
        <v>325</v>
      </c>
      <c r="E53" s="30">
        <v>9.6</v>
      </c>
      <c r="F53" s="30">
        <v>10.6</v>
      </c>
      <c r="G53" s="21">
        <f t="shared" si="0"/>
        <v>1</v>
      </c>
      <c r="H53" s="29">
        <f>G8/C243*C53</f>
        <v>0.34168532745855368</v>
      </c>
      <c r="I53" s="26">
        <f t="shared" si="1"/>
        <v>1.3416853274585536</v>
      </c>
      <c r="J53" s="4"/>
      <c r="K53" s="167"/>
    </row>
    <row r="54" spans="1:11" x14ac:dyDescent="0.25">
      <c r="A54" s="7">
        <v>41</v>
      </c>
      <c r="B54" s="17" t="s">
        <v>368</v>
      </c>
      <c r="C54" s="11">
        <v>52.8</v>
      </c>
      <c r="D54" s="16" t="s">
        <v>325</v>
      </c>
      <c r="E54" s="30">
        <v>1.8</v>
      </c>
      <c r="F54" s="30">
        <v>1.8</v>
      </c>
      <c r="G54" s="21">
        <f t="shared" si="0"/>
        <v>0</v>
      </c>
      <c r="H54" s="29">
        <f>G8/C243*C54</f>
        <v>0.19192537542352803</v>
      </c>
      <c r="I54" s="26">
        <f t="shared" si="1"/>
        <v>0.19192537542352803</v>
      </c>
      <c r="J54" s="4"/>
      <c r="K54" s="167"/>
    </row>
    <row r="55" spans="1:11" x14ac:dyDescent="0.25">
      <c r="A55" s="7">
        <v>42</v>
      </c>
      <c r="B55" s="17" t="s">
        <v>369</v>
      </c>
      <c r="C55" s="11">
        <v>65.3</v>
      </c>
      <c r="D55" s="16" t="s">
        <v>325</v>
      </c>
      <c r="E55" s="30">
        <v>7.7</v>
      </c>
      <c r="F55" s="30">
        <v>8.5</v>
      </c>
      <c r="G55" s="21">
        <f t="shared" si="0"/>
        <v>0.79999999999999982</v>
      </c>
      <c r="H55" s="29">
        <f>G8/C243*C55</f>
        <v>0.23736225407493144</v>
      </c>
      <c r="I55" s="26">
        <f t="shared" si="1"/>
        <v>1.0373622540749312</v>
      </c>
      <c r="J55" s="4"/>
      <c r="K55" s="167"/>
    </row>
    <row r="56" spans="1:11" x14ac:dyDescent="0.25">
      <c r="A56" s="7">
        <v>43</v>
      </c>
      <c r="B56" s="17" t="s">
        <v>452</v>
      </c>
      <c r="C56" s="11">
        <v>69.099999999999994</v>
      </c>
      <c r="D56" s="16" t="s">
        <v>325</v>
      </c>
      <c r="E56" s="30">
        <v>8.1</v>
      </c>
      <c r="F56" s="30">
        <v>9.1</v>
      </c>
      <c r="G56" s="21">
        <f t="shared" si="0"/>
        <v>1</v>
      </c>
      <c r="H56" s="29">
        <f>G8/C243*C56</f>
        <v>0.25117506518495808</v>
      </c>
      <c r="I56" s="26">
        <f t="shared" si="1"/>
        <v>1.251175065184958</v>
      </c>
      <c r="J56" s="4"/>
      <c r="K56" s="167"/>
    </row>
    <row r="57" spans="1:11" x14ac:dyDescent="0.25">
      <c r="A57" s="7">
        <v>44</v>
      </c>
      <c r="B57" s="17" t="s">
        <v>453</v>
      </c>
      <c r="C57" s="11">
        <v>42.6</v>
      </c>
      <c r="D57" s="16" t="s">
        <v>325</v>
      </c>
      <c r="E57" s="30">
        <v>5.8</v>
      </c>
      <c r="F57" s="30">
        <v>6.5</v>
      </c>
      <c r="G57" s="21">
        <f t="shared" si="0"/>
        <v>0.70000000000000018</v>
      </c>
      <c r="H57" s="29">
        <f>G8/C243*C57</f>
        <v>0.15484888244398284</v>
      </c>
      <c r="I57" s="26">
        <f t="shared" si="1"/>
        <v>0.85484888244398305</v>
      </c>
      <c r="J57" s="4"/>
      <c r="K57" s="167"/>
    </row>
    <row r="58" spans="1:11" x14ac:dyDescent="0.25">
      <c r="A58" s="7">
        <v>45</v>
      </c>
      <c r="B58" s="17" t="s">
        <v>454</v>
      </c>
      <c r="C58" s="11">
        <v>55.5</v>
      </c>
      <c r="D58" s="16" t="s">
        <v>325</v>
      </c>
      <c r="E58" s="30">
        <v>7.8</v>
      </c>
      <c r="F58" s="30">
        <v>8.5</v>
      </c>
      <c r="G58" s="21">
        <f t="shared" si="0"/>
        <v>0.70000000000000018</v>
      </c>
      <c r="H58" s="29">
        <f>G8/C243*C58</f>
        <v>0.20173974121223118</v>
      </c>
      <c r="I58" s="26">
        <f t="shared" si="1"/>
        <v>0.90173974121223133</v>
      </c>
      <c r="J58" s="6"/>
      <c r="K58" s="167"/>
    </row>
    <row r="59" spans="1:11" x14ac:dyDescent="0.25">
      <c r="A59" s="7">
        <v>46</v>
      </c>
      <c r="B59" s="17" t="s">
        <v>455</v>
      </c>
      <c r="C59" s="11">
        <v>58.9</v>
      </c>
      <c r="D59" s="16" t="s">
        <v>325</v>
      </c>
      <c r="E59" s="30">
        <v>8.5</v>
      </c>
      <c r="F59" s="30">
        <v>9.3000000000000007</v>
      </c>
      <c r="G59" s="21">
        <f t="shared" si="0"/>
        <v>0.80000000000000071</v>
      </c>
      <c r="H59" s="29">
        <f>G8/C243*C59</f>
        <v>0.2140985722054129</v>
      </c>
      <c r="I59" s="26">
        <f t="shared" si="1"/>
        <v>1.0140985722054137</v>
      </c>
      <c r="J59" s="6"/>
      <c r="K59" s="167"/>
    </row>
    <row r="60" spans="1:11" x14ac:dyDescent="0.25">
      <c r="A60" s="7">
        <v>47</v>
      </c>
      <c r="B60" s="17" t="s">
        <v>456</v>
      </c>
      <c r="C60" s="11">
        <v>62.3</v>
      </c>
      <c r="D60" s="16" t="s">
        <v>325</v>
      </c>
      <c r="E60" s="30">
        <v>6</v>
      </c>
      <c r="F60" s="30">
        <v>7</v>
      </c>
      <c r="G60" s="21">
        <f t="shared" si="0"/>
        <v>1</v>
      </c>
      <c r="H60" s="29">
        <f>G8/C243*C60</f>
        <v>0.22645740319859461</v>
      </c>
      <c r="I60" s="26">
        <f t="shared" si="1"/>
        <v>1.2264574031985946</v>
      </c>
      <c r="J60" s="6"/>
      <c r="K60" s="167"/>
    </row>
    <row r="61" spans="1:11" x14ac:dyDescent="0.25">
      <c r="A61" s="7">
        <v>48</v>
      </c>
      <c r="B61" s="17" t="s">
        <v>457</v>
      </c>
      <c r="C61" s="11">
        <v>68.7</v>
      </c>
      <c r="D61" s="16" t="s">
        <v>325</v>
      </c>
      <c r="E61" s="30">
        <v>5.8</v>
      </c>
      <c r="F61" s="30">
        <v>6.5</v>
      </c>
      <c r="G61" s="21">
        <f t="shared" si="0"/>
        <v>0.70000000000000018</v>
      </c>
      <c r="H61" s="29">
        <f>G8/C243*C61</f>
        <v>0.24972108506811319</v>
      </c>
      <c r="I61" s="26">
        <f t="shared" si="1"/>
        <v>0.94972108506811337</v>
      </c>
      <c r="J61" s="6"/>
      <c r="K61" s="167"/>
    </row>
    <row r="62" spans="1:11" x14ac:dyDescent="0.25">
      <c r="A62" s="7">
        <v>49</v>
      </c>
      <c r="B62" s="17" t="s">
        <v>458</v>
      </c>
      <c r="C62" s="11">
        <v>42.7</v>
      </c>
      <c r="D62" s="16" t="s">
        <v>325</v>
      </c>
      <c r="E62" s="30">
        <v>1.6</v>
      </c>
      <c r="F62" s="30">
        <v>1.7</v>
      </c>
      <c r="G62" s="21">
        <f t="shared" si="0"/>
        <v>9.9999999999999867E-2</v>
      </c>
      <c r="H62" s="29">
        <f>G8/C243*C62</f>
        <v>0.15521237747319408</v>
      </c>
      <c r="I62" s="26">
        <f t="shared" si="1"/>
        <v>0.25521237747319392</v>
      </c>
      <c r="J62" s="4"/>
      <c r="K62" s="167"/>
    </row>
    <row r="63" spans="1:11" x14ac:dyDescent="0.25">
      <c r="A63" s="7">
        <v>50</v>
      </c>
      <c r="B63" s="17" t="s">
        <v>459</v>
      </c>
      <c r="C63" s="11">
        <v>55</v>
      </c>
      <c r="D63" s="16" t="s">
        <v>325</v>
      </c>
      <c r="E63" s="30">
        <v>4.8</v>
      </c>
      <c r="F63" s="30">
        <v>5.4</v>
      </c>
      <c r="G63" s="21">
        <f t="shared" si="0"/>
        <v>0.60000000000000053</v>
      </c>
      <c r="H63" s="29">
        <f>G8/C243*C63</f>
        <v>0.19992226606617503</v>
      </c>
      <c r="I63" s="26">
        <f t="shared" si="1"/>
        <v>0.79992226606617556</v>
      </c>
      <c r="J63" s="4"/>
      <c r="K63" s="167"/>
    </row>
    <row r="64" spans="1:11" x14ac:dyDescent="0.25">
      <c r="A64" s="7">
        <v>51</v>
      </c>
      <c r="B64" s="17" t="s">
        <v>460</v>
      </c>
      <c r="C64" s="11">
        <v>59</v>
      </c>
      <c r="D64" s="16" t="s">
        <v>325</v>
      </c>
      <c r="E64" s="30">
        <v>4</v>
      </c>
      <c r="F64" s="30">
        <v>4.5999999999999996</v>
      </c>
      <c r="G64" s="21">
        <f t="shared" si="0"/>
        <v>0.59999999999999964</v>
      </c>
      <c r="H64" s="29">
        <f>G8/C243*C64</f>
        <v>0.21446206723462413</v>
      </c>
      <c r="I64" s="26">
        <f t="shared" si="1"/>
        <v>0.81446206723462378</v>
      </c>
      <c r="J64" s="4"/>
      <c r="K64" s="167"/>
    </row>
    <row r="65" spans="1:11" x14ac:dyDescent="0.25">
      <c r="A65" s="7">
        <v>52</v>
      </c>
      <c r="B65" s="17" t="s">
        <v>461</v>
      </c>
      <c r="C65" s="11">
        <v>62</v>
      </c>
      <c r="D65" s="16" t="s">
        <v>325</v>
      </c>
      <c r="E65" s="30">
        <v>6.7</v>
      </c>
      <c r="F65" s="30">
        <v>7.6</v>
      </c>
      <c r="G65" s="21">
        <f t="shared" si="0"/>
        <v>0.89999999999999947</v>
      </c>
      <c r="H65" s="29">
        <f>G8/C243*C65</f>
        <v>0.22536691811096093</v>
      </c>
      <c r="I65" s="26">
        <f t="shared" si="1"/>
        <v>1.1253669181109605</v>
      </c>
      <c r="J65" s="4"/>
      <c r="K65" s="167"/>
    </row>
    <row r="66" spans="1:11" x14ac:dyDescent="0.25">
      <c r="A66" s="7">
        <v>53</v>
      </c>
      <c r="B66" s="17" t="s">
        <v>462</v>
      </c>
      <c r="C66" s="11">
        <v>68.900000000000006</v>
      </c>
      <c r="D66" s="16" t="s">
        <v>325</v>
      </c>
      <c r="E66" s="30">
        <v>2.4</v>
      </c>
      <c r="F66" s="30">
        <v>2.4</v>
      </c>
      <c r="G66" s="21">
        <f t="shared" si="0"/>
        <v>0</v>
      </c>
      <c r="H66" s="29">
        <f>G8/C243*C66</f>
        <v>0.25044807512653566</v>
      </c>
      <c r="I66" s="26">
        <f t="shared" si="1"/>
        <v>0.25044807512653566</v>
      </c>
      <c r="J66" s="4"/>
      <c r="K66" s="167"/>
    </row>
    <row r="67" spans="1:11" x14ac:dyDescent="0.25">
      <c r="A67" s="7">
        <v>54</v>
      </c>
      <c r="B67" s="17" t="s">
        <v>463</v>
      </c>
      <c r="C67" s="11">
        <v>42.8</v>
      </c>
      <c r="D67" s="16" t="s">
        <v>325</v>
      </c>
      <c r="E67" s="30">
        <v>4.0999999999999996</v>
      </c>
      <c r="F67" s="30">
        <v>4.9000000000000004</v>
      </c>
      <c r="G67" s="21">
        <f t="shared" si="0"/>
        <v>0.80000000000000071</v>
      </c>
      <c r="H67" s="29">
        <f>G8/C243*C67</f>
        <v>0.15557587250240529</v>
      </c>
      <c r="I67" s="26">
        <f t="shared" si="1"/>
        <v>0.95557587250240594</v>
      </c>
      <c r="J67" s="4"/>
      <c r="K67" s="167"/>
    </row>
    <row r="68" spans="1:11" x14ac:dyDescent="0.25">
      <c r="A68" s="7">
        <v>55</v>
      </c>
      <c r="B68" s="17" t="s">
        <v>464</v>
      </c>
      <c r="C68" s="11">
        <v>55.2</v>
      </c>
      <c r="D68" s="16" t="s">
        <v>325</v>
      </c>
      <c r="E68" s="30">
        <v>3.2</v>
      </c>
      <c r="F68" s="30">
        <v>3.3</v>
      </c>
      <c r="G68" s="21">
        <f t="shared" si="0"/>
        <v>9.9999999999999645E-2</v>
      </c>
      <c r="H68" s="29">
        <f>G8/C243*C68</f>
        <v>0.2006492561245975</v>
      </c>
      <c r="I68" s="26">
        <f t="shared" si="1"/>
        <v>0.30064925612459714</v>
      </c>
      <c r="J68" s="4"/>
      <c r="K68" s="167"/>
    </row>
    <row r="69" spans="1:11" x14ac:dyDescent="0.25">
      <c r="A69" s="7">
        <v>56</v>
      </c>
      <c r="B69" s="17" t="s">
        <v>465</v>
      </c>
      <c r="C69" s="11">
        <v>59.3</v>
      </c>
      <c r="D69" s="16" t="s">
        <v>325</v>
      </c>
      <c r="E69" s="30">
        <v>5.8</v>
      </c>
      <c r="F69" s="30">
        <v>6.3</v>
      </c>
      <c r="G69" s="21">
        <f t="shared" si="0"/>
        <v>0.5</v>
      </c>
      <c r="H69" s="29">
        <f>G8/C243*C69</f>
        <v>0.21555255232225778</v>
      </c>
      <c r="I69" s="26">
        <f t="shared" si="1"/>
        <v>0.71555255232225778</v>
      </c>
      <c r="J69" s="4"/>
      <c r="K69" s="167"/>
    </row>
    <row r="70" spans="1:11" x14ac:dyDescent="0.25">
      <c r="A70" s="7">
        <v>57</v>
      </c>
      <c r="B70" s="17" t="s">
        <v>466</v>
      </c>
      <c r="C70" s="11">
        <v>62.2</v>
      </c>
      <c r="D70" s="16" t="s">
        <v>325</v>
      </c>
      <c r="E70" s="30">
        <v>9.4</v>
      </c>
      <c r="F70" s="30">
        <v>10.3</v>
      </c>
      <c r="G70" s="21">
        <f t="shared" si="0"/>
        <v>0.90000000000000036</v>
      </c>
      <c r="H70" s="29">
        <f>G8/C243*C70</f>
        <v>0.22609390816938341</v>
      </c>
      <c r="I70" s="26">
        <f t="shared" si="1"/>
        <v>1.1260939081693837</v>
      </c>
      <c r="J70" s="4"/>
      <c r="K70" s="167"/>
    </row>
    <row r="71" spans="1:11" x14ac:dyDescent="0.25">
      <c r="A71" s="7">
        <v>58</v>
      </c>
      <c r="B71" s="17" t="s">
        <v>467</v>
      </c>
      <c r="C71" s="11">
        <v>69.099999999999994</v>
      </c>
      <c r="D71" s="16" t="s">
        <v>325</v>
      </c>
      <c r="E71" s="30">
        <v>2.4</v>
      </c>
      <c r="F71" s="30">
        <v>2.4</v>
      </c>
      <c r="G71" s="21">
        <f t="shared" si="0"/>
        <v>0</v>
      </c>
      <c r="H71" s="29">
        <f>G8/C243*C71</f>
        <v>0.25117506518495808</v>
      </c>
      <c r="I71" s="26">
        <f t="shared" si="1"/>
        <v>0.25117506518495808</v>
      </c>
      <c r="J71" s="4"/>
      <c r="K71" s="167"/>
    </row>
    <row r="72" spans="1:11" x14ac:dyDescent="0.25">
      <c r="A72" s="7">
        <v>59</v>
      </c>
      <c r="B72" s="17" t="s">
        <v>468</v>
      </c>
      <c r="C72" s="11">
        <v>42.5</v>
      </c>
      <c r="D72" s="16" t="s">
        <v>325</v>
      </c>
      <c r="E72" s="30">
        <v>6</v>
      </c>
      <c r="F72" s="30">
        <v>6.7</v>
      </c>
      <c r="G72" s="21">
        <f t="shared" si="0"/>
        <v>0.70000000000000018</v>
      </c>
      <c r="H72" s="29">
        <f>G8/C243*C72</f>
        <v>0.15448538741477161</v>
      </c>
      <c r="I72" s="26">
        <f t="shared" si="1"/>
        <v>0.85448538741477176</v>
      </c>
      <c r="J72" s="4"/>
      <c r="K72" s="167"/>
    </row>
    <row r="73" spans="1:11" x14ac:dyDescent="0.25">
      <c r="A73" s="7">
        <v>60</v>
      </c>
      <c r="B73" s="17" t="s">
        <v>469</v>
      </c>
      <c r="C73" s="11">
        <v>55.4</v>
      </c>
      <c r="D73" s="16" t="s">
        <v>325</v>
      </c>
      <c r="E73" s="30">
        <v>3.3</v>
      </c>
      <c r="F73" s="30">
        <v>4</v>
      </c>
      <c r="G73" s="21">
        <f t="shared" si="0"/>
        <v>0.70000000000000018</v>
      </c>
      <c r="H73" s="29">
        <f>G8/C243*C73</f>
        <v>0.20137624618301994</v>
      </c>
      <c r="I73" s="26">
        <f t="shared" si="1"/>
        <v>0.90137624618302015</v>
      </c>
      <c r="J73" s="4"/>
      <c r="K73" s="167"/>
    </row>
    <row r="74" spans="1:11" x14ac:dyDescent="0.25">
      <c r="A74" s="7">
        <v>61</v>
      </c>
      <c r="B74" s="17" t="s">
        <v>470</v>
      </c>
      <c r="C74" s="11">
        <v>58.8</v>
      </c>
      <c r="D74" s="16" t="s">
        <v>325</v>
      </c>
      <c r="E74" s="30">
        <v>3.7</v>
      </c>
      <c r="F74" s="30">
        <v>3.7</v>
      </c>
      <c r="G74" s="21">
        <f t="shared" si="0"/>
        <v>0</v>
      </c>
      <c r="H74" s="29">
        <f>G8/C243*C74</f>
        <v>0.21373507717620166</v>
      </c>
      <c r="I74" s="26">
        <f t="shared" si="1"/>
        <v>0.21373507717620166</v>
      </c>
      <c r="J74" s="4"/>
      <c r="K74" s="167"/>
    </row>
    <row r="75" spans="1:11" x14ac:dyDescent="0.25">
      <c r="A75" s="7">
        <v>62</v>
      </c>
      <c r="B75" s="17" t="s">
        <v>471</v>
      </c>
      <c r="C75" s="11">
        <v>62.1</v>
      </c>
      <c r="D75" s="16" t="s">
        <v>325</v>
      </c>
      <c r="E75" s="30">
        <v>6.9</v>
      </c>
      <c r="F75" s="30">
        <v>6.9</v>
      </c>
      <c r="G75" s="21">
        <f t="shared" si="0"/>
        <v>0</v>
      </c>
      <c r="H75" s="29">
        <f>G8/C243*C75</f>
        <v>0.22573041314017217</v>
      </c>
      <c r="I75" s="26">
        <f t="shared" si="1"/>
        <v>0.22573041314017217</v>
      </c>
      <c r="J75" s="4"/>
      <c r="K75" s="167"/>
    </row>
    <row r="76" spans="1:11" x14ac:dyDescent="0.25">
      <c r="A76" s="7">
        <v>63</v>
      </c>
      <c r="B76" s="17" t="s">
        <v>472</v>
      </c>
      <c r="C76" s="11">
        <v>69</v>
      </c>
      <c r="D76" s="16" t="s">
        <v>325</v>
      </c>
      <c r="E76" s="30">
        <v>9.1</v>
      </c>
      <c r="F76" s="30">
        <v>10.1</v>
      </c>
      <c r="G76" s="21">
        <f t="shared" si="0"/>
        <v>1</v>
      </c>
      <c r="H76" s="29">
        <f>G8/C243*C76</f>
        <v>0.25081157015574684</v>
      </c>
      <c r="I76" s="26">
        <f t="shared" si="1"/>
        <v>1.2508115701557467</v>
      </c>
      <c r="J76" s="4"/>
      <c r="K76" s="167"/>
    </row>
    <row r="77" spans="1:11" x14ac:dyDescent="0.25">
      <c r="A77" s="7">
        <v>64</v>
      </c>
      <c r="B77" s="17" t="s">
        <v>473</v>
      </c>
      <c r="C77" s="11">
        <v>42.2</v>
      </c>
      <c r="D77" s="16" t="s">
        <v>325</v>
      </c>
      <c r="E77" s="30">
        <v>3.5</v>
      </c>
      <c r="F77" s="30">
        <v>3.8</v>
      </c>
      <c r="G77" s="21">
        <f t="shared" si="0"/>
        <v>0.29999999999999982</v>
      </c>
      <c r="H77" s="29">
        <f>G8/C243*C77</f>
        <v>0.15339490232713793</v>
      </c>
      <c r="I77" s="26">
        <f t="shared" si="1"/>
        <v>0.45339490232713775</v>
      </c>
      <c r="J77" s="4"/>
      <c r="K77" s="167"/>
    </row>
    <row r="78" spans="1:11" x14ac:dyDescent="0.25">
      <c r="A78" s="7">
        <v>65</v>
      </c>
      <c r="B78" s="17" t="s">
        <v>474</v>
      </c>
      <c r="C78" s="11">
        <v>55.5</v>
      </c>
      <c r="D78" s="16" t="s">
        <v>325</v>
      </c>
      <c r="E78" s="30">
        <v>3.6</v>
      </c>
      <c r="F78" s="30">
        <v>4</v>
      </c>
      <c r="G78" s="21">
        <f t="shared" si="0"/>
        <v>0.39999999999999991</v>
      </c>
      <c r="H78" s="29">
        <f>G8/C243*C78</f>
        <v>0.20173974121223118</v>
      </c>
      <c r="I78" s="26">
        <f t="shared" si="1"/>
        <v>0.60173974121223106</v>
      </c>
      <c r="J78" s="4"/>
      <c r="K78" s="167"/>
    </row>
    <row r="79" spans="1:11" x14ac:dyDescent="0.25">
      <c r="A79" s="7">
        <v>66</v>
      </c>
      <c r="B79" s="17" t="s">
        <v>475</v>
      </c>
      <c r="C79" s="11">
        <v>59.3</v>
      </c>
      <c r="D79" s="16" t="s">
        <v>325</v>
      </c>
      <c r="E79" s="30">
        <v>6.4</v>
      </c>
      <c r="F79" s="30">
        <v>7</v>
      </c>
      <c r="G79" s="21">
        <f t="shared" si="0"/>
        <v>0.59999999999999964</v>
      </c>
      <c r="H79" s="29">
        <f>G8/C243*C79</f>
        <v>0.21555255232225778</v>
      </c>
      <c r="I79" s="26">
        <f t="shared" si="1"/>
        <v>0.81555255232225743</v>
      </c>
      <c r="J79" s="4"/>
      <c r="K79" s="167"/>
    </row>
    <row r="80" spans="1:11" x14ac:dyDescent="0.25">
      <c r="A80" s="7">
        <v>67</v>
      </c>
      <c r="B80" s="17" t="s">
        <v>476</v>
      </c>
      <c r="C80" s="11">
        <v>62.6</v>
      </c>
      <c r="D80" s="16" t="s">
        <v>325</v>
      </c>
      <c r="E80" s="30">
        <v>10.3</v>
      </c>
      <c r="F80" s="30">
        <v>11.6</v>
      </c>
      <c r="G80" s="21">
        <f t="shared" ref="G80:G143" si="2">F80-E80</f>
        <v>1.2999999999999989</v>
      </c>
      <c r="H80" s="29">
        <f>G8/C243*C80</f>
        <v>0.22754788828622832</v>
      </c>
      <c r="I80" s="26">
        <f t="shared" ref="I80:I143" si="3">G80+H80</f>
        <v>1.5275478882862272</v>
      </c>
      <c r="J80" s="4"/>
      <c r="K80" s="167"/>
    </row>
    <row r="81" spans="1:11" x14ac:dyDescent="0.25">
      <c r="A81" s="7">
        <v>68</v>
      </c>
      <c r="B81" s="17" t="s">
        <v>477</v>
      </c>
      <c r="C81" s="11">
        <v>69.2</v>
      </c>
      <c r="D81" s="16" t="s">
        <v>325</v>
      </c>
      <c r="E81" s="30">
        <v>5.7</v>
      </c>
      <c r="F81" s="30">
        <v>6.3</v>
      </c>
      <c r="G81" s="21">
        <f t="shared" si="2"/>
        <v>0.59999999999999964</v>
      </c>
      <c r="H81" s="29">
        <f>G8/C243*C81</f>
        <v>0.25153856021416932</v>
      </c>
      <c r="I81" s="26">
        <f t="shared" si="3"/>
        <v>0.85153856021416896</v>
      </c>
      <c r="J81" s="4"/>
      <c r="K81" s="167"/>
    </row>
    <row r="82" spans="1:11" x14ac:dyDescent="0.25">
      <c r="A82" s="7">
        <v>69</v>
      </c>
      <c r="B82" s="17" t="s">
        <v>478</v>
      </c>
      <c r="C82" s="11">
        <v>42.3</v>
      </c>
      <c r="D82" s="16" t="s">
        <v>325</v>
      </c>
      <c r="E82" s="30">
        <v>5</v>
      </c>
      <c r="F82" s="30">
        <v>5.6</v>
      </c>
      <c r="G82" s="21">
        <f t="shared" si="2"/>
        <v>0.59999999999999964</v>
      </c>
      <c r="H82" s="29">
        <f>G8/C243*C82</f>
        <v>0.15375839735634914</v>
      </c>
      <c r="I82" s="26">
        <f t="shared" si="3"/>
        <v>0.75375839735634875</v>
      </c>
      <c r="J82" s="4"/>
      <c r="K82" s="167"/>
    </row>
    <row r="83" spans="1:11" x14ac:dyDescent="0.25">
      <c r="A83" s="7">
        <v>70</v>
      </c>
      <c r="B83" s="17" t="s">
        <v>479</v>
      </c>
      <c r="C83" s="11">
        <v>54.9</v>
      </c>
      <c r="D83" s="16" t="s">
        <v>325</v>
      </c>
      <c r="E83" s="30">
        <v>7.2</v>
      </c>
      <c r="F83" s="30">
        <v>8.1</v>
      </c>
      <c r="G83" s="21">
        <f t="shared" si="2"/>
        <v>0.89999999999999947</v>
      </c>
      <c r="H83" s="29">
        <f>G8/C243*C83</f>
        <v>0.19955877103696379</v>
      </c>
      <c r="I83" s="26">
        <f t="shared" si="3"/>
        <v>1.0995587710369632</v>
      </c>
      <c r="J83" s="4"/>
      <c r="K83" s="167"/>
    </row>
    <row r="84" spans="1:11" x14ac:dyDescent="0.25">
      <c r="A84" s="7">
        <v>71</v>
      </c>
      <c r="B84" s="17" t="s">
        <v>480</v>
      </c>
      <c r="C84" s="11">
        <v>58.9</v>
      </c>
      <c r="D84" s="16" t="s">
        <v>325</v>
      </c>
      <c r="E84" s="30">
        <v>5.4</v>
      </c>
      <c r="F84" s="30">
        <v>5.6</v>
      </c>
      <c r="G84" s="21">
        <f t="shared" si="2"/>
        <v>0.19999999999999929</v>
      </c>
      <c r="H84" s="29">
        <f>G8/C243*C84</f>
        <v>0.2140985722054129</v>
      </c>
      <c r="I84" s="26">
        <f t="shared" si="3"/>
        <v>0.41409857220541219</v>
      </c>
      <c r="J84" s="4"/>
      <c r="K84" s="167"/>
    </row>
    <row r="85" spans="1:11" x14ac:dyDescent="0.25">
      <c r="A85" s="7">
        <v>72</v>
      </c>
      <c r="B85" s="17" t="s">
        <v>481</v>
      </c>
      <c r="C85" s="11">
        <v>62.2</v>
      </c>
      <c r="D85" s="16" t="s">
        <v>325</v>
      </c>
      <c r="E85" s="30">
        <v>6</v>
      </c>
      <c r="F85" s="30">
        <v>6.4</v>
      </c>
      <c r="G85" s="21">
        <f t="shared" si="2"/>
        <v>0.40000000000000036</v>
      </c>
      <c r="H85" s="29">
        <f>G8/C243*C85</f>
        <v>0.22609390816938341</v>
      </c>
      <c r="I85" s="26">
        <f t="shared" si="3"/>
        <v>0.62609390816938371</v>
      </c>
      <c r="J85" s="4"/>
      <c r="K85" s="167"/>
    </row>
    <row r="86" spans="1:11" x14ac:dyDescent="0.25">
      <c r="A86" s="7">
        <v>73</v>
      </c>
      <c r="B86" s="17" t="s">
        <v>482</v>
      </c>
      <c r="C86" s="11">
        <v>68.8</v>
      </c>
      <c r="D86" s="16" t="s">
        <v>325</v>
      </c>
      <c r="E86" s="30">
        <v>5.8</v>
      </c>
      <c r="F86" s="30">
        <v>6.8</v>
      </c>
      <c r="G86" s="21">
        <f t="shared" si="2"/>
        <v>1</v>
      </c>
      <c r="H86" s="29">
        <f>G8/C243*C86</f>
        <v>0.25008458009732437</v>
      </c>
      <c r="I86" s="26">
        <f t="shared" si="3"/>
        <v>1.2500845800973244</v>
      </c>
      <c r="J86" s="4"/>
      <c r="K86" s="167"/>
    </row>
    <row r="87" spans="1:11" x14ac:dyDescent="0.25">
      <c r="A87" s="7">
        <v>74</v>
      </c>
      <c r="B87" s="17" t="s">
        <v>483</v>
      </c>
      <c r="C87" s="11">
        <v>42.7</v>
      </c>
      <c r="D87" s="16" t="s">
        <v>325</v>
      </c>
      <c r="E87" s="30">
        <v>4.4000000000000004</v>
      </c>
      <c r="F87" s="30">
        <v>4.9000000000000004</v>
      </c>
      <c r="G87" s="21">
        <f t="shared" si="2"/>
        <v>0.5</v>
      </c>
      <c r="H87" s="29">
        <f>G8/C243*C87</f>
        <v>0.15521237747319408</v>
      </c>
      <c r="I87" s="26">
        <f t="shared" si="3"/>
        <v>0.65521237747319405</v>
      </c>
      <c r="J87" s="4"/>
      <c r="K87" s="167"/>
    </row>
    <row r="88" spans="1:11" x14ac:dyDescent="0.25">
      <c r="A88" s="7">
        <v>75</v>
      </c>
      <c r="B88" s="17" t="s">
        <v>484</v>
      </c>
      <c r="C88" s="11">
        <v>54.7</v>
      </c>
      <c r="D88" s="16" t="s">
        <v>325</v>
      </c>
      <c r="E88" s="30">
        <v>3.8</v>
      </c>
      <c r="F88" s="30">
        <v>4.2</v>
      </c>
      <c r="G88" s="21">
        <f t="shared" si="2"/>
        <v>0.40000000000000036</v>
      </c>
      <c r="H88" s="29">
        <f>G8/C243*C88</f>
        <v>0.19883178097854134</v>
      </c>
      <c r="I88" s="26">
        <f t="shared" si="3"/>
        <v>0.59883178097854173</v>
      </c>
      <c r="J88" s="4"/>
      <c r="K88" s="167"/>
    </row>
    <row r="89" spans="1:11" x14ac:dyDescent="0.25">
      <c r="A89" s="7">
        <v>76</v>
      </c>
      <c r="B89" s="17" t="s">
        <v>485</v>
      </c>
      <c r="C89" s="11">
        <v>59.4</v>
      </c>
      <c r="D89" s="16" t="s">
        <v>325</v>
      </c>
      <c r="E89" s="30">
        <v>1.8</v>
      </c>
      <c r="F89" s="30">
        <v>2.7</v>
      </c>
      <c r="G89" s="21">
        <f t="shared" si="2"/>
        <v>0.90000000000000013</v>
      </c>
      <c r="H89" s="29">
        <f>G8/C243*C89</f>
        <v>0.21591604735146902</v>
      </c>
      <c r="I89" s="26">
        <f t="shared" si="3"/>
        <v>1.1159160473514691</v>
      </c>
      <c r="J89" s="4"/>
      <c r="K89" s="167"/>
    </row>
    <row r="90" spans="1:11" x14ac:dyDescent="0.25">
      <c r="A90" s="7">
        <v>77</v>
      </c>
      <c r="B90" s="17" t="s">
        <v>486</v>
      </c>
      <c r="C90" s="11">
        <v>62.1</v>
      </c>
      <c r="D90" s="16" t="s">
        <v>325</v>
      </c>
      <c r="E90" s="30">
        <v>8.8000000000000007</v>
      </c>
      <c r="F90" s="30">
        <v>9.6</v>
      </c>
      <c r="G90" s="21">
        <f t="shared" si="2"/>
        <v>0.79999999999999893</v>
      </c>
      <c r="H90" s="29">
        <f>G8/C243*C90</f>
        <v>0.22573041314017217</v>
      </c>
      <c r="I90" s="26">
        <f t="shared" si="3"/>
        <v>1.0257304131401712</v>
      </c>
      <c r="J90" s="4"/>
      <c r="K90" s="167"/>
    </row>
    <row r="91" spans="1:11" x14ac:dyDescent="0.25">
      <c r="A91" s="7">
        <v>78</v>
      </c>
      <c r="B91" s="17" t="s">
        <v>487</v>
      </c>
      <c r="C91" s="11">
        <v>69.099999999999994</v>
      </c>
      <c r="D91" s="16" t="s">
        <v>325</v>
      </c>
      <c r="E91" s="30">
        <v>6.6</v>
      </c>
      <c r="F91" s="30">
        <v>6.7</v>
      </c>
      <c r="G91" s="21">
        <f t="shared" si="2"/>
        <v>0.10000000000000053</v>
      </c>
      <c r="H91" s="29">
        <f>G8/C243*C91</f>
        <v>0.25117506518495808</v>
      </c>
      <c r="I91" s="26">
        <f t="shared" si="3"/>
        <v>0.35117506518495861</v>
      </c>
      <c r="J91" s="4"/>
      <c r="K91" s="167"/>
    </row>
    <row r="92" spans="1:11" x14ac:dyDescent="0.25">
      <c r="A92" s="7">
        <v>79</v>
      </c>
      <c r="B92" s="17" t="s">
        <v>488</v>
      </c>
      <c r="C92" s="11">
        <v>42.1</v>
      </c>
      <c r="D92" s="16" t="s">
        <v>325</v>
      </c>
      <c r="E92" s="30">
        <v>2.6</v>
      </c>
      <c r="F92" s="30">
        <v>2.8</v>
      </c>
      <c r="G92" s="21">
        <f t="shared" si="2"/>
        <v>0.19999999999999973</v>
      </c>
      <c r="H92" s="29">
        <f>G8/C243*C92</f>
        <v>0.15303140729792672</v>
      </c>
      <c r="I92" s="26">
        <f t="shared" si="3"/>
        <v>0.35303140729792648</v>
      </c>
      <c r="J92" s="4"/>
      <c r="K92" s="167"/>
    </row>
    <row r="93" spans="1:11" x14ac:dyDescent="0.25">
      <c r="A93" s="7">
        <v>80</v>
      </c>
      <c r="B93" s="17" t="s">
        <v>489</v>
      </c>
      <c r="C93" s="11">
        <v>55</v>
      </c>
      <c r="D93" s="16" t="s">
        <v>325</v>
      </c>
      <c r="E93" s="30">
        <v>4.3</v>
      </c>
      <c r="F93" s="30">
        <v>5.2</v>
      </c>
      <c r="G93" s="21">
        <f t="shared" si="2"/>
        <v>0.90000000000000036</v>
      </c>
      <c r="H93" s="29">
        <f>G8/C243*C93</f>
        <v>0.19992226606617503</v>
      </c>
      <c r="I93" s="26">
        <f t="shared" si="3"/>
        <v>1.0999222660661754</v>
      </c>
      <c r="J93" s="4"/>
      <c r="K93" s="167"/>
    </row>
    <row r="94" spans="1:11" x14ac:dyDescent="0.25">
      <c r="A94" s="7">
        <v>81</v>
      </c>
      <c r="B94" s="17" t="s">
        <v>490</v>
      </c>
      <c r="C94" s="11">
        <v>59.3</v>
      </c>
      <c r="D94" s="16" t="s">
        <v>325</v>
      </c>
      <c r="E94" s="30">
        <v>3.2</v>
      </c>
      <c r="F94" s="30">
        <v>3.3</v>
      </c>
      <c r="G94" s="21">
        <f t="shared" si="2"/>
        <v>9.9999999999999645E-2</v>
      </c>
      <c r="H94" s="29">
        <f>G8/C243*C94</f>
        <v>0.21555255232225778</v>
      </c>
      <c r="I94" s="26">
        <f t="shared" si="3"/>
        <v>0.31555255232225743</v>
      </c>
      <c r="J94" s="4"/>
      <c r="K94" s="167"/>
    </row>
    <row r="95" spans="1:11" x14ac:dyDescent="0.25">
      <c r="A95" s="7">
        <v>82</v>
      </c>
      <c r="B95" s="17" t="s">
        <v>491</v>
      </c>
      <c r="C95" s="11">
        <v>62.6</v>
      </c>
      <c r="D95" s="16" t="s">
        <v>325</v>
      </c>
      <c r="E95" s="30">
        <v>6.1</v>
      </c>
      <c r="F95" s="30">
        <v>7.1</v>
      </c>
      <c r="G95" s="21">
        <f t="shared" si="2"/>
        <v>1</v>
      </c>
      <c r="H95" s="29">
        <f>G8/C243*C95</f>
        <v>0.22754788828622832</v>
      </c>
      <c r="I95" s="26">
        <f t="shared" si="3"/>
        <v>1.2275478882862283</v>
      </c>
      <c r="J95" s="4"/>
      <c r="K95" s="167"/>
    </row>
    <row r="96" spans="1:11" x14ac:dyDescent="0.25">
      <c r="A96" s="7">
        <v>83</v>
      </c>
      <c r="B96" s="17" t="s">
        <v>492</v>
      </c>
      <c r="C96" s="11">
        <v>68.5</v>
      </c>
      <c r="D96" s="16" t="s">
        <v>325</v>
      </c>
      <c r="E96" s="30">
        <v>2.7</v>
      </c>
      <c r="F96" s="30">
        <v>2.7</v>
      </c>
      <c r="G96" s="21">
        <f t="shared" si="2"/>
        <v>0</v>
      </c>
      <c r="H96" s="29">
        <f>G8/C243*C96</f>
        <v>0.24899409500969072</v>
      </c>
      <c r="I96" s="26">
        <f t="shared" si="3"/>
        <v>0.24899409500969072</v>
      </c>
      <c r="J96" s="4"/>
      <c r="K96" s="4"/>
    </row>
    <row r="97" spans="1:11" x14ac:dyDescent="0.25">
      <c r="A97" s="7">
        <v>84</v>
      </c>
      <c r="B97" s="17" t="s">
        <v>493</v>
      </c>
      <c r="C97" s="11">
        <v>42.2</v>
      </c>
      <c r="D97" s="16" t="s">
        <v>325</v>
      </c>
      <c r="E97" s="30">
        <v>2.6</v>
      </c>
      <c r="F97" s="30">
        <v>2.6</v>
      </c>
      <c r="G97" s="21">
        <f t="shared" si="2"/>
        <v>0</v>
      </c>
      <c r="H97" s="29">
        <f>G8/C243*C97</f>
        <v>0.15339490232713793</v>
      </c>
      <c r="I97" s="26">
        <f t="shared" si="3"/>
        <v>0.15339490232713793</v>
      </c>
      <c r="J97" s="4"/>
      <c r="K97" s="167"/>
    </row>
    <row r="98" spans="1:11" x14ac:dyDescent="0.25">
      <c r="A98" s="7">
        <v>85</v>
      </c>
      <c r="B98" s="100" t="s">
        <v>494</v>
      </c>
      <c r="C98" s="11">
        <v>54.9</v>
      </c>
      <c r="D98" s="16" t="s">
        <v>325</v>
      </c>
      <c r="E98" s="30">
        <v>5.2</v>
      </c>
      <c r="F98" s="30">
        <v>5.7</v>
      </c>
      <c r="G98" s="21">
        <f t="shared" si="2"/>
        <v>0.5</v>
      </c>
      <c r="H98" s="29">
        <f>G8/C243*C98</f>
        <v>0.19955877103696379</v>
      </c>
      <c r="I98" s="26">
        <f t="shared" si="3"/>
        <v>0.69955877103696373</v>
      </c>
      <c r="J98" s="4"/>
      <c r="K98" s="167"/>
    </row>
    <row r="99" spans="1:11" x14ac:dyDescent="0.25">
      <c r="A99" s="7">
        <v>86</v>
      </c>
      <c r="B99" s="17" t="s">
        <v>495</v>
      </c>
      <c r="C99" s="11">
        <v>59.2</v>
      </c>
      <c r="D99" s="16" t="s">
        <v>325</v>
      </c>
      <c r="E99" s="30">
        <v>0.4</v>
      </c>
      <c r="F99" s="30">
        <v>0.4</v>
      </c>
      <c r="G99" s="21">
        <f t="shared" si="2"/>
        <v>0</v>
      </c>
      <c r="H99" s="29">
        <f>G8/C243*C99</f>
        <v>0.21518905729304658</v>
      </c>
      <c r="I99" s="26">
        <f t="shared" si="3"/>
        <v>0.21518905729304658</v>
      </c>
      <c r="J99" s="4"/>
      <c r="K99" s="167"/>
    </row>
    <row r="100" spans="1:11" x14ac:dyDescent="0.25">
      <c r="A100" s="7">
        <v>87</v>
      </c>
      <c r="B100" s="17" t="s">
        <v>496</v>
      </c>
      <c r="C100" s="11">
        <v>62.9</v>
      </c>
      <c r="D100" s="16" t="s">
        <v>325</v>
      </c>
      <c r="E100" s="30">
        <v>8</v>
      </c>
      <c r="F100" s="30">
        <v>8.9</v>
      </c>
      <c r="G100" s="21">
        <f t="shared" si="2"/>
        <v>0.90000000000000036</v>
      </c>
      <c r="H100" s="29">
        <f>G8/C243*C100</f>
        <v>0.22863837337386198</v>
      </c>
      <c r="I100" s="26">
        <f t="shared" si="3"/>
        <v>1.1286383733738623</v>
      </c>
      <c r="J100" s="4"/>
      <c r="K100" s="167"/>
    </row>
    <row r="101" spans="1:11" x14ac:dyDescent="0.25">
      <c r="A101" s="7">
        <v>88</v>
      </c>
      <c r="B101" s="17" t="s">
        <v>497</v>
      </c>
      <c r="C101" s="11">
        <v>68.900000000000006</v>
      </c>
      <c r="D101" s="16" t="s">
        <v>325</v>
      </c>
      <c r="E101" s="30">
        <v>7.7</v>
      </c>
      <c r="F101" s="30">
        <v>8.6</v>
      </c>
      <c r="G101" s="21">
        <f t="shared" si="2"/>
        <v>0.89999999999999947</v>
      </c>
      <c r="H101" s="29">
        <f>G8/C243*C101</f>
        <v>0.25044807512653566</v>
      </c>
      <c r="I101" s="26">
        <f t="shared" si="3"/>
        <v>1.1504480751265351</v>
      </c>
      <c r="J101" s="4"/>
      <c r="K101" s="167"/>
    </row>
    <row r="102" spans="1:11" x14ac:dyDescent="0.25">
      <c r="A102" s="7">
        <v>89</v>
      </c>
      <c r="B102" s="17" t="s">
        <v>498</v>
      </c>
      <c r="C102" s="11">
        <v>42.3</v>
      </c>
      <c r="D102" s="16" t="s">
        <v>325</v>
      </c>
      <c r="E102" s="30">
        <v>3.7</v>
      </c>
      <c r="F102" s="30">
        <v>4.3</v>
      </c>
      <c r="G102" s="21">
        <f t="shared" si="2"/>
        <v>0.59999999999999964</v>
      </c>
      <c r="H102" s="29">
        <f>G8/C243*C102</f>
        <v>0.15375839735634914</v>
      </c>
      <c r="I102" s="26">
        <f t="shared" si="3"/>
        <v>0.75375839735634875</v>
      </c>
      <c r="J102" s="4"/>
      <c r="K102" s="167"/>
    </row>
    <row r="103" spans="1:11" x14ac:dyDescent="0.25">
      <c r="A103" s="7">
        <v>90</v>
      </c>
      <c r="B103" s="17" t="s">
        <v>499</v>
      </c>
      <c r="C103" s="11">
        <v>55.4</v>
      </c>
      <c r="D103" s="16" t="s">
        <v>325</v>
      </c>
      <c r="E103" s="30">
        <v>5.6</v>
      </c>
      <c r="F103" s="30">
        <v>6</v>
      </c>
      <c r="G103" s="21">
        <f t="shared" si="2"/>
        <v>0.40000000000000036</v>
      </c>
      <c r="H103" s="29">
        <f>G8/C243*C103</f>
        <v>0.20137624618301994</v>
      </c>
      <c r="I103" s="26">
        <f t="shared" si="3"/>
        <v>0.60137624618302032</v>
      </c>
      <c r="J103" s="4"/>
      <c r="K103" s="167"/>
    </row>
    <row r="104" spans="1:11" x14ac:dyDescent="0.25">
      <c r="A104" s="7">
        <v>91</v>
      </c>
      <c r="B104" s="17" t="s">
        <v>500</v>
      </c>
      <c r="C104" s="11">
        <v>59.2</v>
      </c>
      <c r="D104" s="16" t="s">
        <v>325</v>
      </c>
      <c r="E104" s="30">
        <v>5.3</v>
      </c>
      <c r="F104" s="30">
        <v>5.7</v>
      </c>
      <c r="G104" s="21">
        <f t="shared" si="2"/>
        <v>0.40000000000000036</v>
      </c>
      <c r="H104" s="29">
        <f>G8/C243*C104</f>
        <v>0.21518905729304658</v>
      </c>
      <c r="I104" s="26">
        <f t="shared" si="3"/>
        <v>0.61518905729304696</v>
      </c>
      <c r="J104" s="4"/>
      <c r="K104" s="167"/>
    </row>
    <row r="105" spans="1:11" x14ac:dyDescent="0.25">
      <c r="A105" s="7">
        <v>92</v>
      </c>
      <c r="B105" s="17" t="s">
        <v>501</v>
      </c>
      <c r="C105" s="11">
        <v>62.6</v>
      </c>
      <c r="D105" s="16" t="s">
        <v>325</v>
      </c>
      <c r="E105" s="30">
        <v>5.5</v>
      </c>
      <c r="F105" s="30">
        <v>6</v>
      </c>
      <c r="G105" s="21">
        <f t="shared" si="2"/>
        <v>0.5</v>
      </c>
      <c r="H105" s="29">
        <f>G8/C243*C105</f>
        <v>0.22754788828622832</v>
      </c>
      <c r="I105" s="26">
        <f t="shared" si="3"/>
        <v>0.72754788828622829</v>
      </c>
      <c r="J105" s="4"/>
      <c r="K105" s="167"/>
    </row>
    <row r="106" spans="1:11" x14ac:dyDescent="0.25">
      <c r="A106" s="7">
        <v>93</v>
      </c>
      <c r="B106" s="17" t="s">
        <v>502</v>
      </c>
      <c r="C106" s="11">
        <v>69.099999999999994</v>
      </c>
      <c r="D106" s="16" t="s">
        <v>325</v>
      </c>
      <c r="E106" s="30">
        <v>6.7</v>
      </c>
      <c r="F106" s="30">
        <v>6.8</v>
      </c>
      <c r="G106" s="21">
        <f t="shared" si="2"/>
        <v>9.9999999999999645E-2</v>
      </c>
      <c r="H106" s="29">
        <f>G8/C243*C106</f>
        <v>0.25117506518495808</v>
      </c>
      <c r="I106" s="26">
        <f t="shared" si="3"/>
        <v>0.35117506518495772</v>
      </c>
      <c r="J106" s="4"/>
      <c r="K106" s="167"/>
    </row>
    <row r="107" spans="1:11" x14ac:dyDescent="0.25">
      <c r="A107" s="7">
        <v>94</v>
      </c>
      <c r="B107" s="17" t="s">
        <v>503</v>
      </c>
      <c r="C107" s="11">
        <v>42.4</v>
      </c>
      <c r="D107" s="16" t="s">
        <v>325</v>
      </c>
      <c r="E107" s="30">
        <v>2.1</v>
      </c>
      <c r="F107" s="30">
        <v>2.2999999999999998</v>
      </c>
      <c r="G107" s="21">
        <f t="shared" si="2"/>
        <v>0.19999999999999973</v>
      </c>
      <c r="H107" s="29">
        <f>G8/C243*C107</f>
        <v>0.15412189238556037</v>
      </c>
      <c r="I107" s="26">
        <f t="shared" si="3"/>
        <v>0.35412189238556013</v>
      </c>
      <c r="J107" s="4"/>
      <c r="K107" s="167"/>
    </row>
    <row r="108" spans="1:11" x14ac:dyDescent="0.25">
      <c r="A108" s="7">
        <v>95</v>
      </c>
      <c r="B108" s="17" t="s">
        <v>504</v>
      </c>
      <c r="C108" s="11">
        <v>55.1</v>
      </c>
      <c r="D108" s="16" t="s">
        <v>325</v>
      </c>
      <c r="E108" s="30">
        <v>3.1</v>
      </c>
      <c r="F108" s="30">
        <v>3.8</v>
      </c>
      <c r="G108" s="21">
        <f t="shared" si="2"/>
        <v>0.69999999999999973</v>
      </c>
      <c r="H108" s="29">
        <f>G8/C243*C108</f>
        <v>0.20028576109538626</v>
      </c>
      <c r="I108" s="26">
        <f t="shared" si="3"/>
        <v>0.90028576109538605</v>
      </c>
      <c r="J108" s="4"/>
      <c r="K108" s="167"/>
    </row>
    <row r="109" spans="1:11" x14ac:dyDescent="0.25">
      <c r="A109" s="7">
        <v>96</v>
      </c>
      <c r="B109" s="17" t="s">
        <v>505</v>
      </c>
      <c r="C109" s="11">
        <v>59.5</v>
      </c>
      <c r="D109" s="16" t="s">
        <v>325</v>
      </c>
      <c r="E109" s="30">
        <v>2.1</v>
      </c>
      <c r="F109" s="30">
        <v>2.1</v>
      </c>
      <c r="G109" s="21">
        <f t="shared" si="2"/>
        <v>0</v>
      </c>
      <c r="H109" s="29">
        <f>G8/C243*C109</f>
        <v>0.21627954238068026</v>
      </c>
      <c r="I109" s="26">
        <f t="shared" si="3"/>
        <v>0.21627954238068026</v>
      </c>
      <c r="J109" s="4"/>
      <c r="K109" s="167"/>
    </row>
    <row r="110" spans="1:11" x14ac:dyDescent="0.25">
      <c r="A110" s="7">
        <v>97</v>
      </c>
      <c r="B110" s="17" t="s">
        <v>506</v>
      </c>
      <c r="C110" s="11">
        <v>62.8</v>
      </c>
      <c r="D110" s="16" t="s">
        <v>325</v>
      </c>
      <c r="E110" s="30">
        <v>6.3</v>
      </c>
      <c r="F110" s="30">
        <v>6.6</v>
      </c>
      <c r="G110" s="21">
        <f t="shared" si="2"/>
        <v>0.29999999999999982</v>
      </c>
      <c r="H110" s="29">
        <f>G8/C243*C110</f>
        <v>0.22827487834465074</v>
      </c>
      <c r="I110" s="26">
        <f t="shared" si="3"/>
        <v>0.52827487834465059</v>
      </c>
      <c r="J110" s="4"/>
      <c r="K110" s="167"/>
    </row>
    <row r="111" spans="1:11" x14ac:dyDescent="0.25">
      <c r="A111" s="7">
        <v>98</v>
      </c>
      <c r="B111" s="17" t="s">
        <v>507</v>
      </c>
      <c r="C111" s="11">
        <v>68.8</v>
      </c>
      <c r="D111" s="16" t="s">
        <v>325</v>
      </c>
      <c r="E111" s="30">
        <v>4.4000000000000004</v>
      </c>
      <c r="F111" s="30">
        <v>5.0999999999999996</v>
      </c>
      <c r="G111" s="21">
        <f t="shared" si="2"/>
        <v>0.69999999999999929</v>
      </c>
      <c r="H111" s="29">
        <f>G8/C243*C111</f>
        <v>0.25008458009732437</v>
      </c>
      <c r="I111" s="26">
        <f t="shared" si="3"/>
        <v>0.95008458009732366</v>
      </c>
      <c r="J111" s="4"/>
      <c r="K111" s="167"/>
    </row>
    <row r="112" spans="1:11" x14ac:dyDescent="0.25">
      <c r="A112" s="7">
        <v>99</v>
      </c>
      <c r="B112" s="17" t="s">
        <v>508</v>
      </c>
      <c r="C112" s="11">
        <v>42.2</v>
      </c>
      <c r="D112" s="16" t="s">
        <v>325</v>
      </c>
      <c r="E112" s="30">
        <v>3.4</v>
      </c>
      <c r="F112" s="30">
        <v>3.4</v>
      </c>
      <c r="G112" s="21">
        <f t="shared" si="2"/>
        <v>0</v>
      </c>
      <c r="H112" s="29">
        <f>G8/C243*C112</f>
        <v>0.15339490232713793</v>
      </c>
      <c r="I112" s="26">
        <f t="shared" si="3"/>
        <v>0.15339490232713793</v>
      </c>
      <c r="J112" s="4"/>
      <c r="K112" s="167"/>
    </row>
    <row r="113" spans="1:11" x14ac:dyDescent="0.25">
      <c r="A113" s="7">
        <v>100</v>
      </c>
      <c r="B113" s="17" t="s">
        <v>509</v>
      </c>
      <c r="C113" s="11">
        <v>55.2</v>
      </c>
      <c r="D113" s="16" t="s">
        <v>325</v>
      </c>
      <c r="E113" s="30">
        <v>3.9</v>
      </c>
      <c r="F113" s="30">
        <v>3.9</v>
      </c>
      <c r="G113" s="21">
        <f t="shared" si="2"/>
        <v>0</v>
      </c>
      <c r="H113" s="29">
        <f>G8/C243*C113</f>
        <v>0.2006492561245975</v>
      </c>
      <c r="I113" s="26">
        <f t="shared" si="3"/>
        <v>0.2006492561245975</v>
      </c>
      <c r="J113" s="4"/>
      <c r="K113" s="167"/>
    </row>
    <row r="114" spans="1:11" x14ac:dyDescent="0.25">
      <c r="A114" s="7">
        <v>101</v>
      </c>
      <c r="B114" s="17" t="s">
        <v>510</v>
      </c>
      <c r="C114" s="11">
        <v>58.1</v>
      </c>
      <c r="D114" s="16" t="s">
        <v>325</v>
      </c>
      <c r="E114" s="30">
        <v>4.8</v>
      </c>
      <c r="F114" s="30">
        <v>5.3</v>
      </c>
      <c r="G114" s="21">
        <f t="shared" si="2"/>
        <v>0.5</v>
      </c>
      <c r="H114" s="29">
        <f>G8/C243*C114</f>
        <v>0.21119061197172309</v>
      </c>
      <c r="I114" s="26">
        <f t="shared" si="3"/>
        <v>0.71119061197172306</v>
      </c>
      <c r="J114" s="6"/>
      <c r="K114" s="4"/>
    </row>
    <row r="115" spans="1:11" x14ac:dyDescent="0.25">
      <c r="A115" s="7">
        <v>102</v>
      </c>
      <c r="B115" s="17" t="s">
        <v>511</v>
      </c>
      <c r="C115" s="11">
        <v>61.9</v>
      </c>
      <c r="D115" s="16" t="s">
        <v>325</v>
      </c>
      <c r="E115" s="30">
        <v>7.3</v>
      </c>
      <c r="F115" s="30">
        <v>7.8</v>
      </c>
      <c r="G115" s="21">
        <f t="shared" si="2"/>
        <v>0.5</v>
      </c>
      <c r="H115" s="29">
        <f>G8/C243*C115</f>
        <v>0.2250034230817497</v>
      </c>
      <c r="I115" s="26">
        <f t="shared" si="3"/>
        <v>0.7250034230817497</v>
      </c>
      <c r="J115" s="4"/>
      <c r="K115" s="167"/>
    </row>
    <row r="116" spans="1:11" x14ac:dyDescent="0.25">
      <c r="A116" s="7">
        <v>103</v>
      </c>
      <c r="B116" s="17" t="s">
        <v>512</v>
      </c>
      <c r="C116" s="11">
        <v>69.3</v>
      </c>
      <c r="D116" s="16" t="s">
        <v>325</v>
      </c>
      <c r="E116" s="30">
        <v>0.8</v>
      </c>
      <c r="F116" s="30">
        <v>0.8</v>
      </c>
      <c r="G116" s="21">
        <f t="shared" si="2"/>
        <v>0</v>
      </c>
      <c r="H116" s="29">
        <f>G8/C243*C116</f>
        <v>0.25190205524338055</v>
      </c>
      <c r="I116" s="26">
        <f t="shared" si="3"/>
        <v>0.25190205524338055</v>
      </c>
      <c r="J116" s="4"/>
      <c r="K116" s="167"/>
    </row>
    <row r="117" spans="1:11" x14ac:dyDescent="0.25">
      <c r="A117" s="7">
        <v>104</v>
      </c>
      <c r="B117" s="17" t="s">
        <v>513</v>
      </c>
      <c r="C117" s="11">
        <v>42.4</v>
      </c>
      <c r="D117" s="16" t="s">
        <v>325</v>
      </c>
      <c r="E117" s="30">
        <v>0</v>
      </c>
      <c r="F117" s="30">
        <v>0</v>
      </c>
      <c r="G117" s="21">
        <f t="shared" si="2"/>
        <v>0</v>
      </c>
      <c r="H117" s="29">
        <f>G8/C243*C117</f>
        <v>0.15412189238556037</v>
      </c>
      <c r="I117" s="26">
        <f t="shared" si="3"/>
        <v>0.15412189238556037</v>
      </c>
      <c r="J117" s="4"/>
      <c r="K117" s="167"/>
    </row>
    <row r="118" spans="1:11" x14ac:dyDescent="0.25">
      <c r="A118" s="7">
        <v>105</v>
      </c>
      <c r="B118" s="17" t="s">
        <v>514</v>
      </c>
      <c r="C118" s="11">
        <v>55</v>
      </c>
      <c r="D118" s="16" t="s">
        <v>325</v>
      </c>
      <c r="E118" s="30">
        <v>4.9000000000000004</v>
      </c>
      <c r="F118" s="30">
        <v>5.2</v>
      </c>
      <c r="G118" s="21">
        <f t="shared" si="2"/>
        <v>0.29999999999999982</v>
      </c>
      <c r="H118" s="29">
        <f>G8/C243*C118</f>
        <v>0.19992226606617503</v>
      </c>
      <c r="I118" s="26">
        <f t="shared" si="3"/>
        <v>0.49992226606617485</v>
      </c>
      <c r="J118" s="4"/>
      <c r="K118" s="167"/>
    </row>
    <row r="119" spans="1:11" x14ac:dyDescent="0.25">
      <c r="A119" s="7">
        <v>106</v>
      </c>
      <c r="B119" s="17" t="s">
        <v>515</v>
      </c>
      <c r="C119" s="11">
        <v>59.2</v>
      </c>
      <c r="D119" s="16" t="s">
        <v>325</v>
      </c>
      <c r="E119" s="30">
        <v>7.1</v>
      </c>
      <c r="F119" s="30">
        <v>8.1999999999999993</v>
      </c>
      <c r="G119" s="21">
        <f t="shared" si="2"/>
        <v>1.0999999999999996</v>
      </c>
      <c r="H119" s="29">
        <f>G8/C243*C119</f>
        <v>0.21518905729304658</v>
      </c>
      <c r="I119" s="26">
        <f t="shared" si="3"/>
        <v>1.3151890572930462</v>
      </c>
      <c r="J119" s="4"/>
      <c r="K119" s="167"/>
    </row>
    <row r="120" spans="1:11" x14ac:dyDescent="0.25">
      <c r="A120" s="7">
        <v>107</v>
      </c>
      <c r="B120" s="17" t="s">
        <v>516</v>
      </c>
      <c r="C120" s="11">
        <v>62.8</v>
      </c>
      <c r="D120" s="16" t="s">
        <v>325</v>
      </c>
      <c r="E120" s="30">
        <v>6.6</v>
      </c>
      <c r="F120" s="30">
        <v>7.7</v>
      </c>
      <c r="G120" s="21">
        <f t="shared" si="2"/>
        <v>1.1000000000000005</v>
      </c>
      <c r="H120" s="29">
        <f>G8/C243*C120</f>
        <v>0.22827487834465074</v>
      </c>
      <c r="I120" s="26">
        <f t="shared" si="3"/>
        <v>1.3282748783446512</v>
      </c>
      <c r="J120" s="4"/>
      <c r="K120" s="167"/>
    </row>
    <row r="121" spans="1:11" x14ac:dyDescent="0.25">
      <c r="A121" s="7">
        <v>108</v>
      </c>
      <c r="B121" s="17" t="s">
        <v>511</v>
      </c>
      <c r="C121" s="11">
        <v>68.599999999999994</v>
      </c>
      <c r="D121" s="16" t="s">
        <v>325</v>
      </c>
      <c r="E121" s="30">
        <v>5.5</v>
      </c>
      <c r="F121" s="30">
        <v>6.4</v>
      </c>
      <c r="G121" s="21">
        <f t="shared" si="2"/>
        <v>0.90000000000000036</v>
      </c>
      <c r="H121" s="29">
        <f>G8/C243*C121</f>
        <v>0.24935759003890193</v>
      </c>
      <c r="I121" s="26">
        <f t="shared" si="3"/>
        <v>1.1493575900389024</v>
      </c>
      <c r="J121" s="4"/>
      <c r="K121" s="167"/>
    </row>
    <row r="122" spans="1:11" s="44" customFormat="1" x14ac:dyDescent="0.25">
      <c r="A122" s="7">
        <v>109</v>
      </c>
      <c r="B122" s="17" t="s">
        <v>517</v>
      </c>
      <c r="C122" s="11">
        <v>42.5</v>
      </c>
      <c r="D122" s="16" t="s">
        <v>325</v>
      </c>
      <c r="E122" s="30">
        <v>4.5999999999999996</v>
      </c>
      <c r="F122" s="30">
        <v>4.5999999999999996</v>
      </c>
      <c r="G122" s="21">
        <f t="shared" si="2"/>
        <v>0</v>
      </c>
      <c r="H122" s="29">
        <f>G8/C243*C122</f>
        <v>0.15448538741477161</v>
      </c>
      <c r="I122" s="26">
        <f t="shared" si="3"/>
        <v>0.15448538741477161</v>
      </c>
      <c r="J122" s="4"/>
      <c r="K122" s="167"/>
    </row>
    <row r="123" spans="1:11" x14ac:dyDescent="0.25">
      <c r="A123" s="7">
        <v>110</v>
      </c>
      <c r="B123" s="17" t="s">
        <v>518</v>
      </c>
      <c r="C123" s="11">
        <v>54.1</v>
      </c>
      <c r="D123" s="16" t="s">
        <v>325</v>
      </c>
      <c r="E123" s="30">
        <v>8.1</v>
      </c>
      <c r="F123" s="30">
        <v>9.1</v>
      </c>
      <c r="G123" s="21">
        <f t="shared" si="2"/>
        <v>1</v>
      </c>
      <c r="H123" s="29">
        <f>G8/C243*C123</f>
        <v>0.19665081080327398</v>
      </c>
      <c r="I123" s="26">
        <f t="shared" si="3"/>
        <v>1.1966508108032741</v>
      </c>
      <c r="J123" s="4"/>
      <c r="K123" s="167"/>
    </row>
    <row r="124" spans="1:11" x14ac:dyDescent="0.25">
      <c r="A124" s="7">
        <v>111</v>
      </c>
      <c r="B124" s="17" t="s">
        <v>370</v>
      </c>
      <c r="C124" s="11">
        <v>54.3</v>
      </c>
      <c r="D124" s="16" t="s">
        <v>325</v>
      </c>
      <c r="E124" s="30">
        <v>6.2</v>
      </c>
      <c r="F124" s="30">
        <v>6.2</v>
      </c>
      <c r="G124" s="21">
        <f t="shared" si="2"/>
        <v>0</v>
      </c>
      <c r="H124" s="29">
        <f>G8/C243*C124</f>
        <v>0.19737780086169643</v>
      </c>
      <c r="I124" s="26">
        <f t="shared" si="3"/>
        <v>0.19737780086169643</v>
      </c>
      <c r="J124" s="4"/>
      <c r="K124" s="167"/>
    </row>
    <row r="125" spans="1:11" x14ac:dyDescent="0.25">
      <c r="A125" s="7">
        <v>112</v>
      </c>
      <c r="B125" s="17" t="s">
        <v>371</v>
      </c>
      <c r="C125" s="11">
        <v>52</v>
      </c>
      <c r="D125" s="16" t="s">
        <v>325</v>
      </c>
      <c r="E125" s="30">
        <v>4.4000000000000004</v>
      </c>
      <c r="F125" s="30">
        <v>5.2</v>
      </c>
      <c r="G125" s="21">
        <f t="shared" si="2"/>
        <v>0.79999999999999982</v>
      </c>
      <c r="H125" s="29">
        <f>G8/C243*C125</f>
        <v>0.18901741518983822</v>
      </c>
      <c r="I125" s="26">
        <f t="shared" si="3"/>
        <v>0.9890174151898381</v>
      </c>
      <c r="J125" s="4"/>
      <c r="K125" s="167"/>
    </row>
    <row r="126" spans="1:11" x14ac:dyDescent="0.25">
      <c r="A126" s="7">
        <v>113</v>
      </c>
      <c r="B126" s="17" t="s">
        <v>372</v>
      </c>
      <c r="C126" s="11">
        <v>46.8</v>
      </c>
      <c r="D126" s="16" t="s">
        <v>325</v>
      </c>
      <c r="E126" s="30">
        <v>6.4</v>
      </c>
      <c r="F126" s="30">
        <v>7.2</v>
      </c>
      <c r="G126" s="21">
        <f t="shared" si="2"/>
        <v>0.79999999999999982</v>
      </c>
      <c r="H126" s="29">
        <f>G8/C243*C126</f>
        <v>0.17011567367085437</v>
      </c>
      <c r="I126" s="26">
        <f t="shared" si="3"/>
        <v>0.97011567367085416</v>
      </c>
      <c r="J126" s="4"/>
      <c r="K126" s="167"/>
    </row>
    <row r="127" spans="1:11" x14ac:dyDescent="0.25">
      <c r="A127" s="7">
        <v>114</v>
      </c>
      <c r="B127" s="17" t="s">
        <v>373</v>
      </c>
      <c r="C127" s="11">
        <v>73.3</v>
      </c>
      <c r="D127" s="16" t="s">
        <v>325</v>
      </c>
      <c r="E127" s="30">
        <v>5.9</v>
      </c>
      <c r="F127" s="30">
        <v>6.3</v>
      </c>
      <c r="G127" s="21">
        <f t="shared" si="2"/>
        <v>0.39999999999999947</v>
      </c>
      <c r="H127" s="29">
        <f>G8/C243*C127</f>
        <v>0.2664418564118296</v>
      </c>
      <c r="I127" s="26">
        <f t="shared" si="3"/>
        <v>0.66644185641182907</v>
      </c>
      <c r="J127" s="4"/>
      <c r="K127" s="167"/>
    </row>
    <row r="128" spans="1:11" x14ac:dyDescent="0.25">
      <c r="A128" s="7">
        <v>115</v>
      </c>
      <c r="B128" s="17" t="s">
        <v>374</v>
      </c>
      <c r="C128" s="11">
        <v>54.3</v>
      </c>
      <c r="D128" s="16" t="s">
        <v>325</v>
      </c>
      <c r="E128" s="30">
        <v>5.0999999999999996</v>
      </c>
      <c r="F128" s="30">
        <v>5.7</v>
      </c>
      <c r="G128" s="21">
        <f t="shared" si="2"/>
        <v>0.60000000000000053</v>
      </c>
      <c r="H128" s="29">
        <f>G8/C243*C128</f>
        <v>0.19737780086169643</v>
      </c>
      <c r="I128" s="26">
        <f t="shared" si="3"/>
        <v>0.79737780086169696</v>
      </c>
      <c r="J128" s="4"/>
      <c r="K128" s="167"/>
    </row>
    <row r="129" spans="1:16" x14ac:dyDescent="0.25">
      <c r="A129" s="7">
        <v>116</v>
      </c>
      <c r="B129" s="17" t="s">
        <v>375</v>
      </c>
      <c r="C129" s="11">
        <v>51.8</v>
      </c>
      <c r="D129" s="16" t="s">
        <v>325</v>
      </c>
      <c r="E129" s="30">
        <v>5.6</v>
      </c>
      <c r="F129" s="30">
        <v>5.8</v>
      </c>
      <c r="G129" s="21">
        <f t="shared" si="2"/>
        <v>0.20000000000000018</v>
      </c>
      <c r="H129" s="29">
        <f>G8/C243*C129</f>
        <v>0.18829042513141575</v>
      </c>
      <c r="I129" s="26">
        <f t="shared" si="3"/>
        <v>0.38829042513141593</v>
      </c>
      <c r="J129" s="4"/>
      <c r="K129" s="167"/>
    </row>
    <row r="130" spans="1:16" x14ac:dyDescent="0.25">
      <c r="A130" s="7">
        <v>117</v>
      </c>
      <c r="B130" s="17" t="s">
        <v>376</v>
      </c>
      <c r="C130" s="11">
        <v>47.2</v>
      </c>
      <c r="D130" s="16" t="s">
        <v>325</v>
      </c>
      <c r="E130" s="30">
        <v>5.3</v>
      </c>
      <c r="F130" s="30">
        <v>6.3</v>
      </c>
      <c r="G130" s="21">
        <f t="shared" si="2"/>
        <v>1</v>
      </c>
      <c r="H130" s="29">
        <f>G8/C243*C130</f>
        <v>0.17156965378769931</v>
      </c>
      <c r="I130" s="26">
        <f t="shared" si="3"/>
        <v>1.1715696537876994</v>
      </c>
      <c r="J130" s="4"/>
      <c r="K130" s="167"/>
    </row>
    <row r="131" spans="1:16" x14ac:dyDescent="0.25">
      <c r="A131" s="7">
        <v>118</v>
      </c>
      <c r="B131" s="17" t="s">
        <v>377</v>
      </c>
      <c r="C131" s="11">
        <v>72.8</v>
      </c>
      <c r="D131" s="16" t="s">
        <v>325</v>
      </c>
      <c r="E131" s="30">
        <v>7.5</v>
      </c>
      <c r="F131" s="30">
        <v>8.3000000000000007</v>
      </c>
      <c r="G131" s="21">
        <f t="shared" si="2"/>
        <v>0.80000000000000071</v>
      </c>
      <c r="H131" s="29">
        <f>G8/C243*C131</f>
        <v>0.26462438126577348</v>
      </c>
      <c r="I131" s="26">
        <f t="shared" si="3"/>
        <v>1.0646243812657743</v>
      </c>
      <c r="J131" s="4"/>
      <c r="K131" s="167"/>
    </row>
    <row r="132" spans="1:16" x14ac:dyDescent="0.25">
      <c r="A132" s="7">
        <v>119</v>
      </c>
      <c r="B132" s="17" t="s">
        <v>378</v>
      </c>
      <c r="C132" s="11">
        <v>54.2</v>
      </c>
      <c r="D132" s="16" t="s">
        <v>325</v>
      </c>
      <c r="E132" s="30">
        <v>6.1</v>
      </c>
      <c r="F132" s="30">
        <v>7.3</v>
      </c>
      <c r="G132" s="21">
        <f t="shared" si="2"/>
        <v>1.2000000000000002</v>
      </c>
      <c r="H132" s="29">
        <f>G8/C243*C132</f>
        <v>0.19701430583248522</v>
      </c>
      <c r="I132" s="26">
        <f t="shared" si="3"/>
        <v>1.3970143058324853</v>
      </c>
      <c r="J132" s="4"/>
      <c r="K132" s="167"/>
    </row>
    <row r="133" spans="1:16" x14ac:dyDescent="0.25">
      <c r="A133" s="7">
        <v>120</v>
      </c>
      <c r="B133" s="17" t="s">
        <v>379</v>
      </c>
      <c r="C133" s="11">
        <v>51.9</v>
      </c>
      <c r="D133" s="16" t="s">
        <v>325</v>
      </c>
      <c r="E133" s="30">
        <v>5.0999999999999996</v>
      </c>
      <c r="F133" s="30">
        <v>5.0999999999999996</v>
      </c>
      <c r="G133" s="21">
        <f t="shared" si="2"/>
        <v>0</v>
      </c>
      <c r="H133" s="29">
        <f>G8/C243*C133</f>
        <v>0.18865392016062699</v>
      </c>
      <c r="I133" s="26">
        <f t="shared" si="3"/>
        <v>0.18865392016062699</v>
      </c>
      <c r="J133" s="4"/>
      <c r="K133" s="167"/>
    </row>
    <row r="134" spans="1:16" x14ac:dyDescent="0.25">
      <c r="A134" s="7">
        <v>121</v>
      </c>
      <c r="B134" s="17" t="s">
        <v>380</v>
      </c>
      <c r="C134" s="11">
        <v>47.2</v>
      </c>
      <c r="D134" s="16" t="s">
        <v>325</v>
      </c>
      <c r="E134" s="30">
        <v>3.7</v>
      </c>
      <c r="F134" s="30">
        <v>3.9</v>
      </c>
      <c r="G134" s="21">
        <f t="shared" si="2"/>
        <v>0.19999999999999973</v>
      </c>
      <c r="H134" s="29">
        <f>G8/C243*C134</f>
        <v>0.17156965378769931</v>
      </c>
      <c r="I134" s="26">
        <f t="shared" si="3"/>
        <v>0.37156965378769902</v>
      </c>
      <c r="J134" s="4"/>
      <c r="K134" s="167"/>
    </row>
    <row r="135" spans="1:16" x14ac:dyDescent="0.25">
      <c r="A135" s="7">
        <v>122</v>
      </c>
      <c r="B135" s="17" t="s">
        <v>381</v>
      </c>
      <c r="C135" s="11">
        <v>72.7</v>
      </c>
      <c r="D135" s="16" t="s">
        <v>325</v>
      </c>
      <c r="E135" s="30">
        <v>1.7</v>
      </c>
      <c r="F135" s="30">
        <v>1.9</v>
      </c>
      <c r="G135" s="21">
        <f t="shared" si="2"/>
        <v>0.19999999999999996</v>
      </c>
      <c r="H135" s="29">
        <f>G8/C243*C135</f>
        <v>0.2642608862365623</v>
      </c>
      <c r="I135" s="26">
        <f t="shared" si="3"/>
        <v>0.46426088623656225</v>
      </c>
      <c r="J135" s="4"/>
      <c r="K135" s="167"/>
    </row>
    <row r="136" spans="1:16" x14ac:dyDescent="0.25">
      <c r="A136" s="7">
        <v>123</v>
      </c>
      <c r="B136" s="17" t="s">
        <v>382</v>
      </c>
      <c r="C136" s="11">
        <v>54.3</v>
      </c>
      <c r="D136" s="16" t="s">
        <v>325</v>
      </c>
      <c r="E136" s="30">
        <v>4.5999999999999996</v>
      </c>
      <c r="F136" s="30">
        <v>4.5999999999999996</v>
      </c>
      <c r="G136" s="21">
        <f t="shared" si="2"/>
        <v>0</v>
      </c>
      <c r="H136" s="29">
        <f>G8/C243*C136</f>
        <v>0.19737780086169643</v>
      </c>
      <c r="I136" s="26">
        <f t="shared" si="3"/>
        <v>0.19737780086169643</v>
      </c>
      <c r="J136" s="4"/>
      <c r="K136" s="167"/>
    </row>
    <row r="137" spans="1:16" x14ac:dyDescent="0.25">
      <c r="A137" s="7">
        <v>124</v>
      </c>
      <c r="B137" s="17" t="s">
        <v>383</v>
      </c>
      <c r="C137" s="11">
        <v>52.1</v>
      </c>
      <c r="D137" s="16" t="s">
        <v>325</v>
      </c>
      <c r="E137" s="30">
        <v>4.8</v>
      </c>
      <c r="F137" s="30">
        <v>5.0999999999999996</v>
      </c>
      <c r="G137" s="21">
        <f t="shared" si="2"/>
        <v>0.29999999999999982</v>
      </c>
      <c r="H137" s="29">
        <f>G8/C243*C137</f>
        <v>0.18938091021904943</v>
      </c>
      <c r="I137" s="26">
        <f t="shared" si="3"/>
        <v>0.48938091021904928</v>
      </c>
      <c r="J137" s="4"/>
      <c r="K137" s="167"/>
    </row>
    <row r="138" spans="1:16" x14ac:dyDescent="0.25">
      <c r="A138" s="7">
        <v>125</v>
      </c>
      <c r="B138" s="17" t="s">
        <v>384</v>
      </c>
      <c r="C138" s="11">
        <v>47.2</v>
      </c>
      <c r="D138" s="16" t="s">
        <v>325</v>
      </c>
      <c r="E138" s="30">
        <v>5</v>
      </c>
      <c r="F138" s="30">
        <v>6</v>
      </c>
      <c r="G138" s="21">
        <f t="shared" si="2"/>
        <v>1</v>
      </c>
      <c r="H138" s="29">
        <f>G8/C243*C138</f>
        <v>0.17156965378769931</v>
      </c>
      <c r="I138" s="26">
        <f t="shared" si="3"/>
        <v>1.1715696537876994</v>
      </c>
      <c r="J138" s="4"/>
      <c r="K138" s="167"/>
    </row>
    <row r="139" spans="1:16" x14ac:dyDescent="0.25">
      <c r="A139" s="7">
        <v>126</v>
      </c>
      <c r="B139" s="17" t="s">
        <v>385</v>
      </c>
      <c r="C139" s="11">
        <v>72.400000000000006</v>
      </c>
      <c r="D139" s="16" t="s">
        <v>325</v>
      </c>
      <c r="E139" s="30">
        <v>6.9</v>
      </c>
      <c r="F139" s="30">
        <v>7.3</v>
      </c>
      <c r="G139" s="21">
        <f t="shared" si="2"/>
        <v>0.39999999999999947</v>
      </c>
      <c r="H139" s="29">
        <f>G8/C243*C139</f>
        <v>0.26317040114892859</v>
      </c>
      <c r="I139" s="26">
        <f t="shared" si="3"/>
        <v>0.66317040114892811</v>
      </c>
      <c r="J139" s="4"/>
      <c r="K139" s="167"/>
    </row>
    <row r="140" spans="1:16" x14ac:dyDescent="0.25">
      <c r="A140" s="7">
        <v>127</v>
      </c>
      <c r="B140" s="17" t="s">
        <v>386</v>
      </c>
      <c r="C140" s="11">
        <v>54.3</v>
      </c>
      <c r="D140" s="16" t="s">
        <v>325</v>
      </c>
      <c r="E140" s="30">
        <v>5.6</v>
      </c>
      <c r="F140" s="30">
        <v>6.1</v>
      </c>
      <c r="G140" s="21">
        <f t="shared" si="2"/>
        <v>0.5</v>
      </c>
      <c r="H140" s="29">
        <f>G8/C243*C140</f>
        <v>0.19737780086169643</v>
      </c>
      <c r="I140" s="26">
        <f t="shared" si="3"/>
        <v>0.69737780086169643</v>
      </c>
      <c r="J140" s="4"/>
      <c r="K140" s="167"/>
    </row>
    <row r="141" spans="1:16" x14ac:dyDescent="0.25">
      <c r="A141" s="7">
        <v>128</v>
      </c>
      <c r="B141" s="17" t="s">
        <v>387</v>
      </c>
      <c r="C141" s="11">
        <v>51.8</v>
      </c>
      <c r="D141" s="16" t="s">
        <v>325</v>
      </c>
      <c r="E141" s="30">
        <v>3.8</v>
      </c>
      <c r="F141" s="30">
        <v>3.8</v>
      </c>
      <c r="G141" s="21">
        <f t="shared" si="2"/>
        <v>0</v>
      </c>
      <c r="H141" s="29">
        <f>G8/C243*C141</f>
        <v>0.18829042513141575</v>
      </c>
      <c r="I141" s="26">
        <f t="shared" si="3"/>
        <v>0.18829042513141575</v>
      </c>
      <c r="J141" s="4"/>
      <c r="K141" s="167"/>
    </row>
    <row r="142" spans="1:16" x14ac:dyDescent="0.25">
      <c r="A142" s="7">
        <v>129</v>
      </c>
      <c r="B142" s="17" t="s">
        <v>388</v>
      </c>
      <c r="C142" s="11">
        <v>48</v>
      </c>
      <c r="D142" s="16" t="s">
        <v>325</v>
      </c>
      <c r="E142" s="30">
        <v>4.7</v>
      </c>
      <c r="F142" s="30">
        <v>4.7</v>
      </c>
      <c r="G142" s="21">
        <f t="shared" si="2"/>
        <v>0</v>
      </c>
      <c r="H142" s="29">
        <f>G8/C243*C142</f>
        <v>0.17447761402138912</v>
      </c>
      <c r="I142" s="26">
        <f t="shared" si="3"/>
        <v>0.17447761402138912</v>
      </c>
      <c r="J142" s="4"/>
      <c r="K142" s="167"/>
    </row>
    <row r="143" spans="1:16" x14ac:dyDescent="0.25">
      <c r="A143" s="7">
        <v>130</v>
      </c>
      <c r="B143" s="17" t="s">
        <v>389</v>
      </c>
      <c r="C143" s="11">
        <v>73</v>
      </c>
      <c r="D143" s="16" t="s">
        <v>325</v>
      </c>
      <c r="E143" s="30">
        <v>3.5</v>
      </c>
      <c r="F143" s="30">
        <v>4.7</v>
      </c>
      <c r="G143" s="21">
        <f t="shared" si="2"/>
        <v>1.2000000000000002</v>
      </c>
      <c r="H143" s="29">
        <f>G8/C243*C143</f>
        <v>0.26535137132419595</v>
      </c>
      <c r="I143" s="26">
        <f t="shared" si="3"/>
        <v>1.4653513713241961</v>
      </c>
      <c r="J143" s="4"/>
      <c r="K143" s="167"/>
      <c r="L143" s="44"/>
      <c r="M143" s="44"/>
      <c r="N143" s="44"/>
      <c r="O143" s="44"/>
      <c r="P143" s="44"/>
    </row>
    <row r="144" spans="1:16" x14ac:dyDescent="0.25">
      <c r="A144" s="7">
        <v>131</v>
      </c>
      <c r="B144" s="17" t="s">
        <v>390</v>
      </c>
      <c r="C144" s="11">
        <v>54.8</v>
      </c>
      <c r="D144" s="16" t="s">
        <v>325</v>
      </c>
      <c r="E144" s="30">
        <v>2.6</v>
      </c>
      <c r="F144" s="30">
        <v>2.6</v>
      </c>
      <c r="G144" s="21">
        <f t="shared" ref="G144:G207" si="4">F144-E144</f>
        <v>0</v>
      </c>
      <c r="H144" s="29">
        <f>G8/C243*C144</f>
        <v>0.19919527600775255</v>
      </c>
      <c r="I144" s="26">
        <f t="shared" ref="I144:I207" si="5">G144+H144</f>
        <v>0.19919527600775255</v>
      </c>
      <c r="J144" s="4"/>
      <c r="K144" s="167"/>
    </row>
    <row r="145" spans="1:11" x14ac:dyDescent="0.25">
      <c r="A145" s="7">
        <v>132</v>
      </c>
      <c r="B145" s="17" t="s">
        <v>391</v>
      </c>
      <c r="C145" s="11">
        <v>52.6</v>
      </c>
      <c r="D145" s="16" t="s">
        <v>325</v>
      </c>
      <c r="E145" s="30">
        <v>2.1</v>
      </c>
      <c r="F145" s="30">
        <v>2.1</v>
      </c>
      <c r="G145" s="21">
        <f t="shared" si="4"/>
        <v>0</v>
      </c>
      <c r="H145" s="29">
        <f>G8/C243*C145</f>
        <v>0.19119838536510558</v>
      </c>
      <c r="I145" s="26">
        <f t="shared" si="5"/>
        <v>0.19119838536510558</v>
      </c>
      <c r="J145" s="57"/>
      <c r="K145" s="167"/>
    </row>
    <row r="146" spans="1:11" x14ac:dyDescent="0.25">
      <c r="A146" s="7">
        <v>133</v>
      </c>
      <c r="B146" s="17" t="s">
        <v>392</v>
      </c>
      <c r="C146" s="11">
        <v>47.6</v>
      </c>
      <c r="D146" s="16" t="s">
        <v>325</v>
      </c>
      <c r="E146" s="30">
        <v>3.5</v>
      </c>
      <c r="F146" s="30">
        <v>3.9</v>
      </c>
      <c r="G146" s="21">
        <f t="shared" si="4"/>
        <v>0.39999999999999991</v>
      </c>
      <c r="H146" s="29">
        <f>G8/C243*C146</f>
        <v>0.1730236339045442</v>
      </c>
      <c r="I146" s="26">
        <f t="shared" si="5"/>
        <v>0.57302363390454414</v>
      </c>
      <c r="J146" s="57"/>
      <c r="K146" s="167"/>
    </row>
    <row r="147" spans="1:11" x14ac:dyDescent="0.25">
      <c r="A147" s="7">
        <v>134</v>
      </c>
      <c r="B147" s="17" t="s">
        <v>393</v>
      </c>
      <c r="C147" s="11">
        <v>73</v>
      </c>
      <c r="D147" s="16" t="s">
        <v>325</v>
      </c>
      <c r="E147" s="30">
        <v>5.5</v>
      </c>
      <c r="F147" s="30">
        <v>5.5</v>
      </c>
      <c r="G147" s="21">
        <f t="shared" si="4"/>
        <v>0</v>
      </c>
      <c r="H147" s="29">
        <f>G8/C243*C147</f>
        <v>0.26535137132419595</v>
      </c>
      <c r="I147" s="26">
        <f t="shared" si="5"/>
        <v>0.26535137132419595</v>
      </c>
      <c r="J147" s="57"/>
      <c r="K147" s="167"/>
    </row>
    <row r="148" spans="1:11" x14ac:dyDescent="0.25">
      <c r="A148" s="7">
        <v>135</v>
      </c>
      <c r="B148" s="17" t="s">
        <v>394</v>
      </c>
      <c r="C148" s="11">
        <v>54.9</v>
      </c>
      <c r="D148" s="16" t="s">
        <v>325</v>
      </c>
      <c r="E148" s="30">
        <v>4.9000000000000004</v>
      </c>
      <c r="F148" s="30">
        <v>5.8</v>
      </c>
      <c r="G148" s="21">
        <f t="shared" si="4"/>
        <v>0.89999999999999947</v>
      </c>
      <c r="H148" s="29">
        <f>G8/C243*C148</f>
        <v>0.19955877103696379</v>
      </c>
      <c r="I148" s="26">
        <f t="shared" si="5"/>
        <v>1.0995587710369632</v>
      </c>
      <c r="J148" s="57"/>
      <c r="K148" s="167"/>
    </row>
    <row r="149" spans="1:11" x14ac:dyDescent="0.25">
      <c r="A149" s="7">
        <v>136</v>
      </c>
      <c r="B149" s="17" t="s">
        <v>395</v>
      </c>
      <c r="C149" s="11">
        <v>52.3</v>
      </c>
      <c r="D149" s="16" t="s">
        <v>325</v>
      </c>
      <c r="E149" s="30">
        <v>5.2</v>
      </c>
      <c r="F149" s="30">
        <v>5.6</v>
      </c>
      <c r="G149" s="21">
        <f t="shared" si="4"/>
        <v>0.39999999999999947</v>
      </c>
      <c r="H149" s="29">
        <f>G8/C243*C149</f>
        <v>0.19010790027747188</v>
      </c>
      <c r="I149" s="26">
        <f t="shared" si="5"/>
        <v>0.5901079002774714</v>
      </c>
      <c r="J149" s="4"/>
      <c r="K149" s="167"/>
    </row>
    <row r="150" spans="1:11" x14ac:dyDescent="0.25">
      <c r="A150" s="7">
        <v>137</v>
      </c>
      <c r="B150" s="17" t="s">
        <v>396</v>
      </c>
      <c r="C150" s="11">
        <v>47.6</v>
      </c>
      <c r="D150" s="16" t="s">
        <v>325</v>
      </c>
      <c r="E150" s="30">
        <v>4.8</v>
      </c>
      <c r="F150" s="30">
        <v>5.9</v>
      </c>
      <c r="G150" s="21">
        <f t="shared" si="4"/>
        <v>1.1000000000000005</v>
      </c>
      <c r="H150" s="29">
        <f>G8/C243*C150</f>
        <v>0.1730236339045442</v>
      </c>
      <c r="I150" s="26">
        <f t="shared" si="5"/>
        <v>1.2730236339045446</v>
      </c>
      <c r="J150" s="4"/>
      <c r="K150" s="167"/>
    </row>
    <row r="151" spans="1:11" x14ac:dyDescent="0.25">
      <c r="A151" s="7">
        <v>138</v>
      </c>
      <c r="B151" s="17" t="s">
        <v>397</v>
      </c>
      <c r="C151" s="11">
        <v>72.8</v>
      </c>
      <c r="D151" s="16" t="s">
        <v>325</v>
      </c>
      <c r="E151" s="30">
        <v>4.5</v>
      </c>
      <c r="F151" s="30">
        <v>5.6</v>
      </c>
      <c r="G151" s="21">
        <f t="shared" si="4"/>
        <v>1.0999999999999996</v>
      </c>
      <c r="H151" s="29">
        <f>G8/C243*C151</f>
        <v>0.26462438126577348</v>
      </c>
      <c r="I151" s="26">
        <f t="shared" si="5"/>
        <v>1.3646243812657732</v>
      </c>
      <c r="J151" s="4"/>
      <c r="K151" s="167"/>
    </row>
    <row r="152" spans="1:11" x14ac:dyDescent="0.25">
      <c r="A152" s="7">
        <v>139</v>
      </c>
      <c r="B152" s="17" t="s">
        <v>398</v>
      </c>
      <c r="C152" s="11">
        <v>54.9</v>
      </c>
      <c r="D152" s="16" t="s">
        <v>325</v>
      </c>
      <c r="E152" s="30">
        <v>4.8</v>
      </c>
      <c r="F152" s="30">
        <v>4.8</v>
      </c>
      <c r="G152" s="21">
        <f t="shared" si="4"/>
        <v>0</v>
      </c>
      <c r="H152" s="29">
        <f>G8/C243*C152</f>
        <v>0.19955877103696379</v>
      </c>
      <c r="I152" s="26">
        <f t="shared" si="5"/>
        <v>0.19955877103696379</v>
      </c>
      <c r="J152" s="4"/>
      <c r="K152" s="167"/>
    </row>
    <row r="153" spans="1:11" x14ac:dyDescent="0.25">
      <c r="A153" s="7">
        <v>140</v>
      </c>
      <c r="B153" s="17" t="s">
        <v>399</v>
      </c>
      <c r="C153" s="11">
        <v>52.4</v>
      </c>
      <c r="D153" s="16" t="s">
        <v>325</v>
      </c>
      <c r="E153" s="30">
        <v>1.1000000000000001</v>
      </c>
      <c r="F153" s="30">
        <v>1.1000000000000001</v>
      </c>
      <c r="G153" s="21">
        <f t="shared" si="4"/>
        <v>0</v>
      </c>
      <c r="H153" s="29">
        <f>G8/C243*C153</f>
        <v>0.19047139530668311</v>
      </c>
      <c r="I153" s="26">
        <f t="shared" si="5"/>
        <v>0.19047139530668311</v>
      </c>
      <c r="J153" s="4"/>
      <c r="K153" s="167"/>
    </row>
    <row r="154" spans="1:11" ht="11.25" customHeight="1" x14ac:dyDescent="0.25">
      <c r="A154" s="7">
        <v>141</v>
      </c>
      <c r="B154" s="17" t="s">
        <v>400</v>
      </c>
      <c r="C154" s="11">
        <v>47.2</v>
      </c>
      <c r="D154" s="16" t="s">
        <v>325</v>
      </c>
      <c r="E154" s="30">
        <v>3.3</v>
      </c>
      <c r="F154" s="30">
        <v>3.6</v>
      </c>
      <c r="G154" s="21">
        <f t="shared" si="4"/>
        <v>0.30000000000000027</v>
      </c>
      <c r="H154" s="29">
        <f>G8/C243*C154</f>
        <v>0.17156965378769931</v>
      </c>
      <c r="I154" s="26">
        <f t="shared" si="5"/>
        <v>0.47156965378769955</v>
      </c>
      <c r="J154" s="4"/>
      <c r="K154" s="167"/>
    </row>
    <row r="155" spans="1:11" x14ac:dyDescent="0.25">
      <c r="A155" s="7">
        <v>142</v>
      </c>
      <c r="B155" s="17" t="s">
        <v>401</v>
      </c>
      <c r="C155" s="11">
        <v>72.5</v>
      </c>
      <c r="D155" s="16" t="s">
        <v>325</v>
      </c>
      <c r="E155" s="30">
        <v>5.2</v>
      </c>
      <c r="F155" s="30">
        <v>5.9</v>
      </c>
      <c r="G155" s="21">
        <f t="shared" si="4"/>
        <v>0.70000000000000018</v>
      </c>
      <c r="H155" s="29">
        <f>G8/C243*C155</f>
        <v>0.26353389617813983</v>
      </c>
      <c r="I155" s="26">
        <f t="shared" si="5"/>
        <v>0.96353389617814</v>
      </c>
      <c r="J155" s="4"/>
      <c r="K155" s="167"/>
    </row>
    <row r="156" spans="1:11" s="44" customFormat="1" x14ac:dyDescent="0.25">
      <c r="A156" s="7">
        <v>143</v>
      </c>
      <c r="B156" s="17" t="s">
        <v>402</v>
      </c>
      <c r="C156" s="11">
        <v>54.8</v>
      </c>
      <c r="D156" s="16" t="s">
        <v>325</v>
      </c>
      <c r="E156" s="30">
        <v>7.2</v>
      </c>
      <c r="F156" s="30">
        <v>7.2</v>
      </c>
      <c r="G156" s="21">
        <f t="shared" si="4"/>
        <v>0</v>
      </c>
      <c r="H156" s="29">
        <f>G8/C243*C156</f>
        <v>0.19919527600775255</v>
      </c>
      <c r="I156" s="26">
        <f t="shared" si="5"/>
        <v>0.19919527600775255</v>
      </c>
      <c r="J156" s="4"/>
      <c r="K156" s="167"/>
    </row>
    <row r="157" spans="1:11" x14ac:dyDescent="0.25">
      <c r="A157" s="7">
        <v>144</v>
      </c>
      <c r="B157" s="17" t="s">
        <v>403</v>
      </c>
      <c r="C157" s="11">
        <v>51.9</v>
      </c>
      <c r="D157" s="16" t="s">
        <v>325</v>
      </c>
      <c r="E157" s="30">
        <v>3.2</v>
      </c>
      <c r="F157" s="30">
        <v>3.5</v>
      </c>
      <c r="G157" s="21">
        <f t="shared" si="4"/>
        <v>0.29999999999999982</v>
      </c>
      <c r="H157" s="29">
        <f>G8/C243*C157</f>
        <v>0.18865392016062699</v>
      </c>
      <c r="I157" s="26">
        <f t="shared" si="5"/>
        <v>0.48865392016062681</v>
      </c>
      <c r="J157" s="4"/>
      <c r="K157" s="167"/>
    </row>
    <row r="158" spans="1:11" x14ac:dyDescent="0.25">
      <c r="A158" s="7">
        <v>145</v>
      </c>
      <c r="B158" s="17" t="s">
        <v>404</v>
      </c>
      <c r="C158" s="11">
        <v>47</v>
      </c>
      <c r="D158" s="16" t="s">
        <v>325</v>
      </c>
      <c r="E158" s="30">
        <v>6</v>
      </c>
      <c r="F158" s="30">
        <v>6.5</v>
      </c>
      <c r="G158" s="21">
        <f t="shared" si="4"/>
        <v>0.5</v>
      </c>
      <c r="H158" s="29">
        <f>G8/C243*C158</f>
        <v>0.17084266372927684</v>
      </c>
      <c r="I158" s="26">
        <f t="shared" si="5"/>
        <v>0.67084266372927681</v>
      </c>
      <c r="J158" s="4"/>
      <c r="K158" s="167"/>
    </row>
    <row r="159" spans="1:11" x14ac:dyDescent="0.25">
      <c r="A159" s="39">
        <v>146</v>
      </c>
      <c r="B159" s="17" t="s">
        <v>405</v>
      </c>
      <c r="C159" s="11">
        <v>73.2</v>
      </c>
      <c r="D159" s="16" t="s">
        <v>325</v>
      </c>
      <c r="E159" s="30">
        <v>2.4</v>
      </c>
      <c r="F159" s="30">
        <v>2.4</v>
      </c>
      <c r="G159" s="21">
        <f t="shared" si="4"/>
        <v>0</v>
      </c>
      <c r="H159" s="29">
        <f>G8/C243*C159</f>
        <v>0.26607836138261842</v>
      </c>
      <c r="I159" s="26">
        <f t="shared" si="5"/>
        <v>0.26607836138261842</v>
      </c>
      <c r="J159" s="4"/>
      <c r="K159" s="167"/>
    </row>
    <row r="160" spans="1:11" x14ac:dyDescent="0.25">
      <c r="A160" s="7">
        <v>147</v>
      </c>
      <c r="B160" s="17" t="s">
        <v>406</v>
      </c>
      <c r="C160" s="11">
        <v>54.7</v>
      </c>
      <c r="D160" s="16" t="s">
        <v>325</v>
      </c>
      <c r="E160" s="30">
        <v>7.6</v>
      </c>
      <c r="F160" s="30">
        <v>8.5</v>
      </c>
      <c r="G160" s="21">
        <f t="shared" si="4"/>
        <v>0.90000000000000036</v>
      </c>
      <c r="H160" s="29">
        <f>G8/C243*C160</f>
        <v>0.19883178097854134</v>
      </c>
      <c r="I160" s="26">
        <f t="shared" si="5"/>
        <v>1.0988317809785417</v>
      </c>
      <c r="J160" s="4"/>
      <c r="K160" s="167"/>
    </row>
    <row r="161" spans="1:11" x14ac:dyDescent="0.25">
      <c r="A161" s="7">
        <v>148</v>
      </c>
      <c r="B161" s="17" t="s">
        <v>407</v>
      </c>
      <c r="C161" s="11">
        <v>52.4</v>
      </c>
      <c r="D161" s="16" t="s">
        <v>325</v>
      </c>
      <c r="E161" s="30">
        <v>3.1</v>
      </c>
      <c r="F161" s="30">
        <v>3.6</v>
      </c>
      <c r="G161" s="21">
        <f t="shared" si="4"/>
        <v>0.5</v>
      </c>
      <c r="H161" s="29">
        <f>G8/C243*C161</f>
        <v>0.19047139530668311</v>
      </c>
      <c r="I161" s="26">
        <f t="shared" si="5"/>
        <v>0.69047139530668311</v>
      </c>
      <c r="J161" s="4"/>
      <c r="K161" s="167"/>
    </row>
    <row r="162" spans="1:11" x14ac:dyDescent="0.25">
      <c r="A162" s="7">
        <v>149</v>
      </c>
      <c r="B162" s="17" t="s">
        <v>408</v>
      </c>
      <c r="C162" s="11">
        <v>47.4</v>
      </c>
      <c r="D162" s="16" t="s">
        <v>325</v>
      </c>
      <c r="E162" s="30">
        <v>4.2</v>
      </c>
      <c r="F162" s="30">
        <v>4.5</v>
      </c>
      <c r="G162" s="21">
        <f t="shared" si="4"/>
        <v>0.29999999999999982</v>
      </c>
      <c r="H162" s="29">
        <f>G8/C243*C162</f>
        <v>0.17229664384612176</v>
      </c>
      <c r="I162" s="26">
        <f t="shared" si="5"/>
        <v>0.47229664384612158</v>
      </c>
      <c r="J162" s="4"/>
      <c r="K162" s="167"/>
    </row>
    <row r="163" spans="1:11" x14ac:dyDescent="0.25">
      <c r="A163" s="7">
        <v>150</v>
      </c>
      <c r="B163" s="17" t="s">
        <v>409</v>
      </c>
      <c r="C163" s="11">
        <v>73.2</v>
      </c>
      <c r="D163" s="16" t="s">
        <v>325</v>
      </c>
      <c r="E163" s="30">
        <v>7.4</v>
      </c>
      <c r="F163" s="30">
        <v>8.6999999999999993</v>
      </c>
      <c r="G163" s="21">
        <f t="shared" si="4"/>
        <v>1.2999999999999989</v>
      </c>
      <c r="H163" s="29">
        <f>G8/C243*C163</f>
        <v>0.26607836138261842</v>
      </c>
      <c r="I163" s="26">
        <f t="shared" si="5"/>
        <v>1.5660783613826172</v>
      </c>
      <c r="J163" s="4"/>
      <c r="K163" s="167"/>
    </row>
    <row r="164" spans="1:11" x14ac:dyDescent="0.25">
      <c r="A164" s="7">
        <v>151</v>
      </c>
      <c r="B164" s="17" t="s">
        <v>523</v>
      </c>
      <c r="C164" s="11">
        <v>39.299999999999997</v>
      </c>
      <c r="D164" s="16" t="s">
        <v>325</v>
      </c>
      <c r="E164" s="30">
        <v>5.0999999999999996</v>
      </c>
      <c r="F164" s="30">
        <v>5.7</v>
      </c>
      <c r="G164" s="21">
        <f t="shared" si="4"/>
        <v>0.60000000000000053</v>
      </c>
      <c r="H164" s="29">
        <f>G8/C243*C164</f>
        <v>0.14285354648001233</v>
      </c>
      <c r="I164" s="26">
        <f t="shared" si="5"/>
        <v>0.74285354648001289</v>
      </c>
      <c r="J164" s="4"/>
      <c r="K164" s="167"/>
    </row>
    <row r="165" spans="1:11" x14ac:dyDescent="0.25">
      <c r="A165" s="7">
        <v>152</v>
      </c>
      <c r="B165" s="17" t="s">
        <v>524</v>
      </c>
      <c r="C165" s="11">
        <v>67.099999999999994</v>
      </c>
      <c r="D165" s="16" t="s">
        <v>325</v>
      </c>
      <c r="E165" s="30">
        <v>6.8</v>
      </c>
      <c r="F165" s="30">
        <v>7.3</v>
      </c>
      <c r="G165" s="21">
        <f t="shared" si="4"/>
        <v>0.5</v>
      </c>
      <c r="H165" s="29">
        <f>G8/C243*C165</f>
        <v>0.24390516460073353</v>
      </c>
      <c r="I165" s="26">
        <f t="shared" si="5"/>
        <v>0.74390516460073353</v>
      </c>
      <c r="J165" s="4"/>
      <c r="K165" s="167"/>
    </row>
    <row r="166" spans="1:11" x14ac:dyDescent="0.25">
      <c r="A166" s="7">
        <v>153</v>
      </c>
      <c r="B166" s="17" t="s">
        <v>525</v>
      </c>
      <c r="C166" s="11">
        <v>99.4</v>
      </c>
      <c r="D166" s="16" t="s">
        <v>325</v>
      </c>
      <c r="E166" s="30">
        <v>13.8</v>
      </c>
      <c r="F166" s="30">
        <v>15.4</v>
      </c>
      <c r="G166" s="21">
        <f t="shared" si="4"/>
        <v>1.5999999999999996</v>
      </c>
      <c r="H166" s="29">
        <f>G8/C243*C166</f>
        <v>0.36131405903595998</v>
      </c>
      <c r="I166" s="26">
        <f t="shared" si="5"/>
        <v>1.9613140590359597</v>
      </c>
      <c r="J166" s="4"/>
      <c r="K166" s="167"/>
    </row>
    <row r="167" spans="1:11" x14ac:dyDescent="0.25">
      <c r="A167" s="7">
        <v>154</v>
      </c>
      <c r="B167" s="17" t="s">
        <v>526</v>
      </c>
      <c r="C167" s="11">
        <v>39.6</v>
      </c>
      <c r="D167" s="16" t="s">
        <v>325</v>
      </c>
      <c r="E167" s="30">
        <v>2.5</v>
      </c>
      <c r="F167" s="30">
        <v>2.5</v>
      </c>
      <c r="G167" s="21">
        <f t="shared" si="4"/>
        <v>0</v>
      </c>
      <c r="H167" s="29">
        <f>G8/C243*C167</f>
        <v>0.14394403156764601</v>
      </c>
      <c r="I167" s="26">
        <f t="shared" si="5"/>
        <v>0.14394403156764601</v>
      </c>
      <c r="J167" s="4"/>
      <c r="K167" s="167"/>
    </row>
    <row r="168" spans="1:11" x14ac:dyDescent="0.25">
      <c r="A168" s="7">
        <v>155</v>
      </c>
      <c r="B168" s="17" t="s">
        <v>527</v>
      </c>
      <c r="C168" s="11">
        <v>67</v>
      </c>
      <c r="D168" s="16" t="s">
        <v>325</v>
      </c>
      <c r="E168" s="30">
        <v>6.2</v>
      </c>
      <c r="F168" s="30">
        <v>7</v>
      </c>
      <c r="G168" s="21">
        <f t="shared" si="4"/>
        <v>0.79999999999999982</v>
      </c>
      <c r="H168" s="29">
        <f>G8/C243*C168</f>
        <v>0.24354166957152232</v>
      </c>
      <c r="I168" s="26">
        <f t="shared" si="5"/>
        <v>1.0435416695715221</v>
      </c>
      <c r="J168" s="4"/>
      <c r="K168" s="167"/>
    </row>
    <row r="169" spans="1:11" x14ac:dyDescent="0.25">
      <c r="A169" s="7">
        <v>156</v>
      </c>
      <c r="B169" s="17" t="s">
        <v>528</v>
      </c>
      <c r="C169" s="11">
        <v>98.8</v>
      </c>
      <c r="D169" s="16" t="s">
        <v>325</v>
      </c>
      <c r="E169" s="30">
        <v>10</v>
      </c>
      <c r="F169" s="30">
        <v>10.1</v>
      </c>
      <c r="G169" s="21">
        <f t="shared" si="4"/>
        <v>9.9999999999999645E-2</v>
      </c>
      <c r="H169" s="29">
        <f>G8/C243*C169</f>
        <v>0.35913308886069256</v>
      </c>
      <c r="I169" s="26">
        <f t="shared" si="5"/>
        <v>0.45913308886069221</v>
      </c>
      <c r="J169" s="4"/>
      <c r="K169" s="167"/>
    </row>
    <row r="170" spans="1:11" x14ac:dyDescent="0.25">
      <c r="A170" s="7">
        <v>157</v>
      </c>
      <c r="B170" s="17" t="s">
        <v>529</v>
      </c>
      <c r="C170" s="11">
        <v>39.4</v>
      </c>
      <c r="D170" s="16" t="s">
        <v>325</v>
      </c>
      <c r="E170" s="30">
        <v>3.8</v>
      </c>
      <c r="F170" s="30">
        <v>4.0999999999999996</v>
      </c>
      <c r="G170" s="21">
        <f t="shared" si="4"/>
        <v>0.29999999999999982</v>
      </c>
      <c r="H170" s="29">
        <f>G8/C243*C170</f>
        <v>0.14321704150922357</v>
      </c>
      <c r="I170" s="26">
        <f t="shared" si="5"/>
        <v>0.44321704150922336</v>
      </c>
      <c r="J170" s="4"/>
      <c r="K170" s="167"/>
    </row>
    <row r="171" spans="1:11" x14ac:dyDescent="0.25">
      <c r="A171" s="7">
        <v>158</v>
      </c>
      <c r="B171" s="17" t="s">
        <v>530</v>
      </c>
      <c r="C171" s="11">
        <v>67.5</v>
      </c>
      <c r="D171" s="16" t="s">
        <v>325</v>
      </c>
      <c r="E171" s="30">
        <v>5.4</v>
      </c>
      <c r="F171" s="30">
        <v>5.8</v>
      </c>
      <c r="G171" s="21">
        <f t="shared" si="4"/>
        <v>0.39999999999999947</v>
      </c>
      <c r="H171" s="29">
        <f>G8/C243*C171</f>
        <v>0.24535914471757844</v>
      </c>
      <c r="I171" s="26">
        <f t="shared" si="5"/>
        <v>0.64535914471757794</v>
      </c>
      <c r="J171" s="4"/>
      <c r="K171" s="167"/>
    </row>
    <row r="172" spans="1:11" x14ac:dyDescent="0.25">
      <c r="A172" s="7">
        <v>159</v>
      </c>
      <c r="B172" s="17" t="s">
        <v>531</v>
      </c>
      <c r="C172" s="11">
        <v>99.1</v>
      </c>
      <c r="D172" s="16" t="s">
        <v>325</v>
      </c>
      <c r="E172" s="30">
        <v>2.9</v>
      </c>
      <c r="F172" s="30">
        <v>4.3</v>
      </c>
      <c r="G172" s="21">
        <f t="shared" si="4"/>
        <v>1.4</v>
      </c>
      <c r="H172" s="29">
        <f>G8/C243*C172</f>
        <v>0.36022357394832627</v>
      </c>
      <c r="I172" s="26">
        <f t="shared" si="5"/>
        <v>1.7602235739483261</v>
      </c>
      <c r="J172" s="4"/>
      <c r="K172" s="167"/>
    </row>
    <row r="173" spans="1:11" x14ac:dyDescent="0.25">
      <c r="A173" s="7">
        <v>160</v>
      </c>
      <c r="B173" s="17" t="s">
        <v>532</v>
      </c>
      <c r="C173" s="11">
        <v>40.1</v>
      </c>
      <c r="D173" s="16" t="s">
        <v>325</v>
      </c>
      <c r="E173" s="30">
        <v>2.8</v>
      </c>
      <c r="F173" s="30">
        <v>3.3</v>
      </c>
      <c r="G173" s="21">
        <f t="shared" si="4"/>
        <v>0.5</v>
      </c>
      <c r="H173" s="29">
        <f>G8/C243*C173</f>
        <v>0.14576150671370217</v>
      </c>
      <c r="I173" s="26">
        <f t="shared" si="5"/>
        <v>0.64576150671370214</v>
      </c>
      <c r="J173" s="4"/>
      <c r="K173" s="167"/>
    </row>
    <row r="174" spans="1:11" x14ac:dyDescent="0.25">
      <c r="A174" s="7">
        <v>161</v>
      </c>
      <c r="B174" s="17" t="s">
        <v>533</v>
      </c>
      <c r="C174" s="11">
        <v>67.099999999999994</v>
      </c>
      <c r="D174" s="16" t="s">
        <v>325</v>
      </c>
      <c r="E174" s="30">
        <v>2.2999999999999998</v>
      </c>
      <c r="F174" s="30">
        <v>2.2999999999999998</v>
      </c>
      <c r="G174" s="21">
        <f t="shared" si="4"/>
        <v>0</v>
      </c>
      <c r="H174" s="29">
        <f>G8/C243*C174</f>
        <v>0.24390516460073353</v>
      </c>
      <c r="I174" s="26">
        <f t="shared" si="5"/>
        <v>0.24390516460073353</v>
      </c>
      <c r="J174" s="4"/>
      <c r="K174" s="167"/>
    </row>
    <row r="175" spans="1:11" x14ac:dyDescent="0.25">
      <c r="A175" s="7">
        <v>162</v>
      </c>
      <c r="B175" s="17" t="s">
        <v>534</v>
      </c>
      <c r="C175" s="11">
        <v>99.1</v>
      </c>
      <c r="D175" s="16" t="s">
        <v>325</v>
      </c>
      <c r="E175" s="30">
        <v>11.7</v>
      </c>
      <c r="F175" s="30">
        <v>13.1</v>
      </c>
      <c r="G175" s="21">
        <f t="shared" si="4"/>
        <v>1.4000000000000004</v>
      </c>
      <c r="H175" s="29">
        <f>G8/C243*C175</f>
        <v>0.36022357394832627</v>
      </c>
      <c r="I175" s="26">
        <f t="shared" si="5"/>
        <v>1.7602235739483265</v>
      </c>
      <c r="J175" s="4"/>
      <c r="K175" s="167"/>
    </row>
    <row r="176" spans="1:11" x14ac:dyDescent="0.25">
      <c r="A176" s="7">
        <v>163</v>
      </c>
      <c r="B176" s="17" t="s">
        <v>535</v>
      </c>
      <c r="C176" s="11">
        <v>39.4</v>
      </c>
      <c r="D176" s="16" t="s">
        <v>325</v>
      </c>
      <c r="E176" s="30">
        <v>4.4000000000000004</v>
      </c>
      <c r="F176" s="30">
        <v>4.7</v>
      </c>
      <c r="G176" s="21">
        <f t="shared" si="4"/>
        <v>0.29999999999999982</v>
      </c>
      <c r="H176" s="29">
        <f>G8/C243*C176</f>
        <v>0.14321704150922357</v>
      </c>
      <c r="I176" s="26">
        <f t="shared" si="5"/>
        <v>0.44321704150922336</v>
      </c>
      <c r="J176" s="4"/>
      <c r="K176" s="167"/>
    </row>
    <row r="177" spans="1:11" x14ac:dyDescent="0.25">
      <c r="A177" s="7">
        <v>164</v>
      </c>
      <c r="B177" s="17" t="s">
        <v>536</v>
      </c>
      <c r="C177" s="11">
        <v>67.2</v>
      </c>
      <c r="D177" s="16" t="s">
        <v>325</v>
      </c>
      <c r="E177" s="30">
        <v>0.7</v>
      </c>
      <c r="F177" s="30">
        <v>0.7</v>
      </c>
      <c r="G177" s="21">
        <f t="shared" si="4"/>
        <v>0</v>
      </c>
      <c r="H177" s="29">
        <f>G8/C243*C177</f>
        <v>0.24426865962994476</v>
      </c>
      <c r="I177" s="26">
        <f t="shared" si="5"/>
        <v>0.24426865962994476</v>
      </c>
      <c r="J177" s="4"/>
      <c r="K177" s="167"/>
    </row>
    <row r="178" spans="1:11" x14ac:dyDescent="0.25">
      <c r="A178" s="7">
        <v>165</v>
      </c>
      <c r="B178" s="17" t="s">
        <v>537</v>
      </c>
      <c r="C178" s="11">
        <v>99.5</v>
      </c>
      <c r="D178" s="16" t="s">
        <v>325</v>
      </c>
      <c r="E178" s="30">
        <v>11</v>
      </c>
      <c r="F178" s="30">
        <v>12.1</v>
      </c>
      <c r="G178" s="21">
        <f t="shared" si="4"/>
        <v>1.0999999999999996</v>
      </c>
      <c r="H178" s="29">
        <f>G8/C243*C178</f>
        <v>0.36167755406517121</v>
      </c>
      <c r="I178" s="26">
        <f t="shared" si="5"/>
        <v>1.461677554065171</v>
      </c>
      <c r="J178" s="4"/>
      <c r="K178" s="167"/>
    </row>
    <row r="179" spans="1:11" x14ac:dyDescent="0.25">
      <c r="A179" s="7">
        <v>166</v>
      </c>
      <c r="B179" s="17" t="s">
        <v>538</v>
      </c>
      <c r="C179" s="11">
        <v>39.4</v>
      </c>
      <c r="D179" s="16" t="s">
        <v>325</v>
      </c>
      <c r="E179" s="30">
        <v>2.8</v>
      </c>
      <c r="F179" s="30">
        <v>3.4</v>
      </c>
      <c r="G179" s="21">
        <f t="shared" si="4"/>
        <v>0.60000000000000009</v>
      </c>
      <c r="H179" s="29">
        <f>G8/C243*C179</f>
        <v>0.14321704150922357</v>
      </c>
      <c r="I179" s="26">
        <f t="shared" si="5"/>
        <v>0.74321704150922363</v>
      </c>
      <c r="J179" s="4"/>
      <c r="K179" s="167"/>
    </row>
    <row r="180" spans="1:11" x14ac:dyDescent="0.25">
      <c r="A180" s="7">
        <v>167</v>
      </c>
      <c r="B180" s="17" t="s">
        <v>539</v>
      </c>
      <c r="C180" s="11">
        <v>67.3</v>
      </c>
      <c r="D180" s="16" t="s">
        <v>325</v>
      </c>
      <c r="E180" s="30">
        <v>4.5999999999999996</v>
      </c>
      <c r="F180" s="30">
        <v>5.6</v>
      </c>
      <c r="G180" s="21">
        <f t="shared" si="4"/>
        <v>1</v>
      </c>
      <c r="H180" s="29">
        <f>G8/C243*C180</f>
        <v>0.24463215465915597</v>
      </c>
      <c r="I180" s="26">
        <f t="shared" si="5"/>
        <v>1.2446321546591559</v>
      </c>
      <c r="J180" s="4"/>
      <c r="K180" s="167"/>
    </row>
    <row r="181" spans="1:11" x14ac:dyDescent="0.25">
      <c r="A181" s="7">
        <v>168</v>
      </c>
      <c r="B181" s="17" t="s">
        <v>540</v>
      </c>
      <c r="C181" s="11">
        <v>99.4</v>
      </c>
      <c r="D181" s="16" t="s">
        <v>325</v>
      </c>
      <c r="E181" s="30">
        <v>5.8</v>
      </c>
      <c r="F181" s="30">
        <v>5.8</v>
      </c>
      <c r="G181" s="21">
        <f t="shared" si="4"/>
        <v>0</v>
      </c>
      <c r="H181" s="29">
        <f>G8/C243*C181</f>
        <v>0.36131405903595998</v>
      </c>
      <c r="I181" s="26">
        <f t="shared" si="5"/>
        <v>0.36131405903595998</v>
      </c>
      <c r="J181" s="4"/>
      <c r="K181" s="167"/>
    </row>
    <row r="182" spans="1:11" x14ac:dyDescent="0.25">
      <c r="A182" s="7">
        <v>169</v>
      </c>
      <c r="B182" s="17" t="s">
        <v>541</v>
      </c>
      <c r="C182" s="11">
        <v>39.5</v>
      </c>
      <c r="D182" s="16" t="s">
        <v>325</v>
      </c>
      <c r="E182" s="30">
        <v>1</v>
      </c>
      <c r="F182" s="30">
        <v>1</v>
      </c>
      <c r="G182" s="21">
        <f t="shared" si="4"/>
        <v>0</v>
      </c>
      <c r="H182" s="29">
        <f>G8/C243*C182</f>
        <v>0.14358053653843481</v>
      </c>
      <c r="I182" s="26">
        <f t="shared" si="5"/>
        <v>0.14358053653843481</v>
      </c>
      <c r="J182" s="4"/>
      <c r="K182" s="167"/>
    </row>
    <row r="183" spans="1:11" x14ac:dyDescent="0.25">
      <c r="A183" s="7">
        <v>170</v>
      </c>
      <c r="B183" s="17" t="s">
        <v>542</v>
      </c>
      <c r="C183" s="11">
        <v>67.400000000000006</v>
      </c>
      <c r="D183" s="16" t="s">
        <v>325</v>
      </c>
      <c r="E183" s="30">
        <v>2</v>
      </c>
      <c r="F183" s="30">
        <v>2</v>
      </c>
      <c r="G183" s="21">
        <f t="shared" si="4"/>
        <v>0</v>
      </c>
      <c r="H183" s="29">
        <f>G8/C243*C183</f>
        <v>0.24499564968836723</v>
      </c>
      <c r="I183" s="26">
        <f t="shared" si="5"/>
        <v>0.24499564968836723</v>
      </c>
      <c r="J183" s="4"/>
      <c r="K183" s="167"/>
    </row>
    <row r="184" spans="1:11" x14ac:dyDescent="0.25">
      <c r="A184" s="7">
        <v>171</v>
      </c>
      <c r="B184" s="17" t="s">
        <v>543</v>
      </c>
      <c r="C184" s="11">
        <v>99.5</v>
      </c>
      <c r="D184" s="16" t="s">
        <v>325</v>
      </c>
      <c r="E184" s="30">
        <v>10.8</v>
      </c>
      <c r="F184" s="30">
        <v>12</v>
      </c>
      <c r="G184" s="21">
        <f t="shared" si="4"/>
        <v>1.1999999999999993</v>
      </c>
      <c r="H184" s="29">
        <f>G8/C243*C184</f>
        <v>0.36167755406517121</v>
      </c>
      <c r="I184" s="26">
        <f t="shared" si="5"/>
        <v>1.5616775540651706</v>
      </c>
      <c r="J184" s="4"/>
      <c r="K184" s="167"/>
    </row>
    <row r="185" spans="1:11" x14ac:dyDescent="0.25">
      <c r="A185" s="7">
        <v>172</v>
      </c>
      <c r="B185" s="17" t="s">
        <v>544</v>
      </c>
      <c r="C185" s="11">
        <v>39.5</v>
      </c>
      <c r="D185" s="16" t="s">
        <v>325</v>
      </c>
      <c r="E185" s="30">
        <v>3.3</v>
      </c>
      <c r="F185" s="30">
        <v>4</v>
      </c>
      <c r="G185" s="21">
        <f t="shared" si="4"/>
        <v>0.70000000000000018</v>
      </c>
      <c r="H185" s="29">
        <f>G8/C243*C185</f>
        <v>0.14358053653843481</v>
      </c>
      <c r="I185" s="26">
        <f t="shared" si="5"/>
        <v>0.84358053653843501</v>
      </c>
      <c r="J185" s="4"/>
      <c r="K185" s="167"/>
    </row>
    <row r="186" spans="1:11" x14ac:dyDescent="0.25">
      <c r="A186" s="7">
        <v>173</v>
      </c>
      <c r="B186" s="17" t="s">
        <v>545</v>
      </c>
      <c r="C186" s="11">
        <v>67.8</v>
      </c>
      <c r="D186" s="16" t="s">
        <v>325</v>
      </c>
      <c r="E186" s="30">
        <v>5.7</v>
      </c>
      <c r="F186" s="30">
        <v>6.7</v>
      </c>
      <c r="G186" s="21">
        <f t="shared" si="4"/>
        <v>1</v>
      </c>
      <c r="H186" s="29">
        <f>G8/C243*C186</f>
        <v>0.24644962980521212</v>
      </c>
      <c r="I186" s="26">
        <f t="shared" si="5"/>
        <v>1.2464496298052121</v>
      </c>
      <c r="J186" s="4"/>
      <c r="K186" s="167"/>
    </row>
    <row r="187" spans="1:11" x14ac:dyDescent="0.25">
      <c r="A187" s="7">
        <v>174</v>
      </c>
      <c r="B187" s="17" t="s">
        <v>546</v>
      </c>
      <c r="C187" s="11">
        <v>99.3</v>
      </c>
      <c r="D187" s="16" t="s">
        <v>325</v>
      </c>
      <c r="E187" s="30">
        <v>7.6</v>
      </c>
      <c r="F187" s="30">
        <v>9.4</v>
      </c>
      <c r="G187" s="21">
        <f t="shared" si="4"/>
        <v>1.8000000000000007</v>
      </c>
      <c r="H187" s="29">
        <f>G8/C243*C187</f>
        <v>0.36095056400674874</v>
      </c>
      <c r="I187" s="26">
        <f t="shared" si="5"/>
        <v>2.1609505640067495</v>
      </c>
      <c r="J187" s="4"/>
      <c r="K187" s="167"/>
    </row>
    <row r="188" spans="1:11" x14ac:dyDescent="0.25">
      <c r="A188" s="7">
        <v>175</v>
      </c>
      <c r="B188" s="17" t="s">
        <v>547</v>
      </c>
      <c r="C188" s="11">
        <v>39.6</v>
      </c>
      <c r="D188" s="16" t="s">
        <v>325</v>
      </c>
      <c r="E188" s="30">
        <v>3.7</v>
      </c>
      <c r="F188" s="30">
        <v>4.3</v>
      </c>
      <c r="G188" s="21">
        <f t="shared" si="4"/>
        <v>0.59999999999999964</v>
      </c>
      <c r="H188" s="29">
        <f>G8/C243*C188</f>
        <v>0.14394403156764601</v>
      </c>
      <c r="I188" s="26">
        <f t="shared" si="5"/>
        <v>0.74394403156764566</v>
      </c>
      <c r="J188" s="93"/>
      <c r="K188" s="58"/>
    </row>
    <row r="189" spans="1:11" x14ac:dyDescent="0.25">
      <c r="A189" s="7">
        <v>176</v>
      </c>
      <c r="B189" s="17" t="s">
        <v>603</v>
      </c>
      <c r="C189" s="11">
        <v>68.099999999999994</v>
      </c>
      <c r="D189" s="16" t="s">
        <v>325</v>
      </c>
      <c r="E189" s="30">
        <v>6</v>
      </c>
      <c r="F189" s="30">
        <v>6.6</v>
      </c>
      <c r="G189" s="21">
        <f t="shared" si="4"/>
        <v>0.59999999999999964</v>
      </c>
      <c r="H189" s="29">
        <f>G8/C243*C189</f>
        <v>0.24754011489284578</v>
      </c>
      <c r="I189" s="26">
        <f t="shared" si="5"/>
        <v>0.84754011489284542</v>
      </c>
      <c r="J189" s="93"/>
      <c r="K189" s="58"/>
    </row>
    <row r="190" spans="1:11" x14ac:dyDescent="0.25">
      <c r="A190" s="7">
        <v>177</v>
      </c>
      <c r="B190" s="17" t="s">
        <v>548</v>
      </c>
      <c r="C190" s="11">
        <v>99.4</v>
      </c>
      <c r="D190" s="16" t="s">
        <v>325</v>
      </c>
      <c r="E190" s="30">
        <v>5.0999999999999996</v>
      </c>
      <c r="F190" s="30">
        <v>5.0999999999999996</v>
      </c>
      <c r="G190" s="21">
        <f t="shared" si="4"/>
        <v>0</v>
      </c>
      <c r="H190" s="29">
        <f>G8/C243*C190</f>
        <v>0.36131405903595998</v>
      </c>
      <c r="I190" s="26">
        <f t="shared" si="5"/>
        <v>0.36131405903595998</v>
      </c>
      <c r="J190" s="93"/>
      <c r="K190" s="58"/>
    </row>
    <row r="191" spans="1:11" x14ac:dyDescent="0.25">
      <c r="A191" s="7">
        <v>178</v>
      </c>
      <c r="B191" s="17" t="s">
        <v>410</v>
      </c>
      <c r="C191" s="11">
        <v>42.3</v>
      </c>
      <c r="D191" s="16" t="s">
        <v>325</v>
      </c>
      <c r="E191" s="30">
        <v>0.7</v>
      </c>
      <c r="F191" s="30">
        <v>0.9</v>
      </c>
      <c r="G191" s="21">
        <f t="shared" si="4"/>
        <v>0.20000000000000007</v>
      </c>
      <c r="H191" s="29">
        <f>G8/C243*C191</f>
        <v>0.15375839735634914</v>
      </c>
      <c r="I191" s="26">
        <f t="shared" si="5"/>
        <v>0.35375839735634917</v>
      </c>
      <c r="J191" s="93"/>
      <c r="K191" s="58"/>
    </row>
    <row r="192" spans="1:11" x14ac:dyDescent="0.25">
      <c r="A192" s="7">
        <v>179</v>
      </c>
      <c r="B192" s="17" t="s">
        <v>411</v>
      </c>
      <c r="C192" s="11">
        <v>68.900000000000006</v>
      </c>
      <c r="D192" s="16" t="s">
        <v>325</v>
      </c>
      <c r="E192" s="30">
        <v>7.7</v>
      </c>
      <c r="F192" s="30">
        <v>7.7</v>
      </c>
      <c r="G192" s="21">
        <f t="shared" si="4"/>
        <v>0</v>
      </c>
      <c r="H192" s="29">
        <f>G8/C243*C192</f>
        <v>0.25044807512653566</v>
      </c>
      <c r="I192" s="26">
        <f t="shared" si="5"/>
        <v>0.25044807512653566</v>
      </c>
      <c r="J192" s="57"/>
      <c r="K192" s="58"/>
    </row>
    <row r="193" spans="1:11" x14ac:dyDescent="0.25">
      <c r="A193" s="7">
        <v>180</v>
      </c>
      <c r="B193" s="17" t="s">
        <v>412</v>
      </c>
      <c r="C193" s="11">
        <v>99.3</v>
      </c>
      <c r="D193" s="16" t="s">
        <v>325</v>
      </c>
      <c r="E193" s="30">
        <v>12.9</v>
      </c>
      <c r="F193" s="30">
        <v>14.7</v>
      </c>
      <c r="G193" s="21">
        <f t="shared" si="4"/>
        <v>1.7999999999999989</v>
      </c>
      <c r="H193" s="29">
        <f>G8/C243*C193</f>
        <v>0.36095056400674874</v>
      </c>
      <c r="I193" s="26">
        <f t="shared" si="5"/>
        <v>2.1609505640067477</v>
      </c>
      <c r="J193" s="57"/>
      <c r="K193" s="58"/>
    </row>
    <row r="194" spans="1:11" x14ac:dyDescent="0.25">
      <c r="A194" s="7">
        <v>181</v>
      </c>
      <c r="B194" s="17" t="s">
        <v>413</v>
      </c>
      <c r="C194" s="11">
        <v>42.4</v>
      </c>
      <c r="D194" s="16" t="s">
        <v>325</v>
      </c>
      <c r="E194" s="30">
        <v>3.8</v>
      </c>
      <c r="F194" s="30">
        <v>4.3</v>
      </c>
      <c r="G194" s="21">
        <f t="shared" si="4"/>
        <v>0.5</v>
      </c>
      <c r="H194" s="29">
        <f>G8/C243*C194</f>
        <v>0.15412189238556037</v>
      </c>
      <c r="I194" s="26">
        <f t="shared" si="5"/>
        <v>0.6541218923855604</v>
      </c>
      <c r="J194" s="93"/>
      <c r="K194" s="58"/>
    </row>
    <row r="195" spans="1:11" x14ac:dyDescent="0.25">
      <c r="A195" s="7">
        <v>182</v>
      </c>
      <c r="B195" s="17" t="s">
        <v>414</v>
      </c>
      <c r="C195" s="11">
        <v>69.3</v>
      </c>
      <c r="D195" s="16" t="s">
        <v>325</v>
      </c>
      <c r="E195" s="30">
        <v>4.8</v>
      </c>
      <c r="F195" s="30">
        <v>4.8</v>
      </c>
      <c r="G195" s="21">
        <f t="shared" si="4"/>
        <v>0</v>
      </c>
      <c r="H195" s="29">
        <f>G8/C243*C195</f>
        <v>0.25190205524338055</v>
      </c>
      <c r="I195" s="26">
        <f t="shared" si="5"/>
        <v>0.25190205524338055</v>
      </c>
      <c r="J195" s="93"/>
      <c r="K195" s="168"/>
    </row>
    <row r="196" spans="1:11" x14ac:dyDescent="0.25">
      <c r="A196" s="7">
        <v>183</v>
      </c>
      <c r="B196" s="17" t="s">
        <v>415</v>
      </c>
      <c r="C196" s="11">
        <v>99.3</v>
      </c>
      <c r="D196" s="16" t="s">
        <v>325</v>
      </c>
      <c r="E196" s="30">
        <v>2.7</v>
      </c>
      <c r="F196" s="30">
        <v>4.0999999999999996</v>
      </c>
      <c r="G196" s="21">
        <f t="shared" si="4"/>
        <v>1.3999999999999995</v>
      </c>
      <c r="H196" s="29">
        <f>G8/C243*C196</f>
        <v>0.36095056400674874</v>
      </c>
      <c r="I196" s="26">
        <f t="shared" si="5"/>
        <v>1.7609505640067482</v>
      </c>
      <c r="J196" s="93"/>
      <c r="K196" s="58"/>
    </row>
    <row r="197" spans="1:11" x14ac:dyDescent="0.25">
      <c r="A197" s="7">
        <v>184</v>
      </c>
      <c r="B197" s="17" t="s">
        <v>416</v>
      </c>
      <c r="C197" s="11">
        <v>42.3</v>
      </c>
      <c r="D197" s="16" t="s">
        <v>325</v>
      </c>
      <c r="E197" s="30">
        <v>2.2999999999999998</v>
      </c>
      <c r="F197" s="30">
        <v>2.4</v>
      </c>
      <c r="G197" s="21">
        <f t="shared" si="4"/>
        <v>0.10000000000000009</v>
      </c>
      <c r="H197" s="29">
        <f>G8/C243*C197</f>
        <v>0.15375839735634914</v>
      </c>
      <c r="I197" s="26">
        <f t="shared" si="5"/>
        <v>0.2537583973563492</v>
      </c>
      <c r="J197" s="4"/>
      <c r="K197" s="167"/>
    </row>
    <row r="198" spans="1:11" x14ac:dyDescent="0.25">
      <c r="A198" s="7">
        <v>185</v>
      </c>
      <c r="B198" s="17" t="s">
        <v>417</v>
      </c>
      <c r="C198" s="11">
        <v>68.599999999999994</v>
      </c>
      <c r="D198" s="16" t="s">
        <v>325</v>
      </c>
      <c r="E198" s="30">
        <v>5.3</v>
      </c>
      <c r="F198" s="30">
        <v>6</v>
      </c>
      <c r="G198" s="21">
        <f t="shared" si="4"/>
        <v>0.70000000000000018</v>
      </c>
      <c r="H198" s="29">
        <f>G8/C243*C198</f>
        <v>0.24935759003890193</v>
      </c>
      <c r="I198" s="26">
        <f t="shared" si="5"/>
        <v>0.94935759003890208</v>
      </c>
      <c r="J198" s="4"/>
      <c r="K198" s="167"/>
    </row>
    <row r="199" spans="1:11" x14ac:dyDescent="0.25">
      <c r="A199" s="7">
        <v>186</v>
      </c>
      <c r="B199" s="17" t="s">
        <v>418</v>
      </c>
      <c r="C199" s="11">
        <v>99.4</v>
      </c>
      <c r="D199" s="16" t="s">
        <v>325</v>
      </c>
      <c r="E199" s="30">
        <v>11.8</v>
      </c>
      <c r="F199" s="30">
        <v>12.8</v>
      </c>
      <c r="G199" s="21">
        <f t="shared" si="4"/>
        <v>1</v>
      </c>
      <c r="H199" s="29">
        <f>G8/C243*C199</f>
        <v>0.36131405903595998</v>
      </c>
      <c r="I199" s="26">
        <f t="shared" si="5"/>
        <v>1.36131405903596</v>
      </c>
      <c r="J199" s="4"/>
      <c r="K199" s="167"/>
    </row>
    <row r="200" spans="1:11" x14ac:dyDescent="0.25">
      <c r="A200" s="7">
        <v>187</v>
      </c>
      <c r="B200" s="17" t="s">
        <v>419</v>
      </c>
      <c r="C200" s="11">
        <v>42.4</v>
      </c>
      <c r="D200" s="16" t="s">
        <v>325</v>
      </c>
      <c r="E200" s="30">
        <v>3.3</v>
      </c>
      <c r="F200" s="30">
        <v>3.7</v>
      </c>
      <c r="G200" s="21">
        <f t="shared" si="4"/>
        <v>0.40000000000000036</v>
      </c>
      <c r="H200" s="29">
        <f>G8/C243*C200</f>
        <v>0.15412189238556037</v>
      </c>
      <c r="I200" s="26">
        <f t="shared" si="5"/>
        <v>0.55412189238556075</v>
      </c>
      <c r="J200" s="4"/>
      <c r="K200" s="167"/>
    </row>
    <row r="201" spans="1:11" x14ac:dyDescent="0.25">
      <c r="A201" s="7">
        <v>188</v>
      </c>
      <c r="B201" s="17" t="s">
        <v>420</v>
      </c>
      <c r="C201" s="11">
        <v>69.3</v>
      </c>
      <c r="D201" s="16" t="s">
        <v>325</v>
      </c>
      <c r="E201" s="30">
        <v>6.2</v>
      </c>
      <c r="F201" s="30">
        <v>6.6</v>
      </c>
      <c r="G201" s="21">
        <f t="shared" si="4"/>
        <v>0.39999999999999947</v>
      </c>
      <c r="H201" s="29">
        <f>G8/C243*C201</f>
        <v>0.25190205524338055</v>
      </c>
      <c r="I201" s="26">
        <f t="shared" si="5"/>
        <v>0.65190205524338007</v>
      </c>
      <c r="J201" s="4"/>
      <c r="K201" s="167"/>
    </row>
    <row r="202" spans="1:11" x14ac:dyDescent="0.25">
      <c r="A202" s="7">
        <v>189</v>
      </c>
      <c r="B202" s="17" t="s">
        <v>421</v>
      </c>
      <c r="C202" s="11">
        <v>99.1</v>
      </c>
      <c r="D202" s="16" t="s">
        <v>325</v>
      </c>
      <c r="E202" s="30">
        <v>4.7</v>
      </c>
      <c r="F202" s="30">
        <v>4.7</v>
      </c>
      <c r="G202" s="21">
        <f t="shared" si="4"/>
        <v>0</v>
      </c>
      <c r="H202" s="29">
        <f>G8/C243*C202</f>
        <v>0.36022357394832627</v>
      </c>
      <c r="I202" s="26">
        <f t="shared" si="5"/>
        <v>0.36022357394832627</v>
      </c>
      <c r="J202" s="57"/>
      <c r="K202" s="167"/>
    </row>
    <row r="203" spans="1:11" x14ac:dyDescent="0.25">
      <c r="A203" s="7">
        <v>190</v>
      </c>
      <c r="B203" s="17" t="s">
        <v>422</v>
      </c>
      <c r="C203" s="11">
        <v>42.6</v>
      </c>
      <c r="D203" s="16" t="s">
        <v>325</v>
      </c>
      <c r="E203" s="30">
        <v>3.8</v>
      </c>
      <c r="F203" s="30">
        <v>4.3</v>
      </c>
      <c r="G203" s="21">
        <f t="shared" si="4"/>
        <v>0.5</v>
      </c>
      <c r="H203" s="29">
        <f>G8/C243*C203</f>
        <v>0.15484888244398284</v>
      </c>
      <c r="I203" s="26">
        <f t="shared" si="5"/>
        <v>0.65484888244398287</v>
      </c>
      <c r="J203" s="57"/>
      <c r="K203" s="167"/>
    </row>
    <row r="204" spans="1:11" x14ac:dyDescent="0.25">
      <c r="A204" s="7">
        <v>191</v>
      </c>
      <c r="B204" s="17" t="s">
        <v>423</v>
      </c>
      <c r="C204" s="11">
        <v>69.2</v>
      </c>
      <c r="D204" s="16" t="s">
        <v>325</v>
      </c>
      <c r="E204" s="30">
        <v>6.8</v>
      </c>
      <c r="F204" s="30">
        <v>7.7</v>
      </c>
      <c r="G204" s="21">
        <f t="shared" si="4"/>
        <v>0.90000000000000036</v>
      </c>
      <c r="H204" s="29">
        <f>G8/C243*C204</f>
        <v>0.25153856021416932</v>
      </c>
      <c r="I204" s="26">
        <f t="shared" si="5"/>
        <v>1.1515385602141697</v>
      </c>
      <c r="J204" s="57"/>
      <c r="K204" s="167"/>
    </row>
    <row r="205" spans="1:11" x14ac:dyDescent="0.25">
      <c r="A205" s="7">
        <v>192</v>
      </c>
      <c r="B205" s="17" t="s">
        <v>424</v>
      </c>
      <c r="C205" s="11">
        <v>99</v>
      </c>
      <c r="D205" s="16" t="s">
        <v>325</v>
      </c>
      <c r="E205" s="30">
        <v>6.8</v>
      </c>
      <c r="F205" s="30">
        <v>6.8</v>
      </c>
      <c r="G205" s="21">
        <f t="shared" si="4"/>
        <v>0</v>
      </c>
      <c r="H205" s="29">
        <f>G8/C243*C205</f>
        <v>0.35986007891911503</v>
      </c>
      <c r="I205" s="26">
        <f t="shared" si="5"/>
        <v>0.35986007891911503</v>
      </c>
      <c r="J205" s="57"/>
      <c r="K205" s="167"/>
    </row>
    <row r="206" spans="1:11" x14ac:dyDescent="0.25">
      <c r="A206" s="7">
        <v>193</v>
      </c>
      <c r="B206" s="17" t="s">
        <v>583</v>
      </c>
      <c r="C206" s="11">
        <v>42.4</v>
      </c>
      <c r="D206" s="16" t="s">
        <v>325</v>
      </c>
      <c r="E206" s="30">
        <v>0.4</v>
      </c>
      <c r="F206" s="30">
        <v>0.4</v>
      </c>
      <c r="G206" s="21">
        <f t="shared" si="4"/>
        <v>0</v>
      </c>
      <c r="H206" s="29">
        <f>G8/C243*C206</f>
        <v>0.15412189238556037</v>
      </c>
      <c r="I206" s="26">
        <f t="shared" si="5"/>
        <v>0.15412189238556037</v>
      </c>
      <c r="J206" s="57"/>
      <c r="K206" s="167"/>
    </row>
    <row r="207" spans="1:11" x14ac:dyDescent="0.25">
      <c r="A207" s="7">
        <v>194</v>
      </c>
      <c r="B207" s="17" t="s">
        <v>584</v>
      </c>
      <c r="C207" s="11">
        <v>68.8</v>
      </c>
      <c r="D207" s="16" t="s">
        <v>325</v>
      </c>
      <c r="E207" s="30">
        <v>4</v>
      </c>
      <c r="F207" s="30">
        <v>4.0999999999999996</v>
      </c>
      <c r="G207" s="21">
        <f t="shared" si="4"/>
        <v>9.9999999999999645E-2</v>
      </c>
      <c r="H207" s="29">
        <f>G8/C243*C207</f>
        <v>0.25008458009732437</v>
      </c>
      <c r="I207" s="26">
        <f t="shared" si="5"/>
        <v>0.35008458009732402</v>
      </c>
      <c r="J207" s="57"/>
      <c r="K207" s="167"/>
    </row>
    <row r="208" spans="1:11" x14ac:dyDescent="0.25">
      <c r="A208" s="7">
        <v>195</v>
      </c>
      <c r="B208" s="17" t="s">
        <v>585</v>
      </c>
      <c r="C208" s="11">
        <v>100.7</v>
      </c>
      <c r="D208" s="16" t="s">
        <v>325</v>
      </c>
      <c r="E208" s="30">
        <v>8.9</v>
      </c>
      <c r="F208" s="30">
        <v>10</v>
      </c>
      <c r="G208" s="21">
        <f t="shared" ref="G208:G242" si="6">F208-E208</f>
        <v>1.0999999999999996</v>
      </c>
      <c r="H208" s="29">
        <f>G8/C243*C208</f>
        <v>0.36603949441570593</v>
      </c>
      <c r="I208" s="26">
        <f t="shared" ref="I208:I242" si="7">G208+H208</f>
        <v>1.4660394944157056</v>
      </c>
      <c r="J208" s="57"/>
      <c r="K208" s="167"/>
    </row>
    <row r="209" spans="1:11" x14ac:dyDescent="0.25">
      <c r="A209" s="7">
        <v>196</v>
      </c>
      <c r="B209" s="17" t="s">
        <v>425</v>
      </c>
      <c r="C209" s="11">
        <v>42.6</v>
      </c>
      <c r="D209" s="16" t="s">
        <v>325</v>
      </c>
      <c r="E209" s="30">
        <v>6.5</v>
      </c>
      <c r="F209" s="30">
        <v>8</v>
      </c>
      <c r="G209" s="21">
        <f t="shared" si="6"/>
        <v>1.5</v>
      </c>
      <c r="H209" s="29">
        <f>G8/C243*C209</f>
        <v>0.15484888244398284</v>
      </c>
      <c r="I209" s="26">
        <f t="shared" si="7"/>
        <v>1.6548488824439829</v>
      </c>
      <c r="J209" s="57"/>
      <c r="K209" s="167"/>
    </row>
    <row r="210" spans="1:11" x14ac:dyDescent="0.25">
      <c r="A210" s="7">
        <v>197</v>
      </c>
      <c r="B210" s="17" t="s">
        <v>426</v>
      </c>
      <c r="C210" s="11">
        <v>69.2</v>
      </c>
      <c r="D210" s="16" t="s">
        <v>325</v>
      </c>
      <c r="E210" s="30">
        <v>7.9</v>
      </c>
      <c r="F210" s="30">
        <v>8.6999999999999993</v>
      </c>
      <c r="G210" s="21">
        <f t="shared" si="6"/>
        <v>0.79999999999999893</v>
      </c>
      <c r="H210" s="29">
        <f>G8/C243*C210</f>
        <v>0.25153856021416932</v>
      </c>
      <c r="I210" s="26">
        <f t="shared" si="7"/>
        <v>1.0515385602141682</v>
      </c>
      <c r="J210" s="4"/>
      <c r="K210" s="167"/>
    </row>
    <row r="211" spans="1:11" x14ac:dyDescent="0.25">
      <c r="A211" s="7">
        <v>198</v>
      </c>
      <c r="B211" s="17" t="s">
        <v>427</v>
      </c>
      <c r="C211" s="11">
        <v>99.5</v>
      </c>
      <c r="D211" s="16" t="s">
        <v>325</v>
      </c>
      <c r="E211" s="30">
        <v>4.9000000000000004</v>
      </c>
      <c r="F211" s="30">
        <v>5.3</v>
      </c>
      <c r="G211" s="21">
        <f t="shared" si="6"/>
        <v>0.39999999999999947</v>
      </c>
      <c r="H211" s="29">
        <f>G8/C243*C211</f>
        <v>0.36167755406517121</v>
      </c>
      <c r="I211" s="26">
        <f t="shared" si="7"/>
        <v>0.76167755406517068</v>
      </c>
      <c r="J211" s="4"/>
      <c r="K211" s="167"/>
    </row>
    <row r="212" spans="1:11" x14ac:dyDescent="0.25">
      <c r="A212" s="7">
        <v>199</v>
      </c>
      <c r="B212" s="17" t="s">
        <v>428</v>
      </c>
      <c r="C212" s="11">
        <v>42.6</v>
      </c>
      <c r="D212" s="16" t="s">
        <v>325</v>
      </c>
      <c r="E212" s="30">
        <v>4.2</v>
      </c>
      <c r="F212" s="30">
        <v>4.8</v>
      </c>
      <c r="G212" s="21">
        <f t="shared" si="6"/>
        <v>0.59999999999999964</v>
      </c>
      <c r="H212" s="29">
        <f>G8/C243*C212</f>
        <v>0.15484888244398284</v>
      </c>
      <c r="I212" s="26">
        <f t="shared" si="7"/>
        <v>0.75484888244398252</v>
      </c>
      <c r="J212" s="4"/>
      <c r="K212" s="167"/>
    </row>
    <row r="213" spans="1:11" x14ac:dyDescent="0.25">
      <c r="A213" s="7">
        <v>200</v>
      </c>
      <c r="B213" s="17" t="s">
        <v>429</v>
      </c>
      <c r="C213" s="11">
        <v>68.8</v>
      </c>
      <c r="D213" s="16" t="s">
        <v>325</v>
      </c>
      <c r="E213" s="30">
        <v>3.7</v>
      </c>
      <c r="F213" s="30">
        <v>4.2</v>
      </c>
      <c r="G213" s="21">
        <f t="shared" si="6"/>
        <v>0.5</v>
      </c>
      <c r="H213" s="29">
        <f>G8/C243*C213</f>
        <v>0.25008458009732437</v>
      </c>
      <c r="I213" s="26">
        <f t="shared" si="7"/>
        <v>0.75008458009732437</v>
      </c>
      <c r="J213" s="4"/>
      <c r="K213" s="167"/>
    </row>
    <row r="214" spans="1:11" x14ac:dyDescent="0.25">
      <c r="A214" s="7">
        <v>201</v>
      </c>
      <c r="B214" s="17" t="s">
        <v>430</v>
      </c>
      <c r="C214" s="11">
        <v>99.3</v>
      </c>
      <c r="D214" s="16" t="s">
        <v>325</v>
      </c>
      <c r="E214" s="30">
        <v>9.9</v>
      </c>
      <c r="F214" s="30">
        <v>10</v>
      </c>
      <c r="G214" s="21">
        <f t="shared" si="6"/>
        <v>9.9999999999999645E-2</v>
      </c>
      <c r="H214" s="29">
        <f>G8/C243*C214</f>
        <v>0.36095056400674874</v>
      </c>
      <c r="I214" s="26">
        <f t="shared" si="7"/>
        <v>0.46095056400674839</v>
      </c>
      <c r="J214" s="4"/>
      <c r="K214" s="167"/>
    </row>
    <row r="215" spans="1:11" x14ac:dyDescent="0.25">
      <c r="A215" s="7">
        <v>202</v>
      </c>
      <c r="B215" s="17" t="s">
        <v>555</v>
      </c>
      <c r="C215" s="11">
        <v>72.8</v>
      </c>
      <c r="D215" s="16" t="s">
        <v>325</v>
      </c>
      <c r="E215" s="30">
        <v>8</v>
      </c>
      <c r="F215" s="30">
        <v>8.4</v>
      </c>
      <c r="G215" s="21">
        <f t="shared" si="6"/>
        <v>0.40000000000000036</v>
      </c>
      <c r="H215" s="29">
        <f>G8/C243*C215</f>
        <v>0.26462438126577348</v>
      </c>
      <c r="I215" s="26">
        <f t="shared" si="7"/>
        <v>0.66462438126577383</v>
      </c>
      <c r="J215" s="4"/>
      <c r="K215" s="167"/>
    </row>
    <row r="216" spans="1:11" x14ac:dyDescent="0.25">
      <c r="A216" s="7">
        <v>203</v>
      </c>
      <c r="B216" s="17" t="s">
        <v>556</v>
      </c>
      <c r="C216" s="11">
        <v>72.2</v>
      </c>
      <c r="D216" s="16" t="s">
        <v>325</v>
      </c>
      <c r="E216" s="30">
        <v>4.4000000000000004</v>
      </c>
      <c r="F216" s="30">
        <v>5.0999999999999996</v>
      </c>
      <c r="G216" s="21">
        <f t="shared" si="6"/>
        <v>0.69999999999999929</v>
      </c>
      <c r="H216" s="29">
        <f>G8/C243*C216</f>
        <v>0.26244341109050612</v>
      </c>
      <c r="I216" s="26">
        <f t="shared" si="7"/>
        <v>0.96244341109050535</v>
      </c>
      <c r="J216" s="4"/>
      <c r="K216" s="167"/>
    </row>
    <row r="217" spans="1:11" x14ac:dyDescent="0.25">
      <c r="A217" s="7">
        <v>204</v>
      </c>
      <c r="B217" s="17" t="s">
        <v>557</v>
      </c>
      <c r="C217" s="11">
        <v>45.9</v>
      </c>
      <c r="D217" s="16" t="s">
        <v>325</v>
      </c>
      <c r="E217" s="30">
        <v>1</v>
      </c>
      <c r="F217" s="30">
        <v>1.2</v>
      </c>
      <c r="G217" s="21">
        <f t="shared" si="6"/>
        <v>0.19999999999999996</v>
      </c>
      <c r="H217" s="29">
        <f>G8/C243*C217</f>
        <v>0.16684421840795333</v>
      </c>
      <c r="I217" s="26">
        <f t="shared" si="7"/>
        <v>0.36684421840795328</v>
      </c>
      <c r="J217" s="4"/>
      <c r="K217" s="167"/>
    </row>
    <row r="218" spans="1:11" x14ac:dyDescent="0.25">
      <c r="A218" s="7">
        <v>205</v>
      </c>
      <c r="B218" s="17" t="s">
        <v>558</v>
      </c>
      <c r="C218" s="11">
        <v>45.2</v>
      </c>
      <c r="D218" s="16" t="s">
        <v>325</v>
      </c>
      <c r="E218" s="30">
        <v>4.5999999999999996</v>
      </c>
      <c r="F218" s="30">
        <v>5.4</v>
      </c>
      <c r="G218" s="21">
        <f t="shared" si="6"/>
        <v>0.80000000000000071</v>
      </c>
      <c r="H218" s="29">
        <f>G8/C243*C218</f>
        <v>0.16429975320347476</v>
      </c>
      <c r="I218" s="26">
        <f t="shared" si="7"/>
        <v>0.9642997532034755</v>
      </c>
      <c r="J218" s="4"/>
      <c r="K218" s="167"/>
    </row>
    <row r="219" spans="1:11" x14ac:dyDescent="0.25">
      <c r="A219" s="7">
        <v>206</v>
      </c>
      <c r="B219" s="17" t="s">
        <v>559</v>
      </c>
      <c r="C219" s="11">
        <v>72.400000000000006</v>
      </c>
      <c r="D219" s="16" t="s">
        <v>325</v>
      </c>
      <c r="E219" s="30">
        <v>2.2000000000000002</v>
      </c>
      <c r="F219" s="30">
        <v>2.2000000000000002</v>
      </c>
      <c r="G219" s="21">
        <f t="shared" si="6"/>
        <v>0</v>
      </c>
      <c r="H219" s="29">
        <f>G8/C243*C219</f>
        <v>0.26317040114892859</v>
      </c>
      <c r="I219" s="26">
        <f t="shared" si="7"/>
        <v>0.26317040114892859</v>
      </c>
      <c r="J219" s="4"/>
      <c r="K219" s="167"/>
    </row>
    <row r="220" spans="1:11" x14ac:dyDescent="0.25">
      <c r="A220" s="7">
        <v>207</v>
      </c>
      <c r="B220" s="17" t="s">
        <v>560</v>
      </c>
      <c r="C220" s="11">
        <v>72.3</v>
      </c>
      <c r="D220" s="16" t="s">
        <v>325</v>
      </c>
      <c r="E220" s="30">
        <v>7.7</v>
      </c>
      <c r="F220" s="30">
        <v>8.8000000000000007</v>
      </c>
      <c r="G220" s="21">
        <f t="shared" si="6"/>
        <v>1.1000000000000005</v>
      </c>
      <c r="H220" s="29">
        <f>G8/C243*C220</f>
        <v>0.26280690611971735</v>
      </c>
      <c r="I220" s="26">
        <f t="shared" si="7"/>
        <v>1.3628069061197179</v>
      </c>
      <c r="J220" s="4"/>
      <c r="K220" s="167"/>
    </row>
    <row r="221" spans="1:11" x14ac:dyDescent="0.25">
      <c r="A221" s="7">
        <v>208</v>
      </c>
      <c r="B221" s="17" t="s">
        <v>561</v>
      </c>
      <c r="C221" s="11">
        <v>45.5</v>
      </c>
      <c r="D221" s="16" t="s">
        <v>325</v>
      </c>
      <c r="E221" s="30">
        <v>4</v>
      </c>
      <c r="F221" s="30">
        <v>4.5</v>
      </c>
      <c r="G221" s="21">
        <f t="shared" si="6"/>
        <v>0.5</v>
      </c>
      <c r="H221" s="29">
        <f>G8/C243*C221</f>
        <v>0.16539023829110844</v>
      </c>
      <c r="I221" s="26">
        <f t="shared" si="7"/>
        <v>0.66539023829110844</v>
      </c>
      <c r="J221" s="4"/>
      <c r="K221" s="167"/>
    </row>
    <row r="222" spans="1:11" x14ac:dyDescent="0.25">
      <c r="A222" s="7">
        <v>209</v>
      </c>
      <c r="B222" s="17" t="s">
        <v>562</v>
      </c>
      <c r="C222" s="11">
        <v>45.2</v>
      </c>
      <c r="D222" s="16" t="s">
        <v>325</v>
      </c>
      <c r="E222" s="30">
        <v>3.1</v>
      </c>
      <c r="F222" s="30">
        <v>3.5</v>
      </c>
      <c r="G222" s="21">
        <f t="shared" si="6"/>
        <v>0.39999999999999991</v>
      </c>
      <c r="H222" s="29">
        <f>G8/C243*C222</f>
        <v>0.16429975320347476</v>
      </c>
      <c r="I222" s="26">
        <f t="shared" si="7"/>
        <v>0.5642997532034747</v>
      </c>
      <c r="J222" s="4"/>
      <c r="K222" s="167"/>
    </row>
    <row r="223" spans="1:11" x14ac:dyDescent="0.25">
      <c r="A223" s="7">
        <v>210</v>
      </c>
      <c r="B223" s="17" t="s">
        <v>563</v>
      </c>
      <c r="C223" s="11">
        <v>72.5</v>
      </c>
      <c r="D223" s="16" t="s">
        <v>325</v>
      </c>
      <c r="E223" s="30">
        <v>5.6</v>
      </c>
      <c r="F223" s="30">
        <v>5.7</v>
      </c>
      <c r="G223" s="21">
        <f t="shared" si="6"/>
        <v>0.10000000000000053</v>
      </c>
      <c r="H223" s="29">
        <f>G8/C243*C223</f>
        <v>0.26353389617813983</v>
      </c>
      <c r="I223" s="26">
        <f t="shared" si="7"/>
        <v>0.36353389617814036</v>
      </c>
      <c r="J223" s="143"/>
      <c r="K223" s="167"/>
    </row>
    <row r="224" spans="1:11" x14ac:dyDescent="0.25">
      <c r="A224" s="7">
        <v>211</v>
      </c>
      <c r="B224" s="17" t="s">
        <v>564</v>
      </c>
      <c r="C224" s="11">
        <v>72.2</v>
      </c>
      <c r="D224" s="16" t="s">
        <v>325</v>
      </c>
      <c r="E224" s="30">
        <v>4.3</v>
      </c>
      <c r="F224" s="30">
        <v>4.5</v>
      </c>
      <c r="G224" s="21">
        <f t="shared" si="6"/>
        <v>0.20000000000000018</v>
      </c>
      <c r="H224" s="29">
        <f>G8/C243*C224</f>
        <v>0.26244341109050612</v>
      </c>
      <c r="I224" s="26">
        <f t="shared" si="7"/>
        <v>0.4624434110905063</v>
      </c>
      <c r="J224" s="4"/>
      <c r="K224" s="167"/>
    </row>
    <row r="225" spans="1:11" x14ac:dyDescent="0.25">
      <c r="A225" s="7">
        <v>212</v>
      </c>
      <c r="B225" s="17" t="s">
        <v>565</v>
      </c>
      <c r="C225" s="11">
        <v>46</v>
      </c>
      <c r="D225" s="16" t="s">
        <v>325</v>
      </c>
      <c r="E225" s="30">
        <v>2</v>
      </c>
      <c r="F225" s="30">
        <v>2</v>
      </c>
      <c r="G225" s="21">
        <f t="shared" si="6"/>
        <v>0</v>
      </c>
      <c r="H225" s="29">
        <f>G8/C243*C225</f>
        <v>0.16720771343716456</v>
      </c>
      <c r="I225" s="26">
        <f t="shared" si="7"/>
        <v>0.16720771343716456</v>
      </c>
      <c r="J225" s="4"/>
      <c r="K225" s="167"/>
    </row>
    <row r="226" spans="1:11" x14ac:dyDescent="0.25">
      <c r="A226" s="7">
        <v>213</v>
      </c>
      <c r="B226" s="17" t="s">
        <v>566</v>
      </c>
      <c r="C226" s="11">
        <v>44.8</v>
      </c>
      <c r="D226" s="16" t="s">
        <v>325</v>
      </c>
      <c r="E226" s="30">
        <v>2.5</v>
      </c>
      <c r="F226" s="30">
        <v>2.5</v>
      </c>
      <c r="G226" s="21">
        <f t="shared" si="6"/>
        <v>0</v>
      </c>
      <c r="H226" s="29">
        <f>G8/C243*C226</f>
        <v>0.16284577308662984</v>
      </c>
      <c r="I226" s="26">
        <f t="shared" si="7"/>
        <v>0.16284577308662984</v>
      </c>
      <c r="J226" s="4"/>
      <c r="K226" s="167"/>
    </row>
    <row r="227" spans="1:11" x14ac:dyDescent="0.25">
      <c r="A227" s="7">
        <v>214</v>
      </c>
      <c r="B227" s="17" t="s">
        <v>567</v>
      </c>
      <c r="C227" s="11">
        <v>73.099999999999994</v>
      </c>
      <c r="D227" s="16" t="s">
        <v>325</v>
      </c>
      <c r="E227" s="30">
        <v>6.2</v>
      </c>
      <c r="F227" s="30">
        <v>7</v>
      </c>
      <c r="G227" s="21">
        <f t="shared" si="6"/>
        <v>0.79999999999999982</v>
      </c>
      <c r="H227" s="29">
        <f>G8/C243*C227</f>
        <v>0.26571486635340713</v>
      </c>
      <c r="I227" s="26">
        <f t="shared" si="7"/>
        <v>1.0657148663534071</v>
      </c>
      <c r="J227" s="4"/>
      <c r="K227" s="167"/>
    </row>
    <row r="228" spans="1:11" x14ac:dyDescent="0.25">
      <c r="A228" s="7">
        <v>215</v>
      </c>
      <c r="B228" s="17" t="s">
        <v>568</v>
      </c>
      <c r="C228" s="11">
        <v>72.400000000000006</v>
      </c>
      <c r="D228" s="16" t="s">
        <v>325</v>
      </c>
      <c r="E228" s="30">
        <v>1.6</v>
      </c>
      <c r="F228" s="30">
        <v>1.7</v>
      </c>
      <c r="G228" s="21">
        <f t="shared" si="6"/>
        <v>9.9999999999999867E-2</v>
      </c>
      <c r="H228" s="29">
        <f>G8/C243*C228</f>
        <v>0.26317040114892859</v>
      </c>
      <c r="I228" s="26">
        <f t="shared" si="7"/>
        <v>0.36317040114892846</v>
      </c>
      <c r="J228" s="6"/>
      <c r="K228" s="167"/>
    </row>
    <row r="229" spans="1:11" x14ac:dyDescent="0.25">
      <c r="A229" s="7">
        <v>216</v>
      </c>
      <c r="B229" s="17" t="s">
        <v>569</v>
      </c>
      <c r="C229" s="11">
        <v>46</v>
      </c>
      <c r="D229" s="16" t="s">
        <v>325</v>
      </c>
      <c r="E229" s="30">
        <v>2</v>
      </c>
      <c r="F229" s="30">
        <v>2.2000000000000002</v>
      </c>
      <c r="G229" s="21">
        <f t="shared" si="6"/>
        <v>0.20000000000000018</v>
      </c>
      <c r="H229" s="29">
        <f>G8/C243*C229</f>
        <v>0.16720771343716456</v>
      </c>
      <c r="I229" s="26">
        <f t="shared" si="7"/>
        <v>0.36720771343716474</v>
      </c>
      <c r="J229" s="4"/>
      <c r="K229" s="167"/>
    </row>
    <row r="230" spans="1:11" x14ac:dyDescent="0.25">
      <c r="A230" s="7">
        <v>217</v>
      </c>
      <c r="B230" s="17" t="s">
        <v>570</v>
      </c>
      <c r="C230" s="11">
        <v>45.4</v>
      </c>
      <c r="D230" s="16" t="s">
        <v>325</v>
      </c>
      <c r="E230" s="30">
        <v>3.2</v>
      </c>
      <c r="F230" s="30">
        <v>3.6</v>
      </c>
      <c r="G230" s="21">
        <f t="shared" si="6"/>
        <v>0.39999999999999991</v>
      </c>
      <c r="H230" s="29">
        <f>G8/C243*C230</f>
        <v>0.1650267432618972</v>
      </c>
      <c r="I230" s="26">
        <f t="shared" si="7"/>
        <v>0.56502674326189717</v>
      </c>
      <c r="J230" s="4"/>
      <c r="K230" s="167"/>
    </row>
    <row r="231" spans="1:11" x14ac:dyDescent="0.25">
      <c r="A231" s="7">
        <v>218</v>
      </c>
      <c r="B231" s="17" t="s">
        <v>571</v>
      </c>
      <c r="C231" s="11">
        <v>73</v>
      </c>
      <c r="D231" s="16" t="s">
        <v>325</v>
      </c>
      <c r="E231" s="30">
        <v>3.5</v>
      </c>
      <c r="F231" s="30">
        <v>3.7</v>
      </c>
      <c r="G231" s="21">
        <f t="shared" si="6"/>
        <v>0.20000000000000018</v>
      </c>
      <c r="H231" s="29">
        <f>G8/C243*C231</f>
        <v>0.26535137132419595</v>
      </c>
      <c r="I231" s="26">
        <f t="shared" si="7"/>
        <v>0.46535137132419613</v>
      </c>
      <c r="J231" s="4"/>
      <c r="K231" s="167"/>
    </row>
    <row r="232" spans="1:11" x14ac:dyDescent="0.25">
      <c r="A232" s="7">
        <v>219</v>
      </c>
      <c r="B232" s="17" t="s">
        <v>572</v>
      </c>
      <c r="C232" s="11">
        <v>72.2</v>
      </c>
      <c r="D232" s="16" t="s">
        <v>325</v>
      </c>
      <c r="E232" s="30">
        <v>5.5</v>
      </c>
      <c r="F232" s="30">
        <v>6.3</v>
      </c>
      <c r="G232" s="21">
        <f t="shared" si="6"/>
        <v>0.79999999999999982</v>
      </c>
      <c r="H232" s="29">
        <f>G8/C243*C232</f>
        <v>0.26244341109050612</v>
      </c>
      <c r="I232" s="26">
        <f t="shared" si="7"/>
        <v>1.0624434110905059</v>
      </c>
      <c r="J232" s="4"/>
      <c r="K232" s="167"/>
    </row>
    <row r="233" spans="1:11" x14ac:dyDescent="0.25">
      <c r="A233" s="7">
        <v>220</v>
      </c>
      <c r="B233" s="17" t="s">
        <v>573</v>
      </c>
      <c r="C233" s="11">
        <v>46.2</v>
      </c>
      <c r="D233" s="16" t="s">
        <v>325</v>
      </c>
      <c r="E233" s="30">
        <v>1.9</v>
      </c>
      <c r="F233" s="30">
        <v>1.9</v>
      </c>
      <c r="G233" s="21">
        <f t="shared" si="6"/>
        <v>0</v>
      </c>
      <c r="H233" s="29">
        <f>G8/C243*C233</f>
        <v>0.16793470349558703</v>
      </c>
      <c r="I233" s="26">
        <f t="shared" si="7"/>
        <v>0.16793470349558703</v>
      </c>
      <c r="J233" s="4"/>
      <c r="K233" s="167"/>
    </row>
    <row r="234" spans="1:11" x14ac:dyDescent="0.25">
      <c r="A234" s="7">
        <v>221</v>
      </c>
      <c r="B234" s="17" t="s">
        <v>574</v>
      </c>
      <c r="C234" s="11">
        <v>45.4</v>
      </c>
      <c r="D234" s="16" t="s">
        <v>325</v>
      </c>
      <c r="E234" s="30">
        <v>4.5</v>
      </c>
      <c r="F234" s="30">
        <v>5.2</v>
      </c>
      <c r="G234" s="21">
        <f t="shared" si="6"/>
        <v>0.70000000000000018</v>
      </c>
      <c r="H234" s="29">
        <f>G8/C243*C234</f>
        <v>0.1650267432618972</v>
      </c>
      <c r="I234" s="26">
        <f t="shared" si="7"/>
        <v>0.86502674326189744</v>
      </c>
      <c r="J234" s="4"/>
      <c r="K234" s="167"/>
    </row>
    <row r="235" spans="1:11" x14ac:dyDescent="0.25">
      <c r="A235" s="7">
        <v>222</v>
      </c>
      <c r="B235" s="17" t="s">
        <v>575</v>
      </c>
      <c r="C235" s="11">
        <v>72.900000000000006</v>
      </c>
      <c r="D235" s="16" t="s">
        <v>325</v>
      </c>
      <c r="E235" s="30">
        <v>4.8</v>
      </c>
      <c r="F235" s="30">
        <v>4.8</v>
      </c>
      <c r="G235" s="21">
        <f t="shared" si="6"/>
        <v>0</v>
      </c>
      <c r="H235" s="29">
        <f>G8/C243*C235</f>
        <v>0.26498787629498471</v>
      </c>
      <c r="I235" s="26">
        <f t="shared" si="7"/>
        <v>0.26498787629498471</v>
      </c>
      <c r="J235" s="57"/>
      <c r="K235" s="167"/>
    </row>
    <row r="236" spans="1:11" x14ac:dyDescent="0.25">
      <c r="A236" s="7">
        <v>223</v>
      </c>
      <c r="B236" s="17" t="s">
        <v>576</v>
      </c>
      <c r="C236" s="11">
        <v>72.400000000000006</v>
      </c>
      <c r="D236" s="16" t="s">
        <v>325</v>
      </c>
      <c r="E236" s="30">
        <v>7.8</v>
      </c>
      <c r="F236" s="30">
        <v>8.8000000000000007</v>
      </c>
      <c r="G236" s="21">
        <f t="shared" si="6"/>
        <v>1.0000000000000009</v>
      </c>
      <c r="H236" s="29">
        <f>G8/C243*C236</f>
        <v>0.26317040114892859</v>
      </c>
      <c r="I236" s="26">
        <f t="shared" si="7"/>
        <v>1.2631704011489295</v>
      </c>
      <c r="J236" s="57"/>
      <c r="K236" s="58"/>
    </row>
    <row r="237" spans="1:11" x14ac:dyDescent="0.25">
      <c r="A237" s="7">
        <v>224</v>
      </c>
      <c r="B237" s="17" t="s">
        <v>577</v>
      </c>
      <c r="C237" s="11">
        <v>46.1</v>
      </c>
      <c r="D237" s="16" t="s">
        <v>325</v>
      </c>
      <c r="E237" s="30">
        <v>4.3</v>
      </c>
      <c r="F237" s="30">
        <v>4.3</v>
      </c>
      <c r="G237" s="21">
        <f t="shared" si="6"/>
        <v>0</v>
      </c>
      <c r="H237" s="29">
        <f>G8/C243*C237</f>
        <v>0.1675712084663758</v>
      </c>
      <c r="I237" s="26">
        <f t="shared" si="7"/>
        <v>0.1675712084663758</v>
      </c>
      <c r="J237" s="57"/>
      <c r="K237" s="58"/>
    </row>
    <row r="238" spans="1:11" x14ac:dyDescent="0.25">
      <c r="A238" s="7">
        <v>225</v>
      </c>
      <c r="B238" s="17" t="s">
        <v>578</v>
      </c>
      <c r="C238" s="11">
        <v>45.6</v>
      </c>
      <c r="D238" s="16" t="s">
        <v>325</v>
      </c>
      <c r="E238" s="30">
        <v>4.8</v>
      </c>
      <c r="F238" s="30">
        <v>5.4</v>
      </c>
      <c r="G238" s="21">
        <f t="shared" si="6"/>
        <v>0.60000000000000053</v>
      </c>
      <c r="H238" s="29">
        <f>G8/C243*C238</f>
        <v>0.16575373332031967</v>
      </c>
      <c r="I238" s="26">
        <f t="shared" si="7"/>
        <v>0.76575373332032015</v>
      </c>
      <c r="J238" s="57"/>
      <c r="K238" s="58"/>
    </row>
    <row r="239" spans="1:11" x14ac:dyDescent="0.25">
      <c r="A239" s="7">
        <v>226</v>
      </c>
      <c r="B239" s="17" t="s">
        <v>579</v>
      </c>
      <c r="C239" s="11">
        <v>73.2</v>
      </c>
      <c r="D239" s="16" t="s">
        <v>325</v>
      </c>
      <c r="E239" s="30">
        <v>9.9</v>
      </c>
      <c r="F239" s="30">
        <v>11</v>
      </c>
      <c r="G239" s="21">
        <f t="shared" si="6"/>
        <v>1.0999999999999996</v>
      </c>
      <c r="H239" s="29">
        <f>G8/C243*C239</f>
        <v>0.26607836138261842</v>
      </c>
      <c r="I239" s="26">
        <f t="shared" si="7"/>
        <v>1.366078361382618</v>
      </c>
      <c r="J239" s="57"/>
      <c r="K239" s="167"/>
    </row>
    <row r="240" spans="1:11" x14ac:dyDescent="0.25">
      <c r="A240" s="7">
        <v>227</v>
      </c>
      <c r="B240" s="17" t="s">
        <v>580</v>
      </c>
      <c r="C240" s="11">
        <v>72.400000000000006</v>
      </c>
      <c r="D240" s="16" t="s">
        <v>325</v>
      </c>
      <c r="E240" s="30">
        <v>5.8</v>
      </c>
      <c r="F240" s="30">
        <v>6</v>
      </c>
      <c r="G240" s="21">
        <f t="shared" si="6"/>
        <v>0.20000000000000018</v>
      </c>
      <c r="H240" s="29">
        <f>G8/C243*C240</f>
        <v>0.26317040114892859</v>
      </c>
      <c r="I240" s="26">
        <f t="shared" si="7"/>
        <v>0.46317040114892877</v>
      </c>
      <c r="J240" s="57"/>
      <c r="K240" s="167"/>
    </row>
    <row r="241" spans="1:11" x14ac:dyDescent="0.25">
      <c r="A241" s="7">
        <v>228</v>
      </c>
      <c r="B241" s="17" t="s">
        <v>581</v>
      </c>
      <c r="C241" s="11">
        <v>46.4</v>
      </c>
      <c r="D241" s="16" t="s">
        <v>325</v>
      </c>
      <c r="E241" s="30">
        <v>2.2999999999999998</v>
      </c>
      <c r="F241" s="30">
        <v>2.6</v>
      </c>
      <c r="G241" s="21">
        <f t="shared" si="6"/>
        <v>0.30000000000000027</v>
      </c>
      <c r="H241" s="29">
        <f>G8/C243*C241</f>
        <v>0.16866169355400948</v>
      </c>
      <c r="I241" s="26">
        <f t="shared" si="7"/>
        <v>0.46866169355400977</v>
      </c>
      <c r="J241" s="57"/>
      <c r="K241" s="167"/>
    </row>
    <row r="242" spans="1:11" x14ac:dyDescent="0.25">
      <c r="A242" s="7">
        <v>229</v>
      </c>
      <c r="B242" s="17" t="s">
        <v>582</v>
      </c>
      <c r="C242" s="11">
        <v>45.5</v>
      </c>
      <c r="D242" s="16" t="s">
        <v>325</v>
      </c>
      <c r="E242" s="30">
        <v>5.6</v>
      </c>
      <c r="F242" s="30">
        <v>6.1</v>
      </c>
      <c r="G242" s="21">
        <f t="shared" si="6"/>
        <v>0.5</v>
      </c>
      <c r="H242" s="29">
        <f>G8/C243*C242</f>
        <v>0.16539023829110844</v>
      </c>
      <c r="I242" s="26">
        <f t="shared" si="7"/>
        <v>0.66539023829110844</v>
      </c>
      <c r="J242" s="57"/>
      <c r="K242" s="167"/>
    </row>
    <row r="243" spans="1:11" x14ac:dyDescent="0.25">
      <c r="A243" s="282" t="s">
        <v>3</v>
      </c>
      <c r="B243" s="283"/>
      <c r="C243" s="284">
        <f>SUM(C14:C242)</f>
        <v>14343.799999999996</v>
      </c>
      <c r="D243" s="285"/>
      <c r="E243" s="287">
        <f>SUM(E14:E242)</f>
        <v>1181.8999999999999</v>
      </c>
      <c r="F243" s="287">
        <f>SUM(F14:F242)</f>
        <v>1301.8</v>
      </c>
      <c r="G243" s="287">
        <f>SUM(G14:G242)</f>
        <v>119.89999999999998</v>
      </c>
      <c r="H243" s="286">
        <f>SUM(H14:H242)</f>
        <v>52.139000000000081</v>
      </c>
      <c r="I243" s="287">
        <f>SUM(I14:I242)</f>
        <v>172.03899999999987</v>
      </c>
      <c r="J243" s="4"/>
      <c r="K243" s="167"/>
    </row>
  </sheetData>
  <mergeCells count="19">
    <mergeCell ref="A11:D11"/>
    <mergeCell ref="E11:F11"/>
    <mergeCell ref="A243:B243"/>
    <mergeCell ref="A7:D8"/>
    <mergeCell ref="E7:F7"/>
    <mergeCell ref="E8:F8"/>
    <mergeCell ref="E9:F9"/>
    <mergeCell ref="A10:D10"/>
    <mergeCell ref="E10:F10"/>
    <mergeCell ref="A1:J1"/>
    <mergeCell ref="A2:J2"/>
    <mergeCell ref="A3:G3"/>
    <mergeCell ref="I3:J6"/>
    <mergeCell ref="A4:D4"/>
    <mergeCell ref="E4:F4"/>
    <mergeCell ref="A5:D5"/>
    <mergeCell ref="E5:F5"/>
    <mergeCell ref="A6:D6"/>
    <mergeCell ref="E6:F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Ежемрасход</vt:lpstr>
      <vt:lpstr>ЯНВАРЬ19</vt:lpstr>
      <vt:lpstr>ФЕВРАЛЬ19</vt:lpstr>
      <vt:lpstr>МАРТ19</vt:lpstr>
      <vt:lpstr>АПРЕЛЬ19</vt:lpstr>
      <vt:lpstr>ОКТЯБРЬ19</vt:lpstr>
      <vt:lpstr>НОЯБРЬ19</vt:lpstr>
      <vt:lpstr>ДЕКАБРЬ19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2020-01-10T08:22:23Z</dcterms:modified>
</cp:coreProperties>
</file>