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4520" windowHeight="12735" activeTab="1"/>
  </bookViews>
  <sheets>
    <sheet name="декабрь 2019" sheetId="16" r:id="rId1"/>
    <sheet name="ноябрь 2019" sheetId="17" r:id="rId2"/>
    <sheet name="октябрь 2019" sheetId="15" r:id="rId3"/>
    <sheet name="Апрель 2019" sheetId="14" r:id="rId4"/>
    <sheet name="Март 2019" sheetId="13" r:id="rId5"/>
    <sheet name="Февраль 2019" sheetId="5" r:id="rId6"/>
    <sheet name="Январь 2019" sheetId="12" r:id="rId7"/>
  </sheets>
  <calcPr calcId="145621" refMode="R1C1"/>
</workbook>
</file>

<file path=xl/calcChain.xml><?xml version="1.0" encoding="utf-8"?>
<calcChain xmlns="http://schemas.openxmlformats.org/spreadsheetml/2006/main">
  <c r="E229" i="17" l="1"/>
  <c r="E230" i="17" s="1"/>
  <c r="D229" i="17"/>
  <c r="D230" i="17" s="1"/>
  <c r="C229" i="17"/>
  <c r="C230" i="17" s="1"/>
  <c r="F228" i="17"/>
  <c r="F227" i="17"/>
  <c r="F226" i="17"/>
  <c r="F225" i="17"/>
  <c r="F224" i="17"/>
  <c r="F223" i="17"/>
  <c r="F222" i="17"/>
  <c r="F221" i="17"/>
  <c r="F220" i="17"/>
  <c r="F229" i="17" s="1"/>
  <c r="E218" i="17"/>
  <c r="D218" i="17"/>
  <c r="C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218" i="17" s="1"/>
  <c r="G10" i="17"/>
  <c r="G9" i="17"/>
  <c r="G11" i="17" s="1"/>
  <c r="E229" i="16"/>
  <c r="E230" i="16" s="1"/>
  <c r="C229" i="16"/>
  <c r="C230" i="16" s="1"/>
  <c r="F228" i="16"/>
  <c r="F227" i="16"/>
  <c r="F226" i="16"/>
  <c r="F225" i="16"/>
  <c r="F224" i="16"/>
  <c r="F223" i="16"/>
  <c r="F222" i="16"/>
  <c r="F221" i="16"/>
  <c r="F220" i="16"/>
  <c r="F229" i="16" s="1"/>
  <c r="E218" i="16"/>
  <c r="C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218" i="16" s="1"/>
  <c r="G10" i="16"/>
  <c r="G9" i="16"/>
  <c r="G11" i="16" s="1"/>
  <c r="G151" i="17" l="1"/>
  <c r="H151" i="17" s="1"/>
  <c r="G150" i="17"/>
  <c r="H150" i="17" s="1"/>
  <c r="G149" i="17"/>
  <c r="H149" i="17" s="1"/>
  <c r="G148" i="17"/>
  <c r="H148" i="17" s="1"/>
  <c r="G147" i="17"/>
  <c r="H147" i="17" s="1"/>
  <c r="G146" i="17"/>
  <c r="H146" i="17" s="1"/>
  <c r="G145" i="17"/>
  <c r="H145" i="17" s="1"/>
  <c r="G144" i="17"/>
  <c r="H144" i="17" s="1"/>
  <c r="G143" i="17"/>
  <c r="H143" i="17" s="1"/>
  <c r="G142" i="17"/>
  <c r="H142" i="17" s="1"/>
  <c r="G141" i="17"/>
  <c r="H141" i="17" s="1"/>
  <c r="G140" i="17"/>
  <c r="H140" i="17" s="1"/>
  <c r="G139" i="17"/>
  <c r="H139" i="17" s="1"/>
  <c r="G138" i="17"/>
  <c r="H138" i="17" s="1"/>
  <c r="G137" i="17"/>
  <c r="H137" i="17" s="1"/>
  <c r="G136" i="17"/>
  <c r="H136" i="17" s="1"/>
  <c r="G135" i="17"/>
  <c r="H135" i="17" s="1"/>
  <c r="G134" i="17"/>
  <c r="H134" i="17" s="1"/>
  <c r="G133" i="17"/>
  <c r="H133" i="17" s="1"/>
  <c r="G132" i="17"/>
  <c r="H132" i="17" s="1"/>
  <c r="G131" i="17"/>
  <c r="H131" i="17" s="1"/>
  <c r="G130" i="17"/>
  <c r="H130" i="17" s="1"/>
  <c r="G129" i="17"/>
  <c r="H129" i="17" s="1"/>
  <c r="G128" i="17"/>
  <c r="H128" i="17" s="1"/>
  <c r="G127" i="17"/>
  <c r="H127" i="17" s="1"/>
  <c r="G126" i="17"/>
  <c r="H126" i="17" s="1"/>
  <c r="G125" i="17"/>
  <c r="H125" i="17" s="1"/>
  <c r="G124" i="17"/>
  <c r="H124" i="17" s="1"/>
  <c r="G123" i="17"/>
  <c r="H123" i="17" s="1"/>
  <c r="G122" i="17"/>
  <c r="H122" i="17" s="1"/>
  <c r="G121" i="17"/>
  <c r="H121" i="17" s="1"/>
  <c r="G120" i="17"/>
  <c r="H120" i="17" s="1"/>
  <c r="G119" i="17"/>
  <c r="H119" i="17" s="1"/>
  <c r="G118" i="17"/>
  <c r="H118" i="17" s="1"/>
  <c r="G117" i="17"/>
  <c r="H117" i="17" s="1"/>
  <c r="G116" i="17"/>
  <c r="H116" i="17" s="1"/>
  <c r="G115" i="17"/>
  <c r="H115" i="17" s="1"/>
  <c r="G114" i="17"/>
  <c r="H114" i="17" s="1"/>
  <c r="G113" i="17"/>
  <c r="H113" i="17" s="1"/>
  <c r="G112" i="17"/>
  <c r="H112" i="17" s="1"/>
  <c r="G111" i="17"/>
  <c r="H111" i="17" s="1"/>
  <c r="G110" i="17"/>
  <c r="H110" i="17" s="1"/>
  <c r="G109" i="17"/>
  <c r="H109" i="17" s="1"/>
  <c r="G108" i="17"/>
  <c r="H108" i="17" s="1"/>
  <c r="G107" i="17"/>
  <c r="H107" i="17" s="1"/>
  <c r="G106" i="17"/>
  <c r="H106" i="17" s="1"/>
  <c r="G105" i="17"/>
  <c r="H105" i="17" s="1"/>
  <c r="G104" i="17"/>
  <c r="H104" i="17" s="1"/>
  <c r="G103" i="17"/>
  <c r="H103" i="17" s="1"/>
  <c r="G102" i="17"/>
  <c r="H102" i="17" s="1"/>
  <c r="G101" i="17"/>
  <c r="H101" i="17" s="1"/>
  <c r="G100" i="17"/>
  <c r="H100" i="17" s="1"/>
  <c r="G99" i="17"/>
  <c r="H99" i="17" s="1"/>
  <c r="G98" i="17"/>
  <c r="H98" i="17" s="1"/>
  <c r="G97" i="17"/>
  <c r="H97" i="17" s="1"/>
  <c r="G96" i="17"/>
  <c r="H96" i="17" s="1"/>
  <c r="G95" i="17"/>
  <c r="H95" i="17" s="1"/>
  <c r="G94" i="17"/>
  <c r="H94" i="17" s="1"/>
  <c r="G93" i="17"/>
  <c r="H93" i="17" s="1"/>
  <c r="G92" i="17"/>
  <c r="H92" i="17" s="1"/>
  <c r="G91" i="17"/>
  <c r="H91" i="17" s="1"/>
  <c r="G90" i="17"/>
  <c r="H90" i="17" s="1"/>
  <c r="G89" i="17"/>
  <c r="H89" i="17" s="1"/>
  <c r="G88" i="17"/>
  <c r="H88" i="17" s="1"/>
  <c r="G87" i="17"/>
  <c r="H87" i="17" s="1"/>
  <c r="G86" i="17"/>
  <c r="H86" i="17" s="1"/>
  <c r="G85" i="17"/>
  <c r="H85" i="17" s="1"/>
  <c r="G84" i="17"/>
  <c r="H84" i="17" s="1"/>
  <c r="G83" i="17"/>
  <c r="H83" i="17" s="1"/>
  <c r="G82" i="17"/>
  <c r="H82" i="17" s="1"/>
  <c r="G81" i="17"/>
  <c r="H81" i="17" s="1"/>
  <c r="G80" i="17"/>
  <c r="H80" i="17" s="1"/>
  <c r="G79" i="17"/>
  <c r="H79" i="17" s="1"/>
  <c r="G78" i="17"/>
  <c r="H78" i="17" s="1"/>
  <c r="G77" i="17"/>
  <c r="H77" i="17" s="1"/>
  <c r="G76" i="17"/>
  <c r="H76" i="17" s="1"/>
  <c r="G75" i="17"/>
  <c r="H75" i="17" s="1"/>
  <c r="G74" i="17"/>
  <c r="H74" i="17" s="1"/>
  <c r="G73" i="17"/>
  <c r="H73" i="17" s="1"/>
  <c r="G72" i="17"/>
  <c r="H72" i="17" s="1"/>
  <c r="G71" i="17"/>
  <c r="H71" i="17" s="1"/>
  <c r="G70" i="17"/>
  <c r="H70" i="17" s="1"/>
  <c r="G69" i="17"/>
  <c r="H69" i="17" s="1"/>
  <c r="G68" i="17"/>
  <c r="H68" i="17" s="1"/>
  <c r="G67" i="17"/>
  <c r="H67" i="17" s="1"/>
  <c r="G66" i="17"/>
  <c r="H66" i="17" s="1"/>
  <c r="G65" i="17"/>
  <c r="H65" i="17" s="1"/>
  <c r="G63" i="17"/>
  <c r="H63" i="17" s="1"/>
  <c r="G61" i="17"/>
  <c r="H61" i="17" s="1"/>
  <c r="G59" i="17"/>
  <c r="H59" i="17" s="1"/>
  <c r="G57" i="17"/>
  <c r="H57" i="17" s="1"/>
  <c r="G55" i="17"/>
  <c r="H55" i="17" s="1"/>
  <c r="G53" i="17"/>
  <c r="H53" i="17" s="1"/>
  <c r="G51" i="17"/>
  <c r="H51" i="17" s="1"/>
  <c r="G49" i="17"/>
  <c r="H49" i="17" s="1"/>
  <c r="G47" i="17"/>
  <c r="H47" i="17" s="1"/>
  <c r="G45" i="17"/>
  <c r="H45" i="17" s="1"/>
  <c r="G43" i="17"/>
  <c r="H43" i="17" s="1"/>
  <c r="G41" i="17"/>
  <c r="H41" i="17" s="1"/>
  <c r="G39" i="17"/>
  <c r="H39" i="17" s="1"/>
  <c r="G37" i="17"/>
  <c r="H37" i="17" s="1"/>
  <c r="G35" i="17"/>
  <c r="H35" i="17" s="1"/>
  <c r="G33" i="17"/>
  <c r="H33" i="17" s="1"/>
  <c r="G31" i="17"/>
  <c r="H31" i="17" s="1"/>
  <c r="G29" i="17"/>
  <c r="H29" i="17" s="1"/>
  <c r="G27" i="17"/>
  <c r="H27" i="17" s="1"/>
  <c r="G25" i="17"/>
  <c r="H25" i="17" s="1"/>
  <c r="G23" i="17"/>
  <c r="H23" i="17" s="1"/>
  <c r="G22" i="17"/>
  <c r="H22" i="17" s="1"/>
  <c r="G21" i="17"/>
  <c r="H21" i="17" s="1"/>
  <c r="G20" i="17"/>
  <c r="H20" i="17" s="1"/>
  <c r="G18" i="17"/>
  <c r="H18" i="17" s="1"/>
  <c r="G64" i="17"/>
  <c r="H64" i="17" s="1"/>
  <c r="G62" i="17"/>
  <c r="H62" i="17" s="1"/>
  <c r="G60" i="17"/>
  <c r="H60" i="17" s="1"/>
  <c r="G58" i="17"/>
  <c r="H58" i="17" s="1"/>
  <c r="G56" i="17"/>
  <c r="H56" i="17" s="1"/>
  <c r="G54" i="17"/>
  <c r="H54" i="17" s="1"/>
  <c r="G52" i="17"/>
  <c r="H52" i="17" s="1"/>
  <c r="G50" i="17"/>
  <c r="H50" i="17" s="1"/>
  <c r="G48" i="17"/>
  <c r="H48" i="17" s="1"/>
  <c r="G46" i="17"/>
  <c r="H46" i="17" s="1"/>
  <c r="G44" i="17"/>
  <c r="H44" i="17" s="1"/>
  <c r="G42" i="17"/>
  <c r="H42" i="17" s="1"/>
  <c r="G40" i="17"/>
  <c r="H40" i="17" s="1"/>
  <c r="G38" i="17"/>
  <c r="H38" i="17" s="1"/>
  <c r="G36" i="17"/>
  <c r="H36" i="17" s="1"/>
  <c r="G34" i="17"/>
  <c r="H34" i="17" s="1"/>
  <c r="G32" i="17"/>
  <c r="H32" i="17" s="1"/>
  <c r="G30" i="17"/>
  <c r="H30" i="17" s="1"/>
  <c r="G28" i="17"/>
  <c r="H28" i="17" s="1"/>
  <c r="G26" i="17"/>
  <c r="H26" i="17" s="1"/>
  <c r="G24" i="17"/>
  <c r="H24" i="17" s="1"/>
  <c r="G19" i="17"/>
  <c r="H19" i="17" s="1"/>
  <c r="G17" i="17"/>
  <c r="H17" i="17" s="1"/>
  <c r="G16" i="17"/>
  <c r="H16" i="17" s="1"/>
  <c r="G15" i="17"/>
  <c r="H15" i="17" s="1"/>
  <c r="G14" i="17"/>
  <c r="G182" i="17"/>
  <c r="H182" i="17" s="1"/>
  <c r="G152" i="17"/>
  <c r="H152" i="17" s="1"/>
  <c r="G153" i="17"/>
  <c r="H153" i="17" s="1"/>
  <c r="G154" i="17"/>
  <c r="H154" i="17" s="1"/>
  <c r="G155" i="17"/>
  <c r="H155" i="17" s="1"/>
  <c r="G156" i="17"/>
  <c r="H156" i="17" s="1"/>
  <c r="G157" i="17"/>
  <c r="H157" i="17" s="1"/>
  <c r="G158" i="17"/>
  <c r="H158" i="17" s="1"/>
  <c r="G159" i="17"/>
  <c r="H159" i="17" s="1"/>
  <c r="G160" i="17"/>
  <c r="H160" i="17" s="1"/>
  <c r="G161" i="17"/>
  <c r="H161" i="17" s="1"/>
  <c r="G162" i="17"/>
  <c r="H162" i="17" s="1"/>
  <c r="G163" i="17"/>
  <c r="H163" i="17" s="1"/>
  <c r="G164" i="17"/>
  <c r="H164" i="17" s="1"/>
  <c r="G165" i="17"/>
  <c r="H165" i="17" s="1"/>
  <c r="G166" i="17"/>
  <c r="H166" i="17" s="1"/>
  <c r="G167" i="17"/>
  <c r="H167" i="17" s="1"/>
  <c r="G168" i="17"/>
  <c r="H168" i="17" s="1"/>
  <c r="G169" i="17"/>
  <c r="H169" i="17" s="1"/>
  <c r="G170" i="17"/>
  <c r="H170" i="17" s="1"/>
  <c r="G171" i="17"/>
  <c r="H171" i="17" s="1"/>
  <c r="G172" i="17"/>
  <c r="H172" i="17" s="1"/>
  <c r="G173" i="17"/>
  <c r="H173" i="17" s="1"/>
  <c r="G174" i="17"/>
  <c r="H174" i="17" s="1"/>
  <c r="G175" i="17"/>
  <c r="H175" i="17" s="1"/>
  <c r="G176" i="17"/>
  <c r="H176" i="17" s="1"/>
  <c r="G177" i="17"/>
  <c r="H177" i="17" s="1"/>
  <c r="G178" i="17"/>
  <c r="H178" i="17" s="1"/>
  <c r="G179" i="17"/>
  <c r="H179" i="17" s="1"/>
  <c r="G180" i="17"/>
  <c r="H180" i="17" s="1"/>
  <c r="G181" i="17"/>
  <c r="H181" i="17" s="1"/>
  <c r="F230" i="17"/>
  <c r="G228" i="17"/>
  <c r="H228" i="17" s="1"/>
  <c r="G227" i="17"/>
  <c r="H227" i="17" s="1"/>
  <c r="G226" i="17"/>
  <c r="H226" i="17" s="1"/>
  <c r="G225" i="17"/>
  <c r="H225" i="17" s="1"/>
  <c r="G224" i="17"/>
  <c r="H224" i="17" s="1"/>
  <c r="G223" i="17"/>
  <c r="H223" i="17" s="1"/>
  <c r="G222" i="17"/>
  <c r="H222" i="17" s="1"/>
  <c r="G221" i="17"/>
  <c r="H221" i="17" s="1"/>
  <c r="G220" i="17"/>
  <c r="G217" i="17"/>
  <c r="H217" i="17" s="1"/>
  <c r="G216" i="17"/>
  <c r="H216" i="17" s="1"/>
  <c r="G215" i="17"/>
  <c r="H215" i="17" s="1"/>
  <c r="G214" i="17"/>
  <c r="H214" i="17" s="1"/>
  <c r="G213" i="17"/>
  <c r="H213" i="17" s="1"/>
  <c r="G212" i="17"/>
  <c r="H212" i="17" s="1"/>
  <c r="G211" i="17"/>
  <c r="H211" i="17" s="1"/>
  <c r="G210" i="17"/>
  <c r="H210" i="17" s="1"/>
  <c r="G209" i="17"/>
  <c r="H209" i="17" s="1"/>
  <c r="G208" i="17"/>
  <c r="H208" i="17" s="1"/>
  <c r="G207" i="17"/>
  <c r="H207" i="17" s="1"/>
  <c r="G206" i="17"/>
  <c r="H206" i="17" s="1"/>
  <c r="G205" i="17"/>
  <c r="H205" i="17" s="1"/>
  <c r="G204" i="17"/>
  <c r="H204" i="17" s="1"/>
  <c r="G203" i="17"/>
  <c r="H203" i="17" s="1"/>
  <c r="G202" i="17"/>
  <c r="H202" i="17" s="1"/>
  <c r="G201" i="17"/>
  <c r="H201" i="17" s="1"/>
  <c r="G200" i="17"/>
  <c r="H200" i="17" s="1"/>
  <c r="G199" i="17"/>
  <c r="H199" i="17" s="1"/>
  <c r="G198" i="17"/>
  <c r="H198" i="17" s="1"/>
  <c r="G197" i="17"/>
  <c r="H197" i="17" s="1"/>
  <c r="G196" i="17"/>
  <c r="H196" i="17" s="1"/>
  <c r="G195" i="17"/>
  <c r="H195" i="17" s="1"/>
  <c r="G194" i="17"/>
  <c r="H194" i="17" s="1"/>
  <c r="G193" i="17"/>
  <c r="H193" i="17" s="1"/>
  <c r="G192" i="17"/>
  <c r="H192" i="17" s="1"/>
  <c r="G191" i="17"/>
  <c r="H191" i="17" s="1"/>
  <c r="G190" i="17"/>
  <c r="H190" i="17" s="1"/>
  <c r="G189" i="17"/>
  <c r="H189" i="17" s="1"/>
  <c r="G188" i="17"/>
  <c r="H188" i="17" s="1"/>
  <c r="G187" i="17"/>
  <c r="H187" i="17" s="1"/>
  <c r="G186" i="17"/>
  <c r="H186" i="17" s="1"/>
  <c r="G185" i="17"/>
  <c r="H185" i="17" s="1"/>
  <c r="G184" i="17"/>
  <c r="H184" i="17" s="1"/>
  <c r="G183" i="17"/>
  <c r="H183" i="17" s="1"/>
  <c r="G187" i="16"/>
  <c r="H187" i="16" s="1"/>
  <c r="G186" i="16"/>
  <c r="H186" i="16" s="1"/>
  <c r="G185" i="16"/>
  <c r="H185" i="16" s="1"/>
  <c r="G184" i="16"/>
  <c r="H184" i="16" s="1"/>
  <c r="G183" i="16"/>
  <c r="H183" i="16" s="1"/>
  <c r="G182" i="16"/>
  <c r="H182" i="16" s="1"/>
  <c r="G181" i="16"/>
  <c r="H181" i="16" s="1"/>
  <c r="G180" i="16"/>
  <c r="H180" i="16" s="1"/>
  <c r="G179" i="16"/>
  <c r="H179" i="16" s="1"/>
  <c r="G178" i="16"/>
  <c r="H178" i="16" s="1"/>
  <c r="G177" i="16"/>
  <c r="H177" i="16" s="1"/>
  <c r="G176" i="16"/>
  <c r="H176" i="16" s="1"/>
  <c r="G175" i="16"/>
  <c r="H175" i="16" s="1"/>
  <c r="G174" i="16"/>
  <c r="H174" i="16" s="1"/>
  <c r="G173" i="16"/>
  <c r="H173" i="16" s="1"/>
  <c r="G172" i="16"/>
  <c r="H172" i="16" s="1"/>
  <c r="G171" i="16"/>
  <c r="H171" i="16" s="1"/>
  <c r="G170" i="16"/>
  <c r="H170" i="16" s="1"/>
  <c r="G169" i="16"/>
  <c r="H169" i="16" s="1"/>
  <c r="G168" i="16"/>
  <c r="H168" i="16" s="1"/>
  <c r="G167" i="16"/>
  <c r="H167" i="16" s="1"/>
  <c r="G166" i="16"/>
  <c r="H166" i="16" s="1"/>
  <c r="G165" i="16"/>
  <c r="H165" i="16" s="1"/>
  <c r="G164" i="16"/>
  <c r="H164" i="16" s="1"/>
  <c r="G163" i="16"/>
  <c r="H163" i="16" s="1"/>
  <c r="G162" i="16"/>
  <c r="H162" i="16" s="1"/>
  <c r="G161" i="16"/>
  <c r="H161" i="16" s="1"/>
  <c r="G160" i="16"/>
  <c r="H160" i="16" s="1"/>
  <c r="G159" i="16"/>
  <c r="H159" i="16" s="1"/>
  <c r="G158" i="16"/>
  <c r="H158" i="16" s="1"/>
  <c r="G157" i="16"/>
  <c r="H157" i="16" s="1"/>
  <c r="G156" i="16"/>
  <c r="H156" i="16" s="1"/>
  <c r="G155" i="16"/>
  <c r="H155" i="16" s="1"/>
  <c r="G154" i="16"/>
  <c r="H154" i="16" s="1"/>
  <c r="G153" i="16"/>
  <c r="H153" i="16" s="1"/>
  <c r="G152" i="16"/>
  <c r="H152" i="16" s="1"/>
  <c r="G151" i="16"/>
  <c r="H151" i="16" s="1"/>
  <c r="G150" i="16"/>
  <c r="H150" i="16" s="1"/>
  <c r="G149" i="16"/>
  <c r="H149" i="16" s="1"/>
  <c r="G148" i="16"/>
  <c r="H148" i="16" s="1"/>
  <c r="G147" i="16"/>
  <c r="H147" i="16" s="1"/>
  <c r="G146" i="16"/>
  <c r="H146" i="16" s="1"/>
  <c r="G144" i="16"/>
  <c r="H144" i="16" s="1"/>
  <c r="G142" i="16"/>
  <c r="H142" i="16" s="1"/>
  <c r="G140" i="16"/>
  <c r="H140" i="16" s="1"/>
  <c r="G138" i="16"/>
  <c r="H138" i="16" s="1"/>
  <c r="G136" i="16"/>
  <c r="H136" i="16" s="1"/>
  <c r="G134" i="16"/>
  <c r="H134" i="16" s="1"/>
  <c r="G132" i="16"/>
  <c r="H132" i="16" s="1"/>
  <c r="G130" i="16"/>
  <c r="H130" i="16" s="1"/>
  <c r="G128" i="16"/>
  <c r="H128" i="16" s="1"/>
  <c r="G126" i="16"/>
  <c r="H126" i="16" s="1"/>
  <c r="G124" i="16"/>
  <c r="H124" i="16" s="1"/>
  <c r="G122" i="16"/>
  <c r="H122" i="16" s="1"/>
  <c r="G120" i="16"/>
  <c r="H120" i="16" s="1"/>
  <c r="G118" i="16"/>
  <c r="H118" i="16" s="1"/>
  <c r="G116" i="16"/>
  <c r="H116" i="16" s="1"/>
  <c r="G114" i="16"/>
  <c r="H114" i="16" s="1"/>
  <c r="G112" i="16"/>
  <c r="H112" i="16" s="1"/>
  <c r="G110" i="16"/>
  <c r="H110" i="16" s="1"/>
  <c r="G108" i="16"/>
  <c r="H108" i="16" s="1"/>
  <c r="G106" i="16"/>
  <c r="H106" i="16" s="1"/>
  <c r="G104" i="16"/>
  <c r="H104" i="16" s="1"/>
  <c r="G102" i="16"/>
  <c r="H102" i="16" s="1"/>
  <c r="G100" i="16"/>
  <c r="H100" i="16" s="1"/>
  <c r="G98" i="16"/>
  <c r="H98" i="16" s="1"/>
  <c r="G96" i="16"/>
  <c r="H96" i="16" s="1"/>
  <c r="G94" i="16"/>
  <c r="H94" i="16" s="1"/>
  <c r="G93" i="16"/>
  <c r="H93" i="16" s="1"/>
  <c r="G92" i="16"/>
  <c r="H92" i="16" s="1"/>
  <c r="G91" i="16"/>
  <c r="H91" i="16" s="1"/>
  <c r="G90" i="16"/>
  <c r="H90" i="16" s="1"/>
  <c r="G89" i="16"/>
  <c r="H89" i="16" s="1"/>
  <c r="G88" i="16"/>
  <c r="H88" i="16" s="1"/>
  <c r="G87" i="16"/>
  <c r="H87" i="16" s="1"/>
  <c r="G86" i="16"/>
  <c r="H86" i="16" s="1"/>
  <c r="G85" i="16"/>
  <c r="H85" i="16" s="1"/>
  <c r="G84" i="16"/>
  <c r="H84" i="16" s="1"/>
  <c r="G83" i="16"/>
  <c r="H83" i="16" s="1"/>
  <c r="G82" i="16"/>
  <c r="H82" i="16" s="1"/>
  <c r="G81" i="16"/>
  <c r="H81" i="16" s="1"/>
  <c r="G80" i="16"/>
  <c r="H80" i="16" s="1"/>
  <c r="G79" i="16"/>
  <c r="H79" i="16" s="1"/>
  <c r="G78" i="16"/>
  <c r="H78" i="16" s="1"/>
  <c r="G77" i="16"/>
  <c r="H77" i="16" s="1"/>
  <c r="G76" i="16"/>
  <c r="H76" i="16" s="1"/>
  <c r="G75" i="16"/>
  <c r="H75" i="16" s="1"/>
  <c r="G74" i="16"/>
  <c r="H74" i="16" s="1"/>
  <c r="G73" i="16"/>
  <c r="H73" i="16" s="1"/>
  <c r="G72" i="16"/>
  <c r="H72" i="16" s="1"/>
  <c r="G71" i="16"/>
  <c r="H71" i="16" s="1"/>
  <c r="G70" i="16"/>
  <c r="H70" i="16" s="1"/>
  <c r="G69" i="16"/>
  <c r="H69" i="16" s="1"/>
  <c r="G68" i="16"/>
  <c r="H68" i="16" s="1"/>
  <c r="G67" i="16"/>
  <c r="H67" i="16" s="1"/>
  <c r="G66" i="16"/>
  <c r="H66" i="16" s="1"/>
  <c r="G65" i="16"/>
  <c r="H65" i="16" s="1"/>
  <c r="G64" i="16"/>
  <c r="H64" i="16" s="1"/>
  <c r="G63" i="16"/>
  <c r="H63" i="16" s="1"/>
  <c r="G62" i="16"/>
  <c r="H62" i="16" s="1"/>
  <c r="G61" i="16"/>
  <c r="H61" i="16" s="1"/>
  <c r="G60" i="16"/>
  <c r="H60" i="16" s="1"/>
  <c r="G59" i="16"/>
  <c r="H59" i="16" s="1"/>
  <c r="G58" i="16"/>
  <c r="H58" i="16" s="1"/>
  <c r="G57" i="16"/>
  <c r="H57" i="16" s="1"/>
  <c r="G56" i="16"/>
  <c r="H56" i="16" s="1"/>
  <c r="G55" i="16"/>
  <c r="H55" i="16" s="1"/>
  <c r="G54" i="16"/>
  <c r="H54" i="16" s="1"/>
  <c r="G53" i="16"/>
  <c r="H53" i="16" s="1"/>
  <c r="G52" i="16"/>
  <c r="H52" i="16" s="1"/>
  <c r="G51" i="16"/>
  <c r="H51" i="16" s="1"/>
  <c r="G50" i="16"/>
  <c r="H50" i="16" s="1"/>
  <c r="G49" i="16"/>
  <c r="H49" i="16" s="1"/>
  <c r="G48" i="16"/>
  <c r="H48" i="16" s="1"/>
  <c r="G47" i="16"/>
  <c r="H47" i="16" s="1"/>
  <c r="G46" i="16"/>
  <c r="H46" i="16" s="1"/>
  <c r="G45" i="16"/>
  <c r="H45" i="16" s="1"/>
  <c r="G44" i="16"/>
  <c r="H44" i="16" s="1"/>
  <c r="G43" i="16"/>
  <c r="H43" i="16" s="1"/>
  <c r="G42" i="16"/>
  <c r="H42" i="16" s="1"/>
  <c r="G41" i="16"/>
  <c r="H41" i="16" s="1"/>
  <c r="G40" i="16"/>
  <c r="H40" i="16" s="1"/>
  <c r="G39" i="16"/>
  <c r="H39" i="16" s="1"/>
  <c r="G38" i="16"/>
  <c r="H38" i="16" s="1"/>
  <c r="G37" i="16"/>
  <c r="H37" i="16" s="1"/>
  <c r="G36" i="16"/>
  <c r="H36" i="16" s="1"/>
  <c r="G35" i="16"/>
  <c r="H35" i="16" s="1"/>
  <c r="G145" i="16"/>
  <c r="H145" i="16" s="1"/>
  <c r="G143" i="16"/>
  <c r="H143" i="16" s="1"/>
  <c r="G141" i="16"/>
  <c r="H141" i="16" s="1"/>
  <c r="G139" i="16"/>
  <c r="H139" i="16" s="1"/>
  <c r="G137" i="16"/>
  <c r="H137" i="16" s="1"/>
  <c r="G135" i="16"/>
  <c r="H135" i="16" s="1"/>
  <c r="G133" i="16"/>
  <c r="H133" i="16" s="1"/>
  <c r="G131" i="16"/>
  <c r="H131" i="16" s="1"/>
  <c r="G129" i="16"/>
  <c r="H129" i="16" s="1"/>
  <c r="G127" i="16"/>
  <c r="H127" i="16" s="1"/>
  <c r="G125" i="16"/>
  <c r="H125" i="16" s="1"/>
  <c r="G123" i="16"/>
  <c r="H123" i="16" s="1"/>
  <c r="G121" i="16"/>
  <c r="H121" i="16" s="1"/>
  <c r="G119" i="16"/>
  <c r="H119" i="16" s="1"/>
  <c r="G117" i="16"/>
  <c r="H117" i="16" s="1"/>
  <c r="G115" i="16"/>
  <c r="H115" i="16" s="1"/>
  <c r="G113" i="16"/>
  <c r="H113" i="16" s="1"/>
  <c r="G111" i="16"/>
  <c r="H111" i="16" s="1"/>
  <c r="G109" i="16"/>
  <c r="H109" i="16" s="1"/>
  <c r="G107" i="16"/>
  <c r="H107" i="16" s="1"/>
  <c r="G105" i="16"/>
  <c r="H105" i="16" s="1"/>
  <c r="G103" i="16"/>
  <c r="H103" i="16" s="1"/>
  <c r="G101" i="16"/>
  <c r="H101" i="16" s="1"/>
  <c r="G99" i="16"/>
  <c r="H99" i="16" s="1"/>
  <c r="G97" i="16"/>
  <c r="H97" i="16" s="1"/>
  <c r="G95" i="16"/>
  <c r="H95" i="16" s="1"/>
  <c r="G33" i="16"/>
  <c r="H33" i="16" s="1"/>
  <c r="G31" i="16"/>
  <c r="H31" i="16" s="1"/>
  <c r="G29" i="16"/>
  <c r="H29" i="16" s="1"/>
  <c r="G27" i="16"/>
  <c r="H27" i="16" s="1"/>
  <c r="G25" i="16"/>
  <c r="H25" i="16" s="1"/>
  <c r="G23" i="16"/>
  <c r="H23" i="16" s="1"/>
  <c r="G21" i="16"/>
  <c r="H21" i="16" s="1"/>
  <c r="G19" i="16"/>
  <c r="H19" i="16" s="1"/>
  <c r="G17" i="16"/>
  <c r="H17" i="16" s="1"/>
  <c r="G15" i="16"/>
  <c r="H15" i="16" s="1"/>
  <c r="G34" i="16"/>
  <c r="H34" i="16" s="1"/>
  <c r="G32" i="16"/>
  <c r="H32" i="16" s="1"/>
  <c r="G30" i="16"/>
  <c r="H30" i="16" s="1"/>
  <c r="G28" i="16"/>
  <c r="H28" i="16" s="1"/>
  <c r="G26" i="16"/>
  <c r="H26" i="16" s="1"/>
  <c r="G24" i="16"/>
  <c r="H24" i="16" s="1"/>
  <c r="G22" i="16"/>
  <c r="H22" i="16" s="1"/>
  <c r="G20" i="16"/>
  <c r="H20" i="16" s="1"/>
  <c r="G18" i="16"/>
  <c r="H18" i="16" s="1"/>
  <c r="G16" i="16"/>
  <c r="H16" i="16" s="1"/>
  <c r="G14" i="16"/>
  <c r="G228" i="16"/>
  <c r="H228" i="16" s="1"/>
  <c r="G227" i="16"/>
  <c r="H227" i="16" s="1"/>
  <c r="G226" i="16"/>
  <c r="H226" i="16" s="1"/>
  <c r="G225" i="16"/>
  <c r="H225" i="16" s="1"/>
  <c r="G224" i="16"/>
  <c r="H224" i="16" s="1"/>
  <c r="G223" i="16"/>
  <c r="H223" i="16" s="1"/>
  <c r="G222" i="16"/>
  <c r="H222" i="16" s="1"/>
  <c r="G221" i="16"/>
  <c r="H221" i="16" s="1"/>
  <c r="G220" i="16"/>
  <c r="G217" i="16"/>
  <c r="H217" i="16" s="1"/>
  <c r="G216" i="16"/>
  <c r="H216" i="16" s="1"/>
  <c r="G215" i="16"/>
  <c r="H215" i="16" s="1"/>
  <c r="G214" i="16"/>
  <c r="H214" i="16" s="1"/>
  <c r="G213" i="16"/>
  <c r="H213" i="16" s="1"/>
  <c r="G212" i="16"/>
  <c r="H212" i="16" s="1"/>
  <c r="G211" i="16"/>
  <c r="H211" i="16" s="1"/>
  <c r="G210" i="16"/>
  <c r="H210" i="16" s="1"/>
  <c r="G209" i="16"/>
  <c r="H209" i="16" s="1"/>
  <c r="G208" i="16"/>
  <c r="H208" i="16" s="1"/>
  <c r="G207" i="16"/>
  <c r="H207" i="16" s="1"/>
  <c r="G206" i="16"/>
  <c r="H206" i="16" s="1"/>
  <c r="G205" i="16"/>
  <c r="H205" i="16" s="1"/>
  <c r="G204" i="16"/>
  <c r="H204" i="16" s="1"/>
  <c r="G203" i="16"/>
  <c r="H203" i="16" s="1"/>
  <c r="G202" i="16"/>
  <c r="H202" i="16" s="1"/>
  <c r="G201" i="16"/>
  <c r="H201" i="16" s="1"/>
  <c r="G200" i="16"/>
  <c r="H200" i="16" s="1"/>
  <c r="G199" i="16"/>
  <c r="H199" i="16" s="1"/>
  <c r="G198" i="16"/>
  <c r="H198" i="16" s="1"/>
  <c r="G197" i="16"/>
  <c r="H197" i="16" s="1"/>
  <c r="G196" i="16"/>
  <c r="H196" i="16" s="1"/>
  <c r="G195" i="16"/>
  <c r="H195" i="16" s="1"/>
  <c r="G194" i="16"/>
  <c r="H194" i="16" s="1"/>
  <c r="G193" i="16"/>
  <c r="H193" i="16" s="1"/>
  <c r="G192" i="16"/>
  <c r="H192" i="16" s="1"/>
  <c r="G191" i="16"/>
  <c r="H191" i="16" s="1"/>
  <c r="G190" i="16"/>
  <c r="H190" i="16" s="1"/>
  <c r="G189" i="16"/>
  <c r="H189" i="16" s="1"/>
  <c r="G188" i="16"/>
  <c r="H188" i="16" s="1"/>
  <c r="F230" i="16"/>
  <c r="E229" i="15"/>
  <c r="E230" i="15" s="1"/>
  <c r="C229" i="15"/>
  <c r="C230" i="15" s="1"/>
  <c r="F228" i="15"/>
  <c r="F227" i="15"/>
  <c r="F226" i="15"/>
  <c r="F225" i="15"/>
  <c r="F224" i="15"/>
  <c r="F223" i="15"/>
  <c r="F222" i="15"/>
  <c r="F221" i="15"/>
  <c r="F229" i="15" s="1"/>
  <c r="F220" i="15"/>
  <c r="E218" i="15"/>
  <c r="D218" i="15"/>
  <c r="D230" i="15" s="1"/>
  <c r="C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218" i="15" s="1"/>
  <c r="G9" i="15" s="1"/>
  <c r="G11" i="15" s="1"/>
  <c r="G10" i="15"/>
  <c r="G229" i="17" l="1"/>
  <c r="H220" i="17"/>
  <c r="G218" i="17"/>
  <c r="H14" i="17"/>
  <c r="G218" i="16"/>
  <c r="H14" i="16"/>
  <c r="H220" i="16"/>
  <c r="G229" i="16"/>
  <c r="G147" i="15"/>
  <c r="H147" i="15" s="1"/>
  <c r="G145" i="15"/>
  <c r="H145" i="15" s="1"/>
  <c r="G143" i="15"/>
  <c r="H143" i="15" s="1"/>
  <c r="G141" i="15"/>
  <c r="H141" i="15" s="1"/>
  <c r="G139" i="15"/>
  <c r="H139" i="15" s="1"/>
  <c r="G137" i="15"/>
  <c r="H137" i="15" s="1"/>
  <c r="G135" i="15"/>
  <c r="H135" i="15" s="1"/>
  <c r="G133" i="15"/>
  <c r="H133" i="15" s="1"/>
  <c r="G148" i="15"/>
  <c r="H148" i="15" s="1"/>
  <c r="G146" i="15"/>
  <c r="H146" i="15" s="1"/>
  <c r="G144" i="15"/>
  <c r="H144" i="15" s="1"/>
  <c r="G142" i="15"/>
  <c r="H142" i="15" s="1"/>
  <c r="G140" i="15"/>
  <c r="H140" i="15" s="1"/>
  <c r="G138" i="15"/>
  <c r="H138" i="15" s="1"/>
  <c r="G136" i="15"/>
  <c r="H136" i="15" s="1"/>
  <c r="G134" i="15"/>
  <c r="H134" i="15" s="1"/>
  <c r="G132" i="15"/>
  <c r="H132" i="15" s="1"/>
  <c r="G130" i="15"/>
  <c r="H130" i="15" s="1"/>
  <c r="G128" i="15"/>
  <c r="H128" i="15" s="1"/>
  <c r="G126" i="15"/>
  <c r="H126" i="15" s="1"/>
  <c r="G124" i="15"/>
  <c r="H124" i="15" s="1"/>
  <c r="G122" i="15"/>
  <c r="H122" i="15" s="1"/>
  <c r="G120" i="15"/>
  <c r="H120" i="15" s="1"/>
  <c r="G118" i="15"/>
  <c r="H118" i="15" s="1"/>
  <c r="G116" i="15"/>
  <c r="H116" i="15" s="1"/>
  <c r="G114" i="15"/>
  <c r="H114" i="15" s="1"/>
  <c r="G112" i="15"/>
  <c r="H112" i="15" s="1"/>
  <c r="G110" i="15"/>
  <c r="H110" i="15" s="1"/>
  <c r="G108" i="15"/>
  <c r="H108" i="15" s="1"/>
  <c r="G106" i="15"/>
  <c r="H106" i="15" s="1"/>
  <c r="G104" i="15"/>
  <c r="H104" i="15" s="1"/>
  <c r="G102" i="15"/>
  <c r="H102" i="15" s="1"/>
  <c r="G100" i="15"/>
  <c r="H100" i="15" s="1"/>
  <c r="G98" i="15"/>
  <c r="H98" i="15" s="1"/>
  <c r="G96" i="15"/>
  <c r="H96" i="15" s="1"/>
  <c r="G94" i="15"/>
  <c r="H94" i="15" s="1"/>
  <c r="G92" i="15"/>
  <c r="H92" i="15" s="1"/>
  <c r="G90" i="15"/>
  <c r="H90" i="15" s="1"/>
  <c r="G88" i="15"/>
  <c r="H88" i="15" s="1"/>
  <c r="G86" i="15"/>
  <c r="H86" i="15" s="1"/>
  <c r="G84" i="15"/>
  <c r="H84" i="15" s="1"/>
  <c r="G82" i="15"/>
  <c r="H82" i="15" s="1"/>
  <c r="G80" i="15"/>
  <c r="H80" i="15" s="1"/>
  <c r="G78" i="15"/>
  <c r="H78" i="15" s="1"/>
  <c r="G76" i="15"/>
  <c r="H76" i="15" s="1"/>
  <c r="G74" i="15"/>
  <c r="H74" i="15" s="1"/>
  <c r="G72" i="15"/>
  <c r="H72" i="15" s="1"/>
  <c r="G70" i="15"/>
  <c r="H70" i="15" s="1"/>
  <c r="G68" i="15"/>
  <c r="H68" i="15" s="1"/>
  <c r="G66" i="15"/>
  <c r="H66" i="15" s="1"/>
  <c r="G131" i="15"/>
  <c r="H131" i="15" s="1"/>
  <c r="G129" i="15"/>
  <c r="H129" i="15" s="1"/>
  <c r="G127" i="15"/>
  <c r="H127" i="15" s="1"/>
  <c r="G125" i="15"/>
  <c r="H125" i="15" s="1"/>
  <c r="G123" i="15"/>
  <c r="H123" i="15" s="1"/>
  <c r="G121" i="15"/>
  <c r="H121" i="15" s="1"/>
  <c r="G119" i="15"/>
  <c r="H119" i="15" s="1"/>
  <c r="G117" i="15"/>
  <c r="H117" i="15" s="1"/>
  <c r="G115" i="15"/>
  <c r="H115" i="15" s="1"/>
  <c r="G113" i="15"/>
  <c r="H113" i="15" s="1"/>
  <c r="G111" i="15"/>
  <c r="H111" i="15" s="1"/>
  <c r="G109" i="15"/>
  <c r="H109" i="15" s="1"/>
  <c r="G107" i="15"/>
  <c r="H107" i="15" s="1"/>
  <c r="G105" i="15"/>
  <c r="H105" i="15" s="1"/>
  <c r="G103" i="15"/>
  <c r="H103" i="15" s="1"/>
  <c r="G101" i="15"/>
  <c r="H101" i="15" s="1"/>
  <c r="G99" i="15"/>
  <c r="H99" i="15" s="1"/>
  <c r="G97" i="15"/>
  <c r="H97" i="15" s="1"/>
  <c r="G95" i="15"/>
  <c r="H95" i="15" s="1"/>
  <c r="G93" i="15"/>
  <c r="H93" i="15" s="1"/>
  <c r="G91" i="15"/>
  <c r="H91" i="15" s="1"/>
  <c r="G89" i="15"/>
  <c r="H89" i="15" s="1"/>
  <c r="G87" i="15"/>
  <c r="H87" i="15" s="1"/>
  <c r="G85" i="15"/>
  <c r="H85" i="15" s="1"/>
  <c r="G83" i="15"/>
  <c r="H83" i="15" s="1"/>
  <c r="G81" i="15"/>
  <c r="H81" i="15" s="1"/>
  <c r="G79" i="15"/>
  <c r="H79" i="15" s="1"/>
  <c r="G77" i="15"/>
  <c r="H77" i="15" s="1"/>
  <c r="G75" i="15"/>
  <c r="H75" i="15" s="1"/>
  <c r="G73" i="15"/>
  <c r="H73" i="15" s="1"/>
  <c r="G71" i="15"/>
  <c r="H71" i="15" s="1"/>
  <c r="G69" i="15"/>
  <c r="H69" i="15" s="1"/>
  <c r="G67" i="15"/>
  <c r="H67" i="15" s="1"/>
  <c r="G65" i="15"/>
  <c r="H65" i="15" s="1"/>
  <c r="G63" i="15"/>
  <c r="H63" i="15" s="1"/>
  <c r="G61" i="15"/>
  <c r="H61" i="15" s="1"/>
  <c r="G59" i="15"/>
  <c r="H59" i="15" s="1"/>
  <c r="G57" i="15"/>
  <c r="H57" i="15" s="1"/>
  <c r="G55" i="15"/>
  <c r="H55" i="15" s="1"/>
  <c r="G53" i="15"/>
  <c r="H53" i="15" s="1"/>
  <c r="G51" i="15"/>
  <c r="H51" i="15" s="1"/>
  <c r="G49" i="15"/>
  <c r="H49" i="15" s="1"/>
  <c r="G47" i="15"/>
  <c r="H47" i="15" s="1"/>
  <c r="G43" i="15"/>
  <c r="H43" i="15" s="1"/>
  <c r="G39" i="15"/>
  <c r="H39" i="15" s="1"/>
  <c r="G35" i="15"/>
  <c r="H35" i="15" s="1"/>
  <c r="G31" i="15"/>
  <c r="H31" i="15" s="1"/>
  <c r="G29" i="15"/>
  <c r="H29" i="15" s="1"/>
  <c r="G25" i="15"/>
  <c r="H25" i="15" s="1"/>
  <c r="G19" i="15"/>
  <c r="H19" i="15" s="1"/>
  <c r="G15" i="15"/>
  <c r="H15" i="15" s="1"/>
  <c r="G64" i="15"/>
  <c r="H64" i="15" s="1"/>
  <c r="G62" i="15"/>
  <c r="H62" i="15" s="1"/>
  <c r="G60" i="15"/>
  <c r="H60" i="15" s="1"/>
  <c r="G58" i="15"/>
  <c r="H58" i="15" s="1"/>
  <c r="G56" i="15"/>
  <c r="H56" i="15" s="1"/>
  <c r="G54" i="15"/>
  <c r="H54" i="15" s="1"/>
  <c r="G52" i="15"/>
  <c r="H52" i="15" s="1"/>
  <c r="G50" i="15"/>
  <c r="H50" i="15" s="1"/>
  <c r="G48" i="15"/>
  <c r="H48" i="15" s="1"/>
  <c r="G46" i="15"/>
  <c r="H46" i="15" s="1"/>
  <c r="G44" i="15"/>
  <c r="H44" i="15" s="1"/>
  <c r="G42" i="15"/>
  <c r="H42" i="15" s="1"/>
  <c r="G40" i="15"/>
  <c r="H40" i="15" s="1"/>
  <c r="G38" i="15"/>
  <c r="H38" i="15" s="1"/>
  <c r="G36" i="15"/>
  <c r="H36" i="15" s="1"/>
  <c r="G34" i="15"/>
  <c r="H34" i="15" s="1"/>
  <c r="G32" i="15"/>
  <c r="H32" i="15" s="1"/>
  <c r="G30" i="15"/>
  <c r="H30" i="15" s="1"/>
  <c r="G28" i="15"/>
  <c r="H28" i="15" s="1"/>
  <c r="G26" i="15"/>
  <c r="H26" i="15" s="1"/>
  <c r="G24" i="15"/>
  <c r="H24" i="15" s="1"/>
  <c r="G22" i="15"/>
  <c r="H22" i="15" s="1"/>
  <c r="G20" i="15"/>
  <c r="H20" i="15" s="1"/>
  <c r="G18" i="15"/>
  <c r="H18" i="15" s="1"/>
  <c r="G16" i="15"/>
  <c r="H16" i="15" s="1"/>
  <c r="G14" i="15"/>
  <c r="G45" i="15"/>
  <c r="H45" i="15" s="1"/>
  <c r="G41" i="15"/>
  <c r="H41" i="15" s="1"/>
  <c r="G37" i="15"/>
  <c r="H37" i="15" s="1"/>
  <c r="G33" i="15"/>
  <c r="H33" i="15" s="1"/>
  <c r="G27" i="15"/>
  <c r="H27" i="15" s="1"/>
  <c r="G23" i="15"/>
  <c r="H23" i="15" s="1"/>
  <c r="G21" i="15"/>
  <c r="H21" i="15" s="1"/>
  <c r="G17" i="15"/>
  <c r="H17" i="15" s="1"/>
  <c r="F230" i="15"/>
  <c r="G228" i="15"/>
  <c r="H228" i="15" s="1"/>
  <c r="G226" i="15"/>
  <c r="H226" i="15" s="1"/>
  <c r="G224" i="15"/>
  <c r="H224" i="15" s="1"/>
  <c r="G222" i="15"/>
  <c r="H222" i="15" s="1"/>
  <c r="G220" i="15"/>
  <c r="G216" i="15"/>
  <c r="H216" i="15" s="1"/>
  <c r="G214" i="15"/>
  <c r="H214" i="15" s="1"/>
  <c r="G212" i="15"/>
  <c r="H212" i="15" s="1"/>
  <c r="G210" i="15"/>
  <c r="H210" i="15" s="1"/>
  <c r="G208" i="15"/>
  <c r="H208" i="15" s="1"/>
  <c r="G206" i="15"/>
  <c r="H206" i="15" s="1"/>
  <c r="G204" i="15"/>
  <c r="H204" i="15" s="1"/>
  <c r="G202" i="15"/>
  <c r="H202" i="15" s="1"/>
  <c r="G200" i="15"/>
  <c r="H200" i="15" s="1"/>
  <c r="G198" i="15"/>
  <c r="H198" i="15" s="1"/>
  <c r="G196" i="15"/>
  <c r="H196" i="15" s="1"/>
  <c r="G194" i="15"/>
  <c r="H194" i="15" s="1"/>
  <c r="G192" i="15"/>
  <c r="H192" i="15" s="1"/>
  <c r="G190" i="15"/>
  <c r="H190" i="15" s="1"/>
  <c r="G188" i="15"/>
  <c r="H188" i="15" s="1"/>
  <c r="G186" i="15"/>
  <c r="H186" i="15" s="1"/>
  <c r="G184" i="15"/>
  <c r="H184" i="15" s="1"/>
  <c r="G182" i="15"/>
  <c r="H182" i="15" s="1"/>
  <c r="G180" i="15"/>
  <c r="H180" i="15" s="1"/>
  <c r="G178" i="15"/>
  <c r="H178" i="15" s="1"/>
  <c r="G176" i="15"/>
  <c r="H176" i="15" s="1"/>
  <c r="G174" i="15"/>
  <c r="H174" i="15" s="1"/>
  <c r="G172" i="15"/>
  <c r="H172" i="15" s="1"/>
  <c r="G170" i="15"/>
  <c r="H170" i="15" s="1"/>
  <c r="G168" i="15"/>
  <c r="H168" i="15" s="1"/>
  <c r="G166" i="15"/>
  <c r="H166" i="15" s="1"/>
  <c r="G164" i="15"/>
  <c r="H164" i="15" s="1"/>
  <c r="G162" i="15"/>
  <c r="H162" i="15" s="1"/>
  <c r="G160" i="15"/>
  <c r="H160" i="15" s="1"/>
  <c r="G158" i="15"/>
  <c r="H158" i="15" s="1"/>
  <c r="G156" i="15"/>
  <c r="H156" i="15" s="1"/>
  <c r="G154" i="15"/>
  <c r="H154" i="15" s="1"/>
  <c r="G152" i="15"/>
  <c r="H152" i="15" s="1"/>
  <c r="G150" i="15"/>
  <c r="H150" i="15" s="1"/>
  <c r="G227" i="15"/>
  <c r="H227" i="15" s="1"/>
  <c r="G225" i="15"/>
  <c r="H225" i="15" s="1"/>
  <c r="G223" i="15"/>
  <c r="H223" i="15" s="1"/>
  <c r="G221" i="15"/>
  <c r="H221" i="15" s="1"/>
  <c r="G217" i="15"/>
  <c r="H217" i="15" s="1"/>
  <c r="G215" i="15"/>
  <c r="H215" i="15" s="1"/>
  <c r="G213" i="15"/>
  <c r="H213" i="15" s="1"/>
  <c r="G211" i="15"/>
  <c r="H211" i="15" s="1"/>
  <c r="G209" i="15"/>
  <c r="H209" i="15" s="1"/>
  <c r="G207" i="15"/>
  <c r="H207" i="15" s="1"/>
  <c r="G205" i="15"/>
  <c r="H205" i="15" s="1"/>
  <c r="G203" i="15"/>
  <c r="H203" i="15" s="1"/>
  <c r="G201" i="15"/>
  <c r="H201" i="15" s="1"/>
  <c r="G199" i="15"/>
  <c r="H199" i="15" s="1"/>
  <c r="G197" i="15"/>
  <c r="H197" i="15" s="1"/>
  <c r="G195" i="15"/>
  <c r="H195" i="15" s="1"/>
  <c r="G193" i="15"/>
  <c r="H193" i="15" s="1"/>
  <c r="G191" i="15"/>
  <c r="H191" i="15" s="1"/>
  <c r="G189" i="15"/>
  <c r="H189" i="15" s="1"/>
  <c r="G187" i="15"/>
  <c r="H187" i="15" s="1"/>
  <c r="G185" i="15"/>
  <c r="H185" i="15" s="1"/>
  <c r="G183" i="15"/>
  <c r="H183" i="15" s="1"/>
  <c r="G181" i="15"/>
  <c r="H181" i="15" s="1"/>
  <c r="G179" i="15"/>
  <c r="H179" i="15" s="1"/>
  <c r="G177" i="15"/>
  <c r="H177" i="15" s="1"/>
  <c r="G175" i="15"/>
  <c r="H175" i="15" s="1"/>
  <c r="G173" i="15"/>
  <c r="H173" i="15" s="1"/>
  <c r="G171" i="15"/>
  <c r="H171" i="15" s="1"/>
  <c r="G169" i="15"/>
  <c r="H169" i="15" s="1"/>
  <c r="G167" i="15"/>
  <c r="H167" i="15" s="1"/>
  <c r="G165" i="15"/>
  <c r="H165" i="15" s="1"/>
  <c r="G163" i="15"/>
  <c r="H163" i="15" s="1"/>
  <c r="G161" i="15"/>
  <c r="H161" i="15" s="1"/>
  <c r="G159" i="15"/>
  <c r="H159" i="15" s="1"/>
  <c r="G157" i="15"/>
  <c r="H157" i="15" s="1"/>
  <c r="G155" i="15"/>
  <c r="H155" i="15" s="1"/>
  <c r="G153" i="15"/>
  <c r="H153" i="15" s="1"/>
  <c r="G151" i="15"/>
  <c r="H151" i="15" s="1"/>
  <c r="G149" i="15"/>
  <c r="H149" i="15" s="1"/>
  <c r="G230" i="17" l="1"/>
  <c r="H218" i="17"/>
  <c r="H229" i="17"/>
  <c r="H230" i="17" s="1"/>
  <c r="G230" i="16"/>
  <c r="H218" i="16"/>
  <c r="H229" i="16"/>
  <c r="H230" i="16" s="1"/>
  <c r="G229" i="15"/>
  <c r="H220" i="15"/>
  <c r="H229" i="15" s="1"/>
  <c r="G218" i="15"/>
  <c r="H14" i="15"/>
  <c r="H218" i="15" s="1"/>
  <c r="G230" i="15" l="1"/>
  <c r="H230" i="15"/>
  <c r="D230" i="14" l="1"/>
  <c r="C229" i="14"/>
  <c r="F228" i="14"/>
  <c r="E227" i="14"/>
  <c r="F227" i="14" s="1"/>
  <c r="D227" i="14"/>
  <c r="F226" i="14"/>
  <c r="F225" i="14"/>
  <c r="F224" i="14"/>
  <c r="F223" i="14"/>
  <c r="F222" i="14"/>
  <c r="E221" i="14"/>
  <c r="F221" i="14" s="1"/>
  <c r="D221" i="14"/>
  <c r="F220" i="14"/>
  <c r="F229" i="14" s="1"/>
  <c r="E218" i="14"/>
  <c r="D218" i="14"/>
  <c r="C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218" i="14" s="1"/>
  <c r="G10" i="14"/>
  <c r="G9" i="14"/>
  <c r="G11" i="14" s="1"/>
  <c r="C229" i="13"/>
  <c r="C230" i="13" s="1"/>
  <c r="F228" i="13"/>
  <c r="E227" i="13"/>
  <c r="F227" i="13" s="1"/>
  <c r="D227" i="13"/>
  <c r="F226" i="13"/>
  <c r="F225" i="13"/>
  <c r="F224" i="13"/>
  <c r="F223" i="13"/>
  <c r="F222" i="13"/>
  <c r="D221" i="13"/>
  <c r="E221" i="13" s="1"/>
  <c r="F220" i="13"/>
  <c r="E218" i="13"/>
  <c r="D218" i="13"/>
  <c r="D230" i="13" s="1"/>
  <c r="C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218" i="13" s="1"/>
  <c r="G9" i="13"/>
  <c r="G8" i="13"/>
  <c r="C230" i="14" l="1"/>
  <c r="F230" i="14"/>
  <c r="E229" i="14"/>
  <c r="E230" i="14" s="1"/>
  <c r="F221" i="13"/>
  <c r="F229" i="13" s="1"/>
  <c r="E229" i="13"/>
  <c r="E230" i="13" s="1"/>
  <c r="C229" i="5"/>
  <c r="C230" i="5" s="1"/>
  <c r="F228" i="5"/>
  <c r="F227" i="5"/>
  <c r="E227" i="5"/>
  <c r="F226" i="5"/>
  <c r="F225" i="5"/>
  <c r="F224" i="5"/>
  <c r="F223" i="5"/>
  <c r="F222" i="5"/>
  <c r="E221" i="5"/>
  <c r="E229" i="5" s="1"/>
  <c r="F220" i="5"/>
  <c r="D218" i="5"/>
  <c r="D230" i="5" s="1"/>
  <c r="C218" i="5"/>
  <c r="E217" i="5"/>
  <c r="F217" i="5" s="1"/>
  <c r="F216" i="5"/>
  <c r="E216" i="5"/>
  <c r="F215" i="5"/>
  <c r="E214" i="5"/>
  <c r="F214" i="5" s="1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E16" i="5"/>
  <c r="E218" i="5" s="1"/>
  <c r="F15" i="5"/>
  <c r="F14" i="5"/>
  <c r="G217" i="14" l="1"/>
  <c r="H217" i="14" s="1"/>
  <c r="G216" i="14"/>
  <c r="H216" i="14" s="1"/>
  <c r="G215" i="14"/>
  <c r="H215" i="14" s="1"/>
  <c r="G214" i="14"/>
  <c r="H214" i="14" s="1"/>
  <c r="G213" i="14"/>
  <c r="H213" i="14" s="1"/>
  <c r="G212" i="14"/>
  <c r="H212" i="14" s="1"/>
  <c r="G211" i="14"/>
  <c r="H211" i="14" s="1"/>
  <c r="G210" i="14"/>
  <c r="H210" i="14" s="1"/>
  <c r="G209" i="14"/>
  <c r="H209" i="14" s="1"/>
  <c r="G208" i="14"/>
  <c r="H208" i="14" s="1"/>
  <c r="G207" i="14"/>
  <c r="H207" i="14" s="1"/>
  <c r="G206" i="14"/>
  <c r="H206" i="14" s="1"/>
  <c r="G205" i="14"/>
  <c r="H205" i="14" s="1"/>
  <c r="G204" i="14"/>
  <c r="H204" i="14" s="1"/>
  <c r="G203" i="14"/>
  <c r="H203" i="14" s="1"/>
  <c r="G202" i="14"/>
  <c r="H202" i="14" s="1"/>
  <c r="G201" i="14"/>
  <c r="H201" i="14" s="1"/>
  <c r="G200" i="14"/>
  <c r="H200" i="14" s="1"/>
  <c r="G199" i="14"/>
  <c r="H199" i="14" s="1"/>
  <c r="G198" i="14"/>
  <c r="H198" i="14" s="1"/>
  <c r="G197" i="14"/>
  <c r="H197" i="14" s="1"/>
  <c r="G196" i="14"/>
  <c r="H196" i="14" s="1"/>
  <c r="G195" i="14"/>
  <c r="H195" i="14" s="1"/>
  <c r="G194" i="14"/>
  <c r="H194" i="14" s="1"/>
  <c r="G193" i="14"/>
  <c r="H193" i="14" s="1"/>
  <c r="G192" i="14"/>
  <c r="H192" i="14" s="1"/>
  <c r="G191" i="14"/>
  <c r="H191" i="14" s="1"/>
  <c r="G190" i="14"/>
  <c r="H190" i="14" s="1"/>
  <c r="G189" i="14"/>
  <c r="H189" i="14" s="1"/>
  <c r="G188" i="14"/>
  <c r="H188" i="14" s="1"/>
  <c r="G187" i="14"/>
  <c r="H187" i="14" s="1"/>
  <c r="G186" i="14"/>
  <c r="H186" i="14" s="1"/>
  <c r="G185" i="14"/>
  <c r="H185" i="14" s="1"/>
  <c r="G228" i="14"/>
  <c r="H228" i="14" s="1"/>
  <c r="G227" i="14"/>
  <c r="H227" i="14" s="1"/>
  <c r="G226" i="14"/>
  <c r="H226" i="14" s="1"/>
  <c r="G225" i="14"/>
  <c r="H225" i="14" s="1"/>
  <c r="G224" i="14"/>
  <c r="H224" i="14" s="1"/>
  <c r="G223" i="14"/>
  <c r="H223" i="14" s="1"/>
  <c r="G222" i="14"/>
  <c r="H222" i="14" s="1"/>
  <c r="G221" i="14"/>
  <c r="H221" i="14" s="1"/>
  <c r="G220" i="14"/>
  <c r="G184" i="14"/>
  <c r="H184" i="14" s="1"/>
  <c r="G183" i="14"/>
  <c r="H183" i="14" s="1"/>
  <c r="G182" i="14"/>
  <c r="H182" i="14" s="1"/>
  <c r="G181" i="14"/>
  <c r="H181" i="14" s="1"/>
  <c r="G180" i="14"/>
  <c r="H180" i="14" s="1"/>
  <c r="G179" i="14"/>
  <c r="H179" i="14" s="1"/>
  <c r="G178" i="14"/>
  <c r="H178" i="14" s="1"/>
  <c r="G177" i="14"/>
  <c r="H177" i="14" s="1"/>
  <c r="G176" i="14"/>
  <c r="H176" i="14" s="1"/>
  <c r="G175" i="14"/>
  <c r="H175" i="14" s="1"/>
  <c r="G174" i="14"/>
  <c r="H174" i="14" s="1"/>
  <c r="G173" i="14"/>
  <c r="H173" i="14" s="1"/>
  <c r="G172" i="14"/>
  <c r="H172" i="14" s="1"/>
  <c r="G171" i="14"/>
  <c r="H171" i="14" s="1"/>
  <c r="G170" i="14"/>
  <c r="H170" i="14" s="1"/>
  <c r="G169" i="14"/>
  <c r="H169" i="14" s="1"/>
  <c r="G168" i="14"/>
  <c r="H168" i="14" s="1"/>
  <c r="G167" i="14"/>
  <c r="H167" i="14" s="1"/>
  <c r="G166" i="14"/>
  <c r="H166" i="14" s="1"/>
  <c r="G165" i="14"/>
  <c r="H165" i="14" s="1"/>
  <c r="G164" i="14"/>
  <c r="H164" i="14" s="1"/>
  <c r="G163" i="14"/>
  <c r="H163" i="14" s="1"/>
  <c r="G162" i="14"/>
  <c r="H162" i="14" s="1"/>
  <c r="G161" i="14"/>
  <c r="H161" i="14" s="1"/>
  <c r="G160" i="14"/>
  <c r="H160" i="14" s="1"/>
  <c r="G159" i="14"/>
  <c r="H159" i="14" s="1"/>
  <c r="G157" i="14"/>
  <c r="H157" i="14" s="1"/>
  <c r="G155" i="14"/>
  <c r="H155" i="14" s="1"/>
  <c r="G153" i="14"/>
  <c r="H153" i="14" s="1"/>
  <c r="G151" i="14"/>
  <c r="H151" i="14" s="1"/>
  <c r="G149" i="14"/>
  <c r="H149" i="14" s="1"/>
  <c r="G147" i="14"/>
  <c r="H147" i="14" s="1"/>
  <c r="G145" i="14"/>
  <c r="H145" i="14" s="1"/>
  <c r="G143" i="14"/>
  <c r="H143" i="14" s="1"/>
  <c r="G141" i="14"/>
  <c r="H141" i="14" s="1"/>
  <c r="G139" i="14"/>
  <c r="H139" i="14" s="1"/>
  <c r="G137" i="14"/>
  <c r="H137" i="14" s="1"/>
  <c r="G135" i="14"/>
  <c r="H135" i="14" s="1"/>
  <c r="G133" i="14"/>
  <c r="H133" i="14" s="1"/>
  <c r="G131" i="14"/>
  <c r="H131" i="14" s="1"/>
  <c r="G129" i="14"/>
  <c r="H129" i="14" s="1"/>
  <c r="G127" i="14"/>
  <c r="H127" i="14" s="1"/>
  <c r="G125" i="14"/>
  <c r="H125" i="14" s="1"/>
  <c r="G123" i="14"/>
  <c r="H123" i="14" s="1"/>
  <c r="G121" i="14"/>
  <c r="H121" i="14" s="1"/>
  <c r="G119" i="14"/>
  <c r="H119" i="14" s="1"/>
  <c r="G117" i="14"/>
  <c r="H117" i="14" s="1"/>
  <c r="G115" i="14"/>
  <c r="H115" i="14" s="1"/>
  <c r="G113" i="14"/>
  <c r="H113" i="14" s="1"/>
  <c r="G111" i="14"/>
  <c r="H111" i="14" s="1"/>
  <c r="G109" i="14"/>
  <c r="H109" i="14" s="1"/>
  <c r="G107" i="14"/>
  <c r="H107" i="14" s="1"/>
  <c r="G105" i="14"/>
  <c r="H105" i="14" s="1"/>
  <c r="G103" i="14"/>
  <c r="H103" i="14" s="1"/>
  <c r="G101" i="14"/>
  <c r="H101" i="14" s="1"/>
  <c r="G100" i="14"/>
  <c r="H100" i="14" s="1"/>
  <c r="G99" i="14"/>
  <c r="H99" i="14" s="1"/>
  <c r="G98" i="14"/>
  <c r="H98" i="14" s="1"/>
  <c r="G97" i="14"/>
  <c r="H97" i="14" s="1"/>
  <c r="G96" i="14"/>
  <c r="H96" i="14" s="1"/>
  <c r="G95" i="14"/>
  <c r="H95" i="14" s="1"/>
  <c r="G94" i="14"/>
  <c r="H94" i="14" s="1"/>
  <c r="G93" i="14"/>
  <c r="H93" i="14" s="1"/>
  <c r="G92" i="14"/>
  <c r="H92" i="14" s="1"/>
  <c r="G91" i="14"/>
  <c r="H91" i="14" s="1"/>
  <c r="G90" i="14"/>
  <c r="H90" i="14" s="1"/>
  <c r="G89" i="14"/>
  <c r="H89" i="14" s="1"/>
  <c r="G88" i="14"/>
  <c r="H88" i="14" s="1"/>
  <c r="G87" i="14"/>
  <c r="H87" i="14" s="1"/>
  <c r="G86" i="14"/>
  <c r="H86" i="14" s="1"/>
  <c r="G85" i="14"/>
  <c r="H85" i="14" s="1"/>
  <c r="G84" i="14"/>
  <c r="H84" i="14" s="1"/>
  <c r="G83" i="14"/>
  <c r="H83" i="14" s="1"/>
  <c r="G82" i="14"/>
  <c r="H82" i="14" s="1"/>
  <c r="G81" i="14"/>
  <c r="H81" i="14" s="1"/>
  <c r="G80" i="14"/>
  <c r="H80" i="14" s="1"/>
  <c r="G79" i="14"/>
  <c r="H79" i="14" s="1"/>
  <c r="G78" i="14"/>
  <c r="H78" i="14" s="1"/>
  <c r="G77" i="14"/>
  <c r="H77" i="14" s="1"/>
  <c r="G76" i="14"/>
  <c r="H76" i="14" s="1"/>
  <c r="G75" i="14"/>
  <c r="H75" i="14" s="1"/>
  <c r="G74" i="14"/>
  <c r="H74" i="14" s="1"/>
  <c r="G73" i="14"/>
  <c r="H73" i="14" s="1"/>
  <c r="G72" i="14"/>
  <c r="H72" i="14" s="1"/>
  <c r="G71" i="14"/>
  <c r="H71" i="14" s="1"/>
  <c r="G70" i="14"/>
  <c r="H70" i="14" s="1"/>
  <c r="G69" i="14"/>
  <c r="H69" i="14" s="1"/>
  <c r="G68" i="14"/>
  <c r="H68" i="14" s="1"/>
  <c r="G67" i="14"/>
  <c r="H67" i="14" s="1"/>
  <c r="G66" i="14"/>
  <c r="H66" i="14" s="1"/>
  <c r="G65" i="14"/>
  <c r="H65" i="14" s="1"/>
  <c r="G64" i="14"/>
  <c r="H64" i="14" s="1"/>
  <c r="G63" i="14"/>
  <c r="H63" i="14" s="1"/>
  <c r="G62" i="14"/>
  <c r="H62" i="14" s="1"/>
  <c r="G61" i="14"/>
  <c r="H61" i="14" s="1"/>
  <c r="G60" i="14"/>
  <c r="H60" i="14" s="1"/>
  <c r="G59" i="14"/>
  <c r="H59" i="14" s="1"/>
  <c r="G58" i="14"/>
  <c r="H58" i="14" s="1"/>
  <c r="G57" i="14"/>
  <c r="H57" i="14" s="1"/>
  <c r="G56" i="14"/>
  <c r="H56" i="14" s="1"/>
  <c r="G55" i="14"/>
  <c r="H55" i="14" s="1"/>
  <c r="G54" i="14"/>
  <c r="H54" i="14" s="1"/>
  <c r="G53" i="14"/>
  <c r="H53" i="14" s="1"/>
  <c r="G52" i="14"/>
  <c r="H52" i="14" s="1"/>
  <c r="G51" i="14"/>
  <c r="H51" i="14" s="1"/>
  <c r="G50" i="14"/>
  <c r="H50" i="14" s="1"/>
  <c r="G49" i="14"/>
  <c r="H49" i="14" s="1"/>
  <c r="G48" i="14"/>
  <c r="H48" i="14" s="1"/>
  <c r="G47" i="14"/>
  <c r="H47" i="14" s="1"/>
  <c r="G46" i="14"/>
  <c r="H46" i="14" s="1"/>
  <c r="G158" i="14"/>
  <c r="H158" i="14" s="1"/>
  <c r="G156" i="14"/>
  <c r="H156" i="14" s="1"/>
  <c r="G154" i="14"/>
  <c r="H154" i="14" s="1"/>
  <c r="G152" i="14"/>
  <c r="H152" i="14" s="1"/>
  <c r="G150" i="14"/>
  <c r="H150" i="14" s="1"/>
  <c r="G148" i="14"/>
  <c r="H148" i="14" s="1"/>
  <c r="G146" i="14"/>
  <c r="H146" i="14" s="1"/>
  <c r="G144" i="14"/>
  <c r="H144" i="14" s="1"/>
  <c r="G142" i="14"/>
  <c r="H142" i="14" s="1"/>
  <c r="G140" i="14"/>
  <c r="H140" i="14" s="1"/>
  <c r="G138" i="14"/>
  <c r="H138" i="14" s="1"/>
  <c r="G136" i="14"/>
  <c r="H136" i="14" s="1"/>
  <c r="G134" i="14"/>
  <c r="H134" i="14" s="1"/>
  <c r="G132" i="14"/>
  <c r="H132" i="14" s="1"/>
  <c r="G130" i="14"/>
  <c r="H130" i="14" s="1"/>
  <c r="G128" i="14"/>
  <c r="H128" i="14" s="1"/>
  <c r="G126" i="14"/>
  <c r="H126" i="14" s="1"/>
  <c r="G124" i="14"/>
  <c r="H124" i="14" s="1"/>
  <c r="G122" i="14"/>
  <c r="H122" i="14" s="1"/>
  <c r="G120" i="14"/>
  <c r="H120" i="14" s="1"/>
  <c r="G118" i="14"/>
  <c r="H118" i="14" s="1"/>
  <c r="G116" i="14"/>
  <c r="H116" i="14" s="1"/>
  <c r="G114" i="14"/>
  <c r="H114" i="14" s="1"/>
  <c r="G112" i="14"/>
  <c r="H112" i="14" s="1"/>
  <c r="G110" i="14"/>
  <c r="H110" i="14" s="1"/>
  <c r="G108" i="14"/>
  <c r="H108" i="14" s="1"/>
  <c r="G106" i="14"/>
  <c r="H106" i="14" s="1"/>
  <c r="G104" i="14"/>
  <c r="H104" i="14" s="1"/>
  <c r="G102" i="14"/>
  <c r="H102" i="14" s="1"/>
  <c r="G45" i="14"/>
  <c r="H45" i="14" s="1"/>
  <c r="G43" i="14"/>
  <c r="H43" i="14" s="1"/>
  <c r="G41" i="14"/>
  <c r="H41" i="14" s="1"/>
  <c r="G39" i="14"/>
  <c r="H39" i="14" s="1"/>
  <c r="G37" i="14"/>
  <c r="H37" i="14" s="1"/>
  <c r="G35" i="14"/>
  <c r="H35" i="14" s="1"/>
  <c r="G33" i="14"/>
  <c r="H33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2" i="14"/>
  <c r="H22" i="14" s="1"/>
  <c r="G21" i="14"/>
  <c r="H21" i="14" s="1"/>
  <c r="G19" i="14"/>
  <c r="H19" i="14" s="1"/>
  <c r="G18" i="14"/>
  <c r="H18" i="14" s="1"/>
  <c r="G15" i="14"/>
  <c r="H15" i="14" s="1"/>
  <c r="G14" i="14"/>
  <c r="G44" i="14"/>
  <c r="H44" i="14" s="1"/>
  <c r="G42" i="14"/>
  <c r="H42" i="14" s="1"/>
  <c r="G40" i="14"/>
  <c r="H40" i="14" s="1"/>
  <c r="G38" i="14"/>
  <c r="H38" i="14" s="1"/>
  <c r="G36" i="14"/>
  <c r="H36" i="14" s="1"/>
  <c r="G34" i="14"/>
  <c r="H34" i="14" s="1"/>
  <c r="G32" i="14"/>
  <c r="H32" i="14" s="1"/>
  <c r="G23" i="14"/>
  <c r="H23" i="14" s="1"/>
  <c r="G20" i="14"/>
  <c r="H20" i="14" s="1"/>
  <c r="G17" i="14"/>
  <c r="H17" i="14" s="1"/>
  <c r="G16" i="14"/>
  <c r="H16" i="14" s="1"/>
  <c r="F230" i="13"/>
  <c r="G10" i="13"/>
  <c r="G11" i="13" s="1"/>
  <c r="F218" i="5"/>
  <c r="G9" i="5" s="1"/>
  <c r="E230" i="5"/>
  <c r="F221" i="5"/>
  <c r="F229" i="5" s="1"/>
  <c r="G218" i="14" l="1"/>
  <c r="H14" i="14"/>
  <c r="H220" i="14"/>
  <c r="G229" i="14"/>
  <c r="G146" i="13"/>
  <c r="H146" i="13" s="1"/>
  <c r="G145" i="13"/>
  <c r="H145" i="13" s="1"/>
  <c r="G144" i="13"/>
  <c r="H144" i="13" s="1"/>
  <c r="G143" i="13"/>
  <c r="H143" i="13" s="1"/>
  <c r="G142" i="13"/>
  <c r="H142" i="13" s="1"/>
  <c r="G141" i="13"/>
  <c r="H141" i="13" s="1"/>
  <c r="G140" i="13"/>
  <c r="H140" i="13" s="1"/>
  <c r="G139" i="13"/>
  <c r="H139" i="13" s="1"/>
  <c r="G138" i="13"/>
  <c r="H138" i="13" s="1"/>
  <c r="G137" i="13"/>
  <c r="H137" i="13" s="1"/>
  <c r="G136" i="13"/>
  <c r="H136" i="13" s="1"/>
  <c r="G135" i="13"/>
  <c r="H135" i="13" s="1"/>
  <c r="G134" i="13"/>
  <c r="H134" i="13" s="1"/>
  <c r="G133" i="13"/>
  <c r="H133" i="13" s="1"/>
  <c r="G132" i="13"/>
  <c r="H132" i="13" s="1"/>
  <c r="G131" i="13"/>
  <c r="H131" i="13" s="1"/>
  <c r="G130" i="13"/>
  <c r="H130" i="13" s="1"/>
  <c r="G129" i="13"/>
  <c r="H129" i="13" s="1"/>
  <c r="G128" i="13"/>
  <c r="H128" i="13" s="1"/>
  <c r="G127" i="13"/>
  <c r="H127" i="13" s="1"/>
  <c r="G126" i="13"/>
  <c r="H126" i="13" s="1"/>
  <c r="G125" i="13"/>
  <c r="H125" i="13" s="1"/>
  <c r="G124" i="13"/>
  <c r="H124" i="13" s="1"/>
  <c r="G123" i="13"/>
  <c r="H123" i="13" s="1"/>
  <c r="G122" i="13"/>
  <c r="H122" i="13" s="1"/>
  <c r="G121" i="13"/>
  <c r="H121" i="13" s="1"/>
  <c r="G120" i="13"/>
  <c r="H120" i="13" s="1"/>
  <c r="G119" i="13"/>
  <c r="H119" i="13" s="1"/>
  <c r="G118" i="13"/>
  <c r="H118" i="13" s="1"/>
  <c r="G117" i="13"/>
  <c r="H117" i="13" s="1"/>
  <c r="G116" i="13"/>
  <c r="H116" i="13" s="1"/>
  <c r="G115" i="13"/>
  <c r="H115" i="13" s="1"/>
  <c r="G114" i="13"/>
  <c r="H114" i="13" s="1"/>
  <c r="G113" i="13"/>
  <c r="H113" i="13" s="1"/>
  <c r="G112" i="13"/>
  <c r="H112" i="13" s="1"/>
  <c r="G111" i="13"/>
  <c r="H111" i="13" s="1"/>
  <c r="G110" i="13"/>
  <c r="H110" i="13" s="1"/>
  <c r="G109" i="13"/>
  <c r="H109" i="13" s="1"/>
  <c r="G108" i="13"/>
  <c r="H108" i="13" s="1"/>
  <c r="G107" i="13"/>
  <c r="H107" i="13" s="1"/>
  <c r="G106" i="13"/>
  <c r="H106" i="13" s="1"/>
  <c r="G105" i="13"/>
  <c r="H105" i="13" s="1"/>
  <c r="G104" i="13"/>
  <c r="H104" i="13" s="1"/>
  <c r="G103" i="13"/>
  <c r="H103" i="13" s="1"/>
  <c r="G102" i="13"/>
  <c r="H102" i="13" s="1"/>
  <c r="G101" i="13"/>
  <c r="H101" i="13" s="1"/>
  <c r="G100" i="13"/>
  <c r="H100" i="13" s="1"/>
  <c r="G99" i="13"/>
  <c r="H99" i="13" s="1"/>
  <c r="G98" i="13"/>
  <c r="H98" i="13" s="1"/>
  <c r="G97" i="13"/>
  <c r="H97" i="13" s="1"/>
  <c r="G96" i="13"/>
  <c r="H96" i="13" s="1"/>
  <c r="G95" i="13"/>
  <c r="H95" i="13" s="1"/>
  <c r="G94" i="13"/>
  <c r="H94" i="13" s="1"/>
  <c r="G93" i="13"/>
  <c r="H93" i="13" s="1"/>
  <c r="G92" i="13"/>
  <c r="H92" i="13" s="1"/>
  <c r="G91" i="13"/>
  <c r="H91" i="13" s="1"/>
  <c r="G90" i="13"/>
  <c r="H90" i="13" s="1"/>
  <c r="G89" i="13"/>
  <c r="H89" i="13" s="1"/>
  <c r="G88" i="13"/>
  <c r="H88" i="13" s="1"/>
  <c r="G87" i="13"/>
  <c r="H87" i="13" s="1"/>
  <c r="G86" i="13"/>
  <c r="H86" i="13" s="1"/>
  <c r="G85" i="13"/>
  <c r="H85" i="13" s="1"/>
  <c r="G84" i="13"/>
  <c r="H84" i="13" s="1"/>
  <c r="G83" i="13"/>
  <c r="H83" i="13" s="1"/>
  <c r="G81" i="13"/>
  <c r="H81" i="13" s="1"/>
  <c r="G79" i="13"/>
  <c r="H79" i="13" s="1"/>
  <c r="G77" i="13"/>
  <c r="H77" i="13" s="1"/>
  <c r="G75" i="13"/>
  <c r="H75" i="13" s="1"/>
  <c r="G71" i="13"/>
  <c r="H71" i="13" s="1"/>
  <c r="G43" i="13"/>
  <c r="H43" i="13" s="1"/>
  <c r="G35" i="13"/>
  <c r="H35" i="13" s="1"/>
  <c r="G28" i="13"/>
  <c r="H28" i="13" s="1"/>
  <c r="G26" i="13"/>
  <c r="H26" i="13" s="1"/>
  <c r="G21" i="13"/>
  <c r="H21" i="13" s="1"/>
  <c r="G82" i="13"/>
  <c r="H82" i="13" s="1"/>
  <c r="G80" i="13"/>
  <c r="H80" i="13" s="1"/>
  <c r="G78" i="13"/>
  <c r="H78" i="13" s="1"/>
  <c r="G76" i="13"/>
  <c r="H76" i="13" s="1"/>
  <c r="G74" i="13"/>
  <c r="H74" i="13" s="1"/>
  <c r="G72" i="13"/>
  <c r="H72" i="13" s="1"/>
  <c r="G70" i="13"/>
  <c r="H70" i="13" s="1"/>
  <c r="G68" i="13"/>
  <c r="H68" i="13" s="1"/>
  <c r="G66" i="13"/>
  <c r="H66" i="13" s="1"/>
  <c r="G64" i="13"/>
  <c r="H64" i="13" s="1"/>
  <c r="G62" i="13"/>
  <c r="H62" i="13" s="1"/>
  <c r="G60" i="13"/>
  <c r="H60" i="13" s="1"/>
  <c r="G58" i="13"/>
  <c r="H58" i="13" s="1"/>
  <c r="G56" i="13"/>
  <c r="H56" i="13" s="1"/>
  <c r="G54" i="13"/>
  <c r="H54" i="13" s="1"/>
  <c r="G52" i="13"/>
  <c r="H52" i="13" s="1"/>
  <c r="G50" i="13"/>
  <c r="H50" i="13" s="1"/>
  <c r="G48" i="13"/>
  <c r="H48" i="13" s="1"/>
  <c r="G46" i="13"/>
  <c r="H46" i="13" s="1"/>
  <c r="G44" i="13"/>
  <c r="H44" i="13" s="1"/>
  <c r="G42" i="13"/>
  <c r="H42" i="13" s="1"/>
  <c r="G40" i="13"/>
  <c r="H40" i="13" s="1"/>
  <c r="G38" i="13"/>
  <c r="H38" i="13" s="1"/>
  <c r="G36" i="13"/>
  <c r="H36" i="13" s="1"/>
  <c r="G34" i="13"/>
  <c r="H34" i="13" s="1"/>
  <c r="G32" i="13"/>
  <c r="H32" i="13" s="1"/>
  <c r="G30" i="13"/>
  <c r="H30" i="13" s="1"/>
  <c r="G73" i="13"/>
  <c r="H73" i="13" s="1"/>
  <c r="G69" i="13"/>
  <c r="H69" i="13" s="1"/>
  <c r="G67" i="13"/>
  <c r="H67" i="13" s="1"/>
  <c r="G65" i="13"/>
  <c r="H65" i="13" s="1"/>
  <c r="G63" i="13"/>
  <c r="H63" i="13" s="1"/>
  <c r="G61" i="13"/>
  <c r="H61" i="13" s="1"/>
  <c r="G59" i="13"/>
  <c r="H59" i="13" s="1"/>
  <c r="G57" i="13"/>
  <c r="H57" i="13" s="1"/>
  <c r="G55" i="13"/>
  <c r="H55" i="13" s="1"/>
  <c r="G53" i="13"/>
  <c r="H53" i="13" s="1"/>
  <c r="G51" i="13"/>
  <c r="H51" i="13" s="1"/>
  <c r="G49" i="13"/>
  <c r="H49" i="13" s="1"/>
  <c r="G47" i="13"/>
  <c r="H47" i="13" s="1"/>
  <c r="G45" i="13"/>
  <c r="H45" i="13" s="1"/>
  <c r="G41" i="13"/>
  <c r="H41" i="13" s="1"/>
  <c r="G39" i="13"/>
  <c r="H39" i="13" s="1"/>
  <c r="G37" i="13"/>
  <c r="H37" i="13" s="1"/>
  <c r="G33" i="13"/>
  <c r="H33" i="13" s="1"/>
  <c r="G31" i="13"/>
  <c r="H31" i="13" s="1"/>
  <c r="G29" i="13"/>
  <c r="H29" i="13" s="1"/>
  <c r="G27" i="13"/>
  <c r="H27" i="13" s="1"/>
  <c r="G25" i="13"/>
  <c r="H25" i="13" s="1"/>
  <c r="G24" i="13"/>
  <c r="H24" i="13" s="1"/>
  <c r="G23" i="13"/>
  <c r="H23" i="13" s="1"/>
  <c r="G22" i="13"/>
  <c r="H22" i="13" s="1"/>
  <c r="G20" i="13"/>
  <c r="H20" i="13" s="1"/>
  <c r="G19" i="13"/>
  <c r="H19" i="13" s="1"/>
  <c r="G18" i="13"/>
  <c r="H18" i="13" s="1"/>
  <c r="G17" i="13"/>
  <c r="H17" i="13" s="1"/>
  <c r="G16" i="13"/>
  <c r="H16" i="13" s="1"/>
  <c r="G15" i="13"/>
  <c r="H15" i="13" s="1"/>
  <c r="G14" i="13"/>
  <c r="G187" i="13"/>
  <c r="H187" i="13" s="1"/>
  <c r="G148" i="13"/>
  <c r="H148" i="13" s="1"/>
  <c r="G150" i="13"/>
  <c r="H150" i="13" s="1"/>
  <c r="G152" i="13"/>
  <c r="H152" i="13" s="1"/>
  <c r="G154" i="13"/>
  <c r="H154" i="13" s="1"/>
  <c r="G156" i="13"/>
  <c r="H156" i="13" s="1"/>
  <c r="G158" i="13"/>
  <c r="H158" i="13" s="1"/>
  <c r="G160" i="13"/>
  <c r="H160" i="13" s="1"/>
  <c r="G162" i="13"/>
  <c r="H162" i="13" s="1"/>
  <c r="G164" i="13"/>
  <c r="H164" i="13" s="1"/>
  <c r="G166" i="13"/>
  <c r="H166" i="13" s="1"/>
  <c r="G168" i="13"/>
  <c r="H168" i="13" s="1"/>
  <c r="G170" i="13"/>
  <c r="H170" i="13" s="1"/>
  <c r="G172" i="13"/>
  <c r="H172" i="13" s="1"/>
  <c r="G174" i="13"/>
  <c r="H174" i="13" s="1"/>
  <c r="G178" i="13"/>
  <c r="H178" i="13" s="1"/>
  <c r="G180" i="13"/>
  <c r="H180" i="13" s="1"/>
  <c r="G182" i="13"/>
  <c r="H182" i="13" s="1"/>
  <c r="G184" i="13"/>
  <c r="H184" i="13" s="1"/>
  <c r="G206" i="13"/>
  <c r="H206" i="13" s="1"/>
  <c r="G196" i="13"/>
  <c r="H196" i="13" s="1"/>
  <c r="G192" i="13"/>
  <c r="H192" i="13" s="1"/>
  <c r="G221" i="13"/>
  <c r="H221" i="13" s="1"/>
  <c r="G147" i="13"/>
  <c r="H147" i="13" s="1"/>
  <c r="G149" i="13"/>
  <c r="H149" i="13" s="1"/>
  <c r="G151" i="13"/>
  <c r="H151" i="13" s="1"/>
  <c r="G153" i="13"/>
  <c r="H153" i="13" s="1"/>
  <c r="G155" i="13"/>
  <c r="H155" i="13" s="1"/>
  <c r="G157" i="13"/>
  <c r="H157" i="13" s="1"/>
  <c r="G159" i="13"/>
  <c r="H159" i="13" s="1"/>
  <c r="G161" i="13"/>
  <c r="H161" i="13" s="1"/>
  <c r="G163" i="13"/>
  <c r="H163" i="13" s="1"/>
  <c r="G165" i="13"/>
  <c r="H165" i="13" s="1"/>
  <c r="G167" i="13"/>
  <c r="H167" i="13" s="1"/>
  <c r="G169" i="13"/>
  <c r="H169" i="13" s="1"/>
  <c r="G171" i="13"/>
  <c r="H171" i="13" s="1"/>
  <c r="G173" i="13"/>
  <c r="H173" i="13" s="1"/>
  <c r="G175" i="13"/>
  <c r="H175" i="13" s="1"/>
  <c r="G177" i="13"/>
  <c r="H177" i="13" s="1"/>
  <c r="G179" i="13"/>
  <c r="H179" i="13" s="1"/>
  <c r="G181" i="13"/>
  <c r="H181" i="13" s="1"/>
  <c r="G183" i="13"/>
  <c r="H183" i="13" s="1"/>
  <c r="G185" i="13"/>
  <c r="H185" i="13" s="1"/>
  <c r="G227" i="13"/>
  <c r="H227" i="13" s="1"/>
  <c r="G225" i="13"/>
  <c r="H225" i="13" s="1"/>
  <c r="G223" i="13"/>
  <c r="H223" i="13" s="1"/>
  <c r="G217" i="13"/>
  <c r="H217" i="13" s="1"/>
  <c r="G215" i="13"/>
  <c r="H215" i="13" s="1"/>
  <c r="G213" i="13"/>
  <c r="H213" i="13" s="1"/>
  <c r="G211" i="13"/>
  <c r="H211" i="13" s="1"/>
  <c r="G209" i="13"/>
  <c r="H209" i="13" s="1"/>
  <c r="G207" i="13"/>
  <c r="H207" i="13" s="1"/>
  <c r="G205" i="13"/>
  <c r="H205" i="13" s="1"/>
  <c r="G203" i="13"/>
  <c r="H203" i="13" s="1"/>
  <c r="G201" i="13"/>
  <c r="H201" i="13" s="1"/>
  <c r="G199" i="13"/>
  <c r="H199" i="13" s="1"/>
  <c r="G197" i="13"/>
  <c r="H197" i="13" s="1"/>
  <c r="G195" i="13"/>
  <c r="H195" i="13" s="1"/>
  <c r="G193" i="13"/>
  <c r="H193" i="13" s="1"/>
  <c r="G191" i="13"/>
  <c r="H191" i="13" s="1"/>
  <c r="G189" i="13"/>
  <c r="H189" i="13" s="1"/>
  <c r="G228" i="13"/>
  <c r="H228" i="13" s="1"/>
  <c r="G220" i="13"/>
  <c r="G176" i="13"/>
  <c r="H176" i="13" s="1"/>
  <c r="G186" i="13"/>
  <c r="H186" i="13" s="1"/>
  <c r="G226" i="13"/>
  <c r="H226" i="13" s="1"/>
  <c r="G224" i="13"/>
  <c r="H224" i="13" s="1"/>
  <c r="G222" i="13"/>
  <c r="H222" i="13" s="1"/>
  <c r="G216" i="13"/>
  <c r="H216" i="13" s="1"/>
  <c r="G214" i="13"/>
  <c r="H214" i="13" s="1"/>
  <c r="G212" i="13"/>
  <c r="H212" i="13" s="1"/>
  <c r="G210" i="13"/>
  <c r="H210" i="13" s="1"/>
  <c r="G208" i="13"/>
  <c r="H208" i="13" s="1"/>
  <c r="G204" i="13"/>
  <c r="H204" i="13" s="1"/>
  <c r="G202" i="13"/>
  <c r="H202" i="13" s="1"/>
  <c r="G200" i="13"/>
  <c r="H200" i="13" s="1"/>
  <c r="G198" i="13"/>
  <c r="H198" i="13" s="1"/>
  <c r="G194" i="13"/>
  <c r="H194" i="13" s="1"/>
  <c r="G190" i="13"/>
  <c r="H190" i="13" s="1"/>
  <c r="G188" i="13"/>
  <c r="H188" i="13" s="1"/>
  <c r="F230" i="5"/>
  <c r="G10" i="5"/>
  <c r="G11" i="5"/>
  <c r="H229" i="14" l="1"/>
  <c r="H230" i="14" s="1"/>
  <c r="G230" i="14"/>
  <c r="H218" i="14"/>
  <c r="H220" i="13"/>
  <c r="G229" i="13"/>
  <c r="G230" i="13" s="1"/>
  <c r="G218" i="13"/>
  <c r="H14" i="13"/>
  <c r="G145" i="5"/>
  <c r="H145" i="5" s="1"/>
  <c r="I145" i="5" s="1"/>
  <c r="G144" i="5"/>
  <c r="H144" i="5" s="1"/>
  <c r="I144" i="5" s="1"/>
  <c r="G143" i="5"/>
  <c r="H143" i="5" s="1"/>
  <c r="I143" i="5" s="1"/>
  <c r="G142" i="5"/>
  <c r="H142" i="5" s="1"/>
  <c r="I142" i="5" s="1"/>
  <c r="G141" i="5"/>
  <c r="H141" i="5" s="1"/>
  <c r="I141" i="5" s="1"/>
  <c r="G140" i="5"/>
  <c r="H140" i="5" s="1"/>
  <c r="I140" i="5" s="1"/>
  <c r="G139" i="5"/>
  <c r="H139" i="5" s="1"/>
  <c r="I139" i="5" s="1"/>
  <c r="G138" i="5"/>
  <c r="H138" i="5" s="1"/>
  <c r="I138" i="5" s="1"/>
  <c r="G137" i="5"/>
  <c r="H137" i="5" s="1"/>
  <c r="I137" i="5" s="1"/>
  <c r="G136" i="5"/>
  <c r="H136" i="5" s="1"/>
  <c r="I136" i="5" s="1"/>
  <c r="G135" i="5"/>
  <c r="H135" i="5" s="1"/>
  <c r="I135" i="5" s="1"/>
  <c r="G134" i="5"/>
  <c r="H134" i="5" s="1"/>
  <c r="I134" i="5" s="1"/>
  <c r="G133" i="5"/>
  <c r="H133" i="5" s="1"/>
  <c r="I133" i="5" s="1"/>
  <c r="G132" i="5"/>
  <c r="H132" i="5" s="1"/>
  <c r="I132" i="5" s="1"/>
  <c r="G131" i="5"/>
  <c r="H131" i="5" s="1"/>
  <c r="I131" i="5" s="1"/>
  <c r="G130" i="5"/>
  <c r="H130" i="5" s="1"/>
  <c r="I130" i="5" s="1"/>
  <c r="G129" i="5"/>
  <c r="H129" i="5" s="1"/>
  <c r="I129" i="5" s="1"/>
  <c r="G128" i="5"/>
  <c r="H128" i="5" s="1"/>
  <c r="I128" i="5" s="1"/>
  <c r="G127" i="5"/>
  <c r="H127" i="5" s="1"/>
  <c r="I127" i="5" s="1"/>
  <c r="G126" i="5"/>
  <c r="H126" i="5" s="1"/>
  <c r="I126" i="5" s="1"/>
  <c r="G125" i="5"/>
  <c r="H125" i="5" s="1"/>
  <c r="I125" i="5" s="1"/>
  <c r="G124" i="5"/>
  <c r="H124" i="5" s="1"/>
  <c r="I124" i="5" s="1"/>
  <c r="G123" i="5"/>
  <c r="H123" i="5" s="1"/>
  <c r="I123" i="5" s="1"/>
  <c r="G122" i="5"/>
  <c r="H122" i="5" s="1"/>
  <c r="I122" i="5" s="1"/>
  <c r="G121" i="5"/>
  <c r="H121" i="5" s="1"/>
  <c r="I121" i="5" s="1"/>
  <c r="G120" i="5"/>
  <c r="H120" i="5" s="1"/>
  <c r="I120" i="5" s="1"/>
  <c r="G119" i="5"/>
  <c r="H119" i="5" s="1"/>
  <c r="I119" i="5" s="1"/>
  <c r="G118" i="5"/>
  <c r="H118" i="5" s="1"/>
  <c r="I118" i="5" s="1"/>
  <c r="G117" i="5"/>
  <c r="H117" i="5" s="1"/>
  <c r="I117" i="5" s="1"/>
  <c r="G116" i="5"/>
  <c r="H116" i="5" s="1"/>
  <c r="I116" i="5" s="1"/>
  <c r="G115" i="5"/>
  <c r="H115" i="5" s="1"/>
  <c r="I115" i="5" s="1"/>
  <c r="G114" i="5"/>
  <c r="H114" i="5" s="1"/>
  <c r="I114" i="5" s="1"/>
  <c r="G113" i="5"/>
  <c r="H113" i="5" s="1"/>
  <c r="I113" i="5" s="1"/>
  <c r="G112" i="5"/>
  <c r="H112" i="5" s="1"/>
  <c r="I112" i="5" s="1"/>
  <c r="G111" i="5"/>
  <c r="H111" i="5" s="1"/>
  <c r="I111" i="5" s="1"/>
  <c r="G110" i="5"/>
  <c r="H110" i="5" s="1"/>
  <c r="I110" i="5" s="1"/>
  <c r="G109" i="5"/>
  <c r="H109" i="5" s="1"/>
  <c r="I109" i="5" s="1"/>
  <c r="G108" i="5"/>
  <c r="H108" i="5" s="1"/>
  <c r="I108" i="5" s="1"/>
  <c r="G107" i="5"/>
  <c r="H107" i="5" s="1"/>
  <c r="I107" i="5" s="1"/>
  <c r="G106" i="5"/>
  <c r="H106" i="5" s="1"/>
  <c r="I106" i="5" s="1"/>
  <c r="G105" i="5"/>
  <c r="H105" i="5" s="1"/>
  <c r="I105" i="5" s="1"/>
  <c r="G104" i="5"/>
  <c r="H104" i="5" s="1"/>
  <c r="I104" i="5" s="1"/>
  <c r="G103" i="5"/>
  <c r="H103" i="5" s="1"/>
  <c r="I103" i="5" s="1"/>
  <c r="G102" i="5"/>
  <c r="H102" i="5" s="1"/>
  <c r="I102" i="5" s="1"/>
  <c r="G101" i="5"/>
  <c r="H101" i="5" s="1"/>
  <c r="I101" i="5" s="1"/>
  <c r="G100" i="5"/>
  <c r="H100" i="5" s="1"/>
  <c r="I100" i="5" s="1"/>
  <c r="G99" i="5"/>
  <c r="H99" i="5" s="1"/>
  <c r="I99" i="5" s="1"/>
  <c r="G98" i="5"/>
  <c r="H98" i="5" s="1"/>
  <c r="I98" i="5" s="1"/>
  <c r="G97" i="5"/>
  <c r="H97" i="5" s="1"/>
  <c r="I97" i="5" s="1"/>
  <c r="G96" i="5"/>
  <c r="H96" i="5" s="1"/>
  <c r="I96" i="5" s="1"/>
  <c r="G95" i="5"/>
  <c r="H95" i="5" s="1"/>
  <c r="I95" i="5" s="1"/>
  <c r="G94" i="5"/>
  <c r="H94" i="5" s="1"/>
  <c r="I94" i="5" s="1"/>
  <c r="G93" i="5"/>
  <c r="H93" i="5" s="1"/>
  <c r="I93" i="5" s="1"/>
  <c r="G92" i="5"/>
  <c r="H92" i="5" s="1"/>
  <c r="I92" i="5" s="1"/>
  <c r="G91" i="5"/>
  <c r="H91" i="5" s="1"/>
  <c r="I91" i="5" s="1"/>
  <c r="G90" i="5"/>
  <c r="H90" i="5" s="1"/>
  <c r="I90" i="5" s="1"/>
  <c r="G89" i="5"/>
  <c r="H89" i="5" s="1"/>
  <c r="I89" i="5" s="1"/>
  <c r="G88" i="5"/>
  <c r="H88" i="5" s="1"/>
  <c r="I88" i="5" s="1"/>
  <c r="G87" i="5"/>
  <c r="H87" i="5" s="1"/>
  <c r="I87" i="5" s="1"/>
  <c r="G86" i="5"/>
  <c r="H86" i="5" s="1"/>
  <c r="I86" i="5" s="1"/>
  <c r="G85" i="5"/>
  <c r="H85" i="5" s="1"/>
  <c r="I85" i="5" s="1"/>
  <c r="G84" i="5"/>
  <c r="H84" i="5" s="1"/>
  <c r="I84" i="5" s="1"/>
  <c r="G82" i="5"/>
  <c r="H82" i="5" s="1"/>
  <c r="I82" i="5" s="1"/>
  <c r="G80" i="5"/>
  <c r="H80" i="5" s="1"/>
  <c r="I80" i="5" s="1"/>
  <c r="G78" i="5"/>
  <c r="H78" i="5" s="1"/>
  <c r="I78" i="5" s="1"/>
  <c r="G76" i="5"/>
  <c r="H76" i="5" s="1"/>
  <c r="I76" i="5" s="1"/>
  <c r="G74" i="5"/>
  <c r="H74" i="5" s="1"/>
  <c r="I74" i="5" s="1"/>
  <c r="G72" i="5"/>
  <c r="H72" i="5" s="1"/>
  <c r="I72" i="5" s="1"/>
  <c r="G15" i="5"/>
  <c r="H15" i="5" s="1"/>
  <c r="I15" i="5" s="1"/>
  <c r="G14" i="5"/>
  <c r="G83" i="5"/>
  <c r="H83" i="5" s="1"/>
  <c r="I83" i="5" s="1"/>
  <c r="G81" i="5"/>
  <c r="H81" i="5" s="1"/>
  <c r="I81" i="5" s="1"/>
  <c r="G79" i="5"/>
  <c r="H79" i="5" s="1"/>
  <c r="I79" i="5" s="1"/>
  <c r="G77" i="5"/>
  <c r="H77" i="5" s="1"/>
  <c r="I77" i="5" s="1"/>
  <c r="G75" i="5"/>
  <c r="H75" i="5" s="1"/>
  <c r="I75" i="5" s="1"/>
  <c r="G73" i="5"/>
  <c r="H73" i="5" s="1"/>
  <c r="I73" i="5" s="1"/>
  <c r="G71" i="5"/>
  <c r="H71" i="5" s="1"/>
  <c r="I71" i="5" s="1"/>
  <c r="G70" i="5"/>
  <c r="H70" i="5" s="1"/>
  <c r="I70" i="5" s="1"/>
  <c r="G69" i="5"/>
  <c r="H69" i="5" s="1"/>
  <c r="I69" i="5" s="1"/>
  <c r="G68" i="5"/>
  <c r="H68" i="5" s="1"/>
  <c r="I68" i="5" s="1"/>
  <c r="G67" i="5"/>
  <c r="H67" i="5" s="1"/>
  <c r="I67" i="5" s="1"/>
  <c r="G66" i="5"/>
  <c r="H66" i="5" s="1"/>
  <c r="I66" i="5" s="1"/>
  <c r="G65" i="5"/>
  <c r="H65" i="5" s="1"/>
  <c r="I65" i="5" s="1"/>
  <c r="G64" i="5"/>
  <c r="H64" i="5" s="1"/>
  <c r="I64" i="5" s="1"/>
  <c r="G63" i="5"/>
  <c r="H63" i="5" s="1"/>
  <c r="I63" i="5" s="1"/>
  <c r="G62" i="5"/>
  <c r="H62" i="5" s="1"/>
  <c r="I62" i="5" s="1"/>
  <c r="G61" i="5"/>
  <c r="H61" i="5" s="1"/>
  <c r="I61" i="5" s="1"/>
  <c r="G60" i="5"/>
  <c r="H60" i="5" s="1"/>
  <c r="I60" i="5" s="1"/>
  <c r="G59" i="5"/>
  <c r="H59" i="5" s="1"/>
  <c r="I59" i="5" s="1"/>
  <c r="G58" i="5"/>
  <c r="H58" i="5" s="1"/>
  <c r="I58" i="5" s="1"/>
  <c r="G57" i="5"/>
  <c r="H57" i="5" s="1"/>
  <c r="I57" i="5" s="1"/>
  <c r="G56" i="5"/>
  <c r="H56" i="5" s="1"/>
  <c r="I56" i="5" s="1"/>
  <c r="G55" i="5"/>
  <c r="H55" i="5" s="1"/>
  <c r="I55" i="5" s="1"/>
  <c r="G54" i="5"/>
  <c r="H54" i="5" s="1"/>
  <c r="I54" i="5" s="1"/>
  <c r="G53" i="5"/>
  <c r="H53" i="5" s="1"/>
  <c r="I53" i="5" s="1"/>
  <c r="G52" i="5"/>
  <c r="H52" i="5" s="1"/>
  <c r="I52" i="5" s="1"/>
  <c r="G51" i="5"/>
  <c r="H51" i="5" s="1"/>
  <c r="I51" i="5" s="1"/>
  <c r="G50" i="5"/>
  <c r="H50" i="5" s="1"/>
  <c r="I50" i="5" s="1"/>
  <c r="G49" i="5"/>
  <c r="H49" i="5" s="1"/>
  <c r="I49" i="5" s="1"/>
  <c r="G48" i="5"/>
  <c r="H48" i="5" s="1"/>
  <c r="I48" i="5" s="1"/>
  <c r="G47" i="5"/>
  <c r="H47" i="5" s="1"/>
  <c r="I47" i="5" s="1"/>
  <c r="G46" i="5"/>
  <c r="H46" i="5" s="1"/>
  <c r="I46" i="5" s="1"/>
  <c r="G45" i="5"/>
  <c r="H45" i="5" s="1"/>
  <c r="I45" i="5" s="1"/>
  <c r="G44" i="5"/>
  <c r="H44" i="5" s="1"/>
  <c r="I44" i="5" s="1"/>
  <c r="G43" i="5"/>
  <c r="H43" i="5" s="1"/>
  <c r="I43" i="5" s="1"/>
  <c r="G42" i="5"/>
  <c r="H42" i="5" s="1"/>
  <c r="I42" i="5" s="1"/>
  <c r="G41" i="5"/>
  <c r="H41" i="5" s="1"/>
  <c r="I41" i="5" s="1"/>
  <c r="G40" i="5"/>
  <c r="H40" i="5" s="1"/>
  <c r="I40" i="5" s="1"/>
  <c r="G39" i="5"/>
  <c r="H39" i="5" s="1"/>
  <c r="I39" i="5" s="1"/>
  <c r="G38" i="5"/>
  <c r="H38" i="5" s="1"/>
  <c r="I38" i="5" s="1"/>
  <c r="G37" i="5"/>
  <c r="H37" i="5" s="1"/>
  <c r="I37" i="5" s="1"/>
  <c r="G36" i="5"/>
  <c r="H36" i="5" s="1"/>
  <c r="I36" i="5" s="1"/>
  <c r="G35" i="5"/>
  <c r="H35" i="5" s="1"/>
  <c r="I35" i="5" s="1"/>
  <c r="G34" i="5"/>
  <c r="H34" i="5" s="1"/>
  <c r="I34" i="5" s="1"/>
  <c r="G33" i="5"/>
  <c r="H33" i="5" s="1"/>
  <c r="I33" i="5" s="1"/>
  <c r="G32" i="5"/>
  <c r="H32" i="5" s="1"/>
  <c r="I32" i="5" s="1"/>
  <c r="G31" i="5"/>
  <c r="H31" i="5" s="1"/>
  <c r="I31" i="5" s="1"/>
  <c r="G30" i="5"/>
  <c r="H30" i="5" s="1"/>
  <c r="I30" i="5" s="1"/>
  <c r="G29" i="5"/>
  <c r="H29" i="5" s="1"/>
  <c r="I29" i="5" s="1"/>
  <c r="G28" i="5"/>
  <c r="H28" i="5" s="1"/>
  <c r="I28" i="5" s="1"/>
  <c r="G27" i="5"/>
  <c r="H27" i="5" s="1"/>
  <c r="I27" i="5" s="1"/>
  <c r="G26" i="5"/>
  <c r="H26" i="5" s="1"/>
  <c r="I26" i="5" s="1"/>
  <c r="G25" i="5"/>
  <c r="H25" i="5" s="1"/>
  <c r="I25" i="5" s="1"/>
  <c r="G24" i="5"/>
  <c r="H24" i="5" s="1"/>
  <c r="I24" i="5" s="1"/>
  <c r="G23" i="5"/>
  <c r="H23" i="5" s="1"/>
  <c r="I23" i="5" s="1"/>
  <c r="G22" i="5"/>
  <c r="H22" i="5" s="1"/>
  <c r="I22" i="5" s="1"/>
  <c r="G21" i="5"/>
  <c r="H21" i="5" s="1"/>
  <c r="I21" i="5" s="1"/>
  <c r="G20" i="5"/>
  <c r="H20" i="5" s="1"/>
  <c r="I20" i="5" s="1"/>
  <c r="G19" i="5"/>
  <c r="H19" i="5" s="1"/>
  <c r="I19" i="5" s="1"/>
  <c r="G18" i="5"/>
  <c r="H18" i="5" s="1"/>
  <c r="I18" i="5" s="1"/>
  <c r="G17" i="5"/>
  <c r="H17" i="5" s="1"/>
  <c r="I17" i="5" s="1"/>
  <c r="G16" i="5"/>
  <c r="H16" i="5" s="1"/>
  <c r="I16" i="5" s="1"/>
  <c r="G185" i="5"/>
  <c r="H185" i="5" s="1"/>
  <c r="I185" i="5" s="1"/>
  <c r="G147" i="5"/>
  <c r="H147" i="5" s="1"/>
  <c r="I147" i="5" s="1"/>
  <c r="G149" i="5"/>
  <c r="H149" i="5" s="1"/>
  <c r="I149" i="5" s="1"/>
  <c r="G151" i="5"/>
  <c r="H151" i="5" s="1"/>
  <c r="I151" i="5" s="1"/>
  <c r="G153" i="5"/>
  <c r="H153" i="5" s="1"/>
  <c r="I153" i="5" s="1"/>
  <c r="G155" i="5"/>
  <c r="H155" i="5" s="1"/>
  <c r="I155" i="5" s="1"/>
  <c r="G157" i="5"/>
  <c r="H157" i="5" s="1"/>
  <c r="I157" i="5" s="1"/>
  <c r="G159" i="5"/>
  <c r="H159" i="5" s="1"/>
  <c r="I159" i="5" s="1"/>
  <c r="G161" i="5"/>
  <c r="H161" i="5" s="1"/>
  <c r="I161" i="5" s="1"/>
  <c r="G163" i="5"/>
  <c r="H163" i="5" s="1"/>
  <c r="I163" i="5" s="1"/>
  <c r="G165" i="5"/>
  <c r="H165" i="5" s="1"/>
  <c r="I165" i="5" s="1"/>
  <c r="G167" i="5"/>
  <c r="H167" i="5" s="1"/>
  <c r="I167" i="5" s="1"/>
  <c r="G169" i="5"/>
  <c r="H169" i="5" s="1"/>
  <c r="I169" i="5" s="1"/>
  <c r="G171" i="5"/>
  <c r="H171" i="5" s="1"/>
  <c r="I171" i="5" s="1"/>
  <c r="G173" i="5"/>
  <c r="H173" i="5" s="1"/>
  <c r="I173" i="5" s="1"/>
  <c r="G175" i="5"/>
  <c r="H175" i="5" s="1"/>
  <c r="I175" i="5" s="1"/>
  <c r="G177" i="5"/>
  <c r="H177" i="5" s="1"/>
  <c r="I177" i="5" s="1"/>
  <c r="G179" i="5"/>
  <c r="H179" i="5" s="1"/>
  <c r="I179" i="5" s="1"/>
  <c r="G181" i="5"/>
  <c r="H181" i="5" s="1"/>
  <c r="I181" i="5" s="1"/>
  <c r="G183" i="5"/>
  <c r="H183" i="5" s="1"/>
  <c r="I183" i="5" s="1"/>
  <c r="G226" i="5"/>
  <c r="H226" i="5" s="1"/>
  <c r="I226" i="5" s="1"/>
  <c r="G224" i="5"/>
  <c r="H224" i="5" s="1"/>
  <c r="I224" i="5" s="1"/>
  <c r="G222" i="5"/>
  <c r="H222" i="5" s="1"/>
  <c r="I222" i="5" s="1"/>
  <c r="G217" i="5"/>
  <c r="H217" i="5" s="1"/>
  <c r="I217" i="5" s="1"/>
  <c r="G214" i="5"/>
  <c r="H214" i="5" s="1"/>
  <c r="I214" i="5" s="1"/>
  <c r="G227" i="5"/>
  <c r="H227" i="5" s="1"/>
  <c r="I227" i="5" s="1"/>
  <c r="G216" i="5"/>
  <c r="H216" i="5" s="1"/>
  <c r="I216" i="5" s="1"/>
  <c r="G212" i="5"/>
  <c r="H212" i="5" s="1"/>
  <c r="I212" i="5" s="1"/>
  <c r="G210" i="5"/>
  <c r="H210" i="5" s="1"/>
  <c r="I210" i="5" s="1"/>
  <c r="G208" i="5"/>
  <c r="H208" i="5" s="1"/>
  <c r="I208" i="5" s="1"/>
  <c r="G206" i="5"/>
  <c r="H206" i="5" s="1"/>
  <c r="I206" i="5" s="1"/>
  <c r="G204" i="5"/>
  <c r="H204" i="5" s="1"/>
  <c r="I204" i="5" s="1"/>
  <c r="G202" i="5"/>
  <c r="H202" i="5" s="1"/>
  <c r="I202" i="5" s="1"/>
  <c r="G200" i="5"/>
  <c r="H200" i="5" s="1"/>
  <c r="I200" i="5" s="1"/>
  <c r="G198" i="5"/>
  <c r="H198" i="5" s="1"/>
  <c r="I198" i="5" s="1"/>
  <c r="G196" i="5"/>
  <c r="H196" i="5" s="1"/>
  <c r="I196" i="5" s="1"/>
  <c r="G194" i="5"/>
  <c r="H194" i="5" s="1"/>
  <c r="I194" i="5" s="1"/>
  <c r="G192" i="5"/>
  <c r="H192" i="5" s="1"/>
  <c r="I192" i="5" s="1"/>
  <c r="G190" i="5"/>
  <c r="H190" i="5" s="1"/>
  <c r="I190" i="5" s="1"/>
  <c r="G188" i="5"/>
  <c r="H188" i="5" s="1"/>
  <c r="I188" i="5" s="1"/>
  <c r="G186" i="5"/>
  <c r="H186" i="5" s="1"/>
  <c r="I186" i="5" s="1"/>
  <c r="G146" i="5"/>
  <c r="H146" i="5" s="1"/>
  <c r="I146" i="5" s="1"/>
  <c r="G148" i="5"/>
  <c r="H148" i="5" s="1"/>
  <c r="I148" i="5" s="1"/>
  <c r="G150" i="5"/>
  <c r="H150" i="5" s="1"/>
  <c r="I150" i="5" s="1"/>
  <c r="G152" i="5"/>
  <c r="H152" i="5" s="1"/>
  <c r="I152" i="5" s="1"/>
  <c r="G154" i="5"/>
  <c r="H154" i="5" s="1"/>
  <c r="I154" i="5" s="1"/>
  <c r="G156" i="5"/>
  <c r="H156" i="5" s="1"/>
  <c r="I156" i="5" s="1"/>
  <c r="G158" i="5"/>
  <c r="H158" i="5" s="1"/>
  <c r="I158" i="5" s="1"/>
  <c r="G160" i="5"/>
  <c r="H160" i="5" s="1"/>
  <c r="I160" i="5" s="1"/>
  <c r="G162" i="5"/>
  <c r="H162" i="5" s="1"/>
  <c r="I162" i="5" s="1"/>
  <c r="G164" i="5"/>
  <c r="H164" i="5" s="1"/>
  <c r="I164" i="5" s="1"/>
  <c r="G166" i="5"/>
  <c r="H166" i="5" s="1"/>
  <c r="I166" i="5" s="1"/>
  <c r="G168" i="5"/>
  <c r="H168" i="5" s="1"/>
  <c r="I168" i="5" s="1"/>
  <c r="G170" i="5"/>
  <c r="H170" i="5" s="1"/>
  <c r="I170" i="5" s="1"/>
  <c r="G172" i="5"/>
  <c r="H172" i="5" s="1"/>
  <c r="I172" i="5" s="1"/>
  <c r="G174" i="5"/>
  <c r="H174" i="5" s="1"/>
  <c r="I174" i="5" s="1"/>
  <c r="G176" i="5"/>
  <c r="H176" i="5" s="1"/>
  <c r="I176" i="5" s="1"/>
  <c r="G178" i="5"/>
  <c r="H178" i="5" s="1"/>
  <c r="I178" i="5" s="1"/>
  <c r="G180" i="5"/>
  <c r="H180" i="5" s="1"/>
  <c r="I180" i="5" s="1"/>
  <c r="G182" i="5"/>
  <c r="H182" i="5" s="1"/>
  <c r="I182" i="5" s="1"/>
  <c r="G184" i="5"/>
  <c r="H184" i="5" s="1"/>
  <c r="I184" i="5" s="1"/>
  <c r="G225" i="5"/>
  <c r="H225" i="5" s="1"/>
  <c r="I225" i="5" s="1"/>
  <c r="G223" i="5"/>
  <c r="H223" i="5" s="1"/>
  <c r="I223" i="5" s="1"/>
  <c r="G221" i="5"/>
  <c r="H221" i="5" s="1"/>
  <c r="I221" i="5" s="1"/>
  <c r="G215" i="5"/>
  <c r="H215" i="5" s="1"/>
  <c r="I215" i="5" s="1"/>
  <c r="G228" i="5"/>
  <c r="H228" i="5" s="1"/>
  <c r="I228" i="5" s="1"/>
  <c r="G220" i="5"/>
  <c r="G213" i="5"/>
  <c r="H213" i="5" s="1"/>
  <c r="I213" i="5" s="1"/>
  <c r="G211" i="5"/>
  <c r="H211" i="5" s="1"/>
  <c r="I211" i="5" s="1"/>
  <c r="G209" i="5"/>
  <c r="H209" i="5" s="1"/>
  <c r="I209" i="5" s="1"/>
  <c r="G207" i="5"/>
  <c r="H207" i="5" s="1"/>
  <c r="I207" i="5" s="1"/>
  <c r="G205" i="5"/>
  <c r="H205" i="5" s="1"/>
  <c r="I205" i="5" s="1"/>
  <c r="G203" i="5"/>
  <c r="H203" i="5" s="1"/>
  <c r="I203" i="5" s="1"/>
  <c r="G201" i="5"/>
  <c r="H201" i="5" s="1"/>
  <c r="I201" i="5" s="1"/>
  <c r="G199" i="5"/>
  <c r="H199" i="5" s="1"/>
  <c r="I199" i="5" s="1"/>
  <c r="G197" i="5"/>
  <c r="H197" i="5" s="1"/>
  <c r="I197" i="5" s="1"/>
  <c r="G195" i="5"/>
  <c r="H195" i="5" s="1"/>
  <c r="I195" i="5" s="1"/>
  <c r="G193" i="5"/>
  <c r="H193" i="5" s="1"/>
  <c r="I193" i="5" s="1"/>
  <c r="G191" i="5"/>
  <c r="H191" i="5" s="1"/>
  <c r="I191" i="5" s="1"/>
  <c r="G189" i="5"/>
  <c r="H189" i="5" s="1"/>
  <c r="I189" i="5" s="1"/>
  <c r="G187" i="5"/>
  <c r="H187" i="5" s="1"/>
  <c r="I187" i="5" s="1"/>
  <c r="H218" i="13" l="1"/>
  <c r="H229" i="13"/>
  <c r="H230" i="13" s="1"/>
  <c r="G218" i="5"/>
  <c r="H14" i="5"/>
  <c r="H220" i="5"/>
  <c r="G229" i="5"/>
  <c r="H229" i="5" l="1"/>
  <c r="I220" i="5"/>
  <c r="I229" i="5" s="1"/>
  <c r="G230" i="5"/>
  <c r="H218" i="5"/>
  <c r="I14" i="5"/>
  <c r="I218" i="5" s="1"/>
  <c r="H230" i="5" l="1"/>
  <c r="I230" i="5"/>
  <c r="E230" i="12" l="1"/>
  <c r="C230" i="12"/>
  <c r="C231" i="12" s="1"/>
  <c r="F229" i="12"/>
  <c r="F228" i="12"/>
  <c r="F227" i="12"/>
  <c r="F226" i="12"/>
  <c r="F225" i="12"/>
  <c r="F224" i="12"/>
  <c r="F223" i="12"/>
  <c r="F222" i="12"/>
  <c r="F221" i="12"/>
  <c r="F230" i="12" s="1"/>
  <c r="E219" i="12"/>
  <c r="D219" i="12"/>
  <c r="D231" i="12" s="1"/>
  <c r="C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G10" i="12"/>
  <c r="E231" i="12" l="1"/>
  <c r="F219" i="12"/>
  <c r="G9" i="12" s="1"/>
  <c r="G11" i="12" s="1"/>
  <c r="G218" i="12" s="1"/>
  <c r="H218" i="12" s="1"/>
  <c r="G185" i="12" l="1"/>
  <c r="H185" i="12" s="1"/>
  <c r="G169" i="12"/>
  <c r="H169" i="12" s="1"/>
  <c r="G177" i="12"/>
  <c r="H177" i="12" s="1"/>
  <c r="G164" i="12"/>
  <c r="H164" i="12" s="1"/>
  <c r="G160" i="12"/>
  <c r="H160" i="12" s="1"/>
  <c r="G156" i="12"/>
  <c r="H156" i="12" s="1"/>
  <c r="G152" i="12"/>
  <c r="H152" i="12" s="1"/>
  <c r="G148" i="12"/>
  <c r="H148" i="12" s="1"/>
  <c r="G144" i="12"/>
  <c r="H144" i="12" s="1"/>
  <c r="F231" i="12"/>
  <c r="G181" i="12"/>
  <c r="H181" i="12" s="1"/>
  <c r="G173" i="12"/>
  <c r="H173" i="12" s="1"/>
  <c r="G166" i="12"/>
  <c r="H166" i="12" s="1"/>
  <c r="G162" i="12"/>
  <c r="H162" i="12" s="1"/>
  <c r="G158" i="12"/>
  <c r="H158" i="12" s="1"/>
  <c r="G154" i="12"/>
  <c r="H154" i="12" s="1"/>
  <c r="G150" i="12"/>
  <c r="H150" i="12" s="1"/>
  <c r="G146" i="12"/>
  <c r="H146" i="12" s="1"/>
  <c r="G142" i="12"/>
  <c r="H142" i="12" s="1"/>
  <c r="G140" i="12"/>
  <c r="H140" i="12" s="1"/>
  <c r="G138" i="12"/>
  <c r="H138" i="12" s="1"/>
  <c r="G136" i="12"/>
  <c r="H136" i="12" s="1"/>
  <c r="G192" i="12"/>
  <c r="H192" i="12" s="1"/>
  <c r="G200" i="12"/>
  <c r="H200" i="12" s="1"/>
  <c r="G212" i="12"/>
  <c r="H212" i="12" s="1"/>
  <c r="G187" i="12"/>
  <c r="H187" i="12" s="1"/>
  <c r="G183" i="12"/>
  <c r="H183" i="12" s="1"/>
  <c r="G179" i="12"/>
  <c r="H179" i="12" s="1"/>
  <c r="G175" i="12"/>
  <c r="H175" i="12" s="1"/>
  <c r="G171" i="12"/>
  <c r="H171" i="12" s="1"/>
  <c r="G167" i="12"/>
  <c r="H167" i="12" s="1"/>
  <c r="G165" i="12"/>
  <c r="H165" i="12" s="1"/>
  <c r="G163" i="12"/>
  <c r="H163" i="12" s="1"/>
  <c r="G161" i="12"/>
  <c r="H161" i="12" s="1"/>
  <c r="G159" i="12"/>
  <c r="H159" i="12" s="1"/>
  <c r="G157" i="12"/>
  <c r="H157" i="12" s="1"/>
  <c r="G155" i="12"/>
  <c r="H155" i="12" s="1"/>
  <c r="G153" i="12"/>
  <c r="H153" i="12" s="1"/>
  <c r="G151" i="12"/>
  <c r="H151" i="12" s="1"/>
  <c r="G149" i="12"/>
  <c r="H149" i="12" s="1"/>
  <c r="G147" i="12"/>
  <c r="H147" i="12" s="1"/>
  <c r="G145" i="12"/>
  <c r="H145" i="12" s="1"/>
  <c r="G143" i="12"/>
  <c r="H143" i="12" s="1"/>
  <c r="G141" i="12"/>
  <c r="H141" i="12" s="1"/>
  <c r="G139" i="12"/>
  <c r="H139" i="12" s="1"/>
  <c r="G137" i="12"/>
  <c r="H137" i="12" s="1"/>
  <c r="G189" i="12"/>
  <c r="H189" i="12" s="1"/>
  <c r="G196" i="12"/>
  <c r="H196" i="12" s="1"/>
  <c r="G204" i="12"/>
  <c r="H204" i="12" s="1"/>
  <c r="G224" i="12"/>
  <c r="H224" i="12" s="1"/>
  <c r="G188" i="12"/>
  <c r="H188" i="12" s="1"/>
  <c r="G190" i="12"/>
  <c r="H190" i="12" s="1"/>
  <c r="G194" i="12"/>
  <c r="H194" i="12" s="1"/>
  <c r="G198" i="12"/>
  <c r="H198" i="12" s="1"/>
  <c r="G202" i="12"/>
  <c r="H202" i="12" s="1"/>
  <c r="G208" i="12"/>
  <c r="H208" i="12" s="1"/>
  <c r="G216" i="12"/>
  <c r="H216" i="12" s="1"/>
  <c r="G228" i="12"/>
  <c r="H228" i="12" s="1"/>
  <c r="G191" i="12"/>
  <c r="H191" i="12" s="1"/>
  <c r="G193" i="12"/>
  <c r="H193" i="12" s="1"/>
  <c r="G195" i="12"/>
  <c r="H195" i="12" s="1"/>
  <c r="G197" i="12"/>
  <c r="H197" i="12" s="1"/>
  <c r="G199" i="12"/>
  <c r="H199" i="12" s="1"/>
  <c r="G201" i="12"/>
  <c r="H201" i="12" s="1"/>
  <c r="G203" i="12"/>
  <c r="H203" i="12" s="1"/>
  <c r="G206" i="12"/>
  <c r="H206" i="12" s="1"/>
  <c r="G210" i="12"/>
  <c r="H210" i="12" s="1"/>
  <c r="G214" i="12"/>
  <c r="H214" i="12" s="1"/>
  <c r="G222" i="12"/>
  <c r="H222" i="12" s="1"/>
  <c r="G226" i="12"/>
  <c r="H226" i="12" s="1"/>
  <c r="G217" i="12"/>
  <c r="H217" i="12" s="1"/>
  <c r="G205" i="12"/>
  <c r="H205" i="12" s="1"/>
  <c r="G207" i="12"/>
  <c r="H207" i="12" s="1"/>
  <c r="G209" i="12"/>
  <c r="H209" i="12" s="1"/>
  <c r="G211" i="12"/>
  <c r="H211" i="12" s="1"/>
  <c r="G213" i="12"/>
  <c r="H213" i="12" s="1"/>
  <c r="G215" i="12"/>
  <c r="H215" i="12" s="1"/>
  <c r="G221" i="12"/>
  <c r="H221" i="12" s="1"/>
  <c r="G223" i="12"/>
  <c r="H223" i="12" s="1"/>
  <c r="G225" i="12"/>
  <c r="H225" i="12" s="1"/>
  <c r="G227" i="12"/>
  <c r="H227" i="12" s="1"/>
  <c r="G229" i="12"/>
  <c r="H229" i="12" s="1"/>
  <c r="G135" i="12"/>
  <c r="H135" i="12" s="1"/>
  <c r="G134" i="12"/>
  <c r="H134" i="12" s="1"/>
  <c r="G133" i="12"/>
  <c r="H133" i="12" s="1"/>
  <c r="G132" i="12"/>
  <c r="H132" i="12" s="1"/>
  <c r="G131" i="12"/>
  <c r="H131" i="12" s="1"/>
  <c r="G130" i="12"/>
  <c r="H130" i="12" s="1"/>
  <c r="G129" i="12"/>
  <c r="H129" i="12" s="1"/>
  <c r="G128" i="12"/>
  <c r="H128" i="12" s="1"/>
  <c r="G127" i="12"/>
  <c r="H127" i="12" s="1"/>
  <c r="G126" i="12"/>
  <c r="H126" i="12" s="1"/>
  <c r="G125" i="12"/>
  <c r="H125" i="12" s="1"/>
  <c r="G124" i="12"/>
  <c r="H124" i="12" s="1"/>
  <c r="G123" i="12"/>
  <c r="H123" i="12" s="1"/>
  <c r="G122" i="12"/>
  <c r="H122" i="12" s="1"/>
  <c r="G121" i="12"/>
  <c r="H121" i="12" s="1"/>
  <c r="G120" i="12"/>
  <c r="H120" i="12" s="1"/>
  <c r="G119" i="12"/>
  <c r="H119" i="12" s="1"/>
  <c r="G118" i="12"/>
  <c r="H118" i="12" s="1"/>
  <c r="G117" i="12"/>
  <c r="H117" i="12" s="1"/>
  <c r="G116" i="12"/>
  <c r="H116" i="12" s="1"/>
  <c r="G115" i="12"/>
  <c r="H115" i="12" s="1"/>
  <c r="G114" i="12"/>
  <c r="H114" i="12" s="1"/>
  <c r="G113" i="12"/>
  <c r="H113" i="12" s="1"/>
  <c r="G112" i="12"/>
  <c r="H112" i="12" s="1"/>
  <c r="G111" i="12"/>
  <c r="H111" i="12" s="1"/>
  <c r="G110" i="12"/>
  <c r="H110" i="12" s="1"/>
  <c r="G109" i="12"/>
  <c r="H109" i="12" s="1"/>
  <c r="G108" i="12"/>
  <c r="H108" i="12" s="1"/>
  <c r="G107" i="12"/>
  <c r="H107" i="12" s="1"/>
  <c r="G106" i="12"/>
  <c r="H106" i="12" s="1"/>
  <c r="G105" i="12"/>
  <c r="H105" i="12" s="1"/>
  <c r="G104" i="12"/>
  <c r="H104" i="12" s="1"/>
  <c r="G103" i="12"/>
  <c r="H103" i="12" s="1"/>
  <c r="G102" i="12"/>
  <c r="H102" i="12" s="1"/>
  <c r="G101" i="12"/>
  <c r="H101" i="12" s="1"/>
  <c r="G100" i="12"/>
  <c r="H100" i="12" s="1"/>
  <c r="G99" i="12"/>
  <c r="H99" i="12" s="1"/>
  <c r="G98" i="12"/>
  <c r="H98" i="12" s="1"/>
  <c r="G97" i="12"/>
  <c r="H97" i="12" s="1"/>
  <c r="G96" i="12"/>
  <c r="H96" i="12" s="1"/>
  <c r="G95" i="12"/>
  <c r="H95" i="12" s="1"/>
  <c r="G94" i="12"/>
  <c r="H94" i="12" s="1"/>
  <c r="G93" i="12"/>
  <c r="H93" i="12" s="1"/>
  <c r="G92" i="12"/>
  <c r="H92" i="12" s="1"/>
  <c r="G91" i="12"/>
  <c r="H91" i="12" s="1"/>
  <c r="G90" i="12"/>
  <c r="H90" i="12" s="1"/>
  <c r="G89" i="12"/>
  <c r="H89" i="12" s="1"/>
  <c r="G88" i="12"/>
  <c r="H88" i="12" s="1"/>
  <c r="G87" i="12"/>
  <c r="H87" i="12" s="1"/>
  <c r="G86" i="12"/>
  <c r="H86" i="12" s="1"/>
  <c r="G85" i="12"/>
  <c r="H85" i="12" s="1"/>
  <c r="G84" i="12"/>
  <c r="H84" i="12" s="1"/>
  <c r="G83" i="12"/>
  <c r="H83" i="12" s="1"/>
  <c r="G82" i="12"/>
  <c r="H82" i="12" s="1"/>
  <c r="G81" i="12"/>
  <c r="H81" i="12" s="1"/>
  <c r="G80" i="12"/>
  <c r="H80" i="12" s="1"/>
  <c r="G79" i="12"/>
  <c r="H79" i="12" s="1"/>
  <c r="G78" i="12"/>
  <c r="H78" i="12" s="1"/>
  <c r="G77" i="12"/>
  <c r="H77" i="12" s="1"/>
  <c r="G76" i="12"/>
  <c r="H76" i="12" s="1"/>
  <c r="G75" i="12"/>
  <c r="H75" i="12" s="1"/>
  <c r="G74" i="12"/>
  <c r="H74" i="12" s="1"/>
  <c r="G73" i="12"/>
  <c r="H73" i="12" s="1"/>
  <c r="G72" i="12"/>
  <c r="H72" i="12" s="1"/>
  <c r="G71" i="12"/>
  <c r="H71" i="12" s="1"/>
  <c r="G70" i="12"/>
  <c r="H70" i="12" s="1"/>
  <c r="G69" i="12"/>
  <c r="H69" i="12" s="1"/>
  <c r="G68" i="12"/>
  <c r="H68" i="12" s="1"/>
  <c r="G67" i="12"/>
  <c r="H67" i="12" s="1"/>
  <c r="G66" i="12"/>
  <c r="H66" i="12" s="1"/>
  <c r="G65" i="12"/>
  <c r="H65" i="12" s="1"/>
  <c r="G64" i="12"/>
  <c r="H64" i="12" s="1"/>
  <c r="G63" i="12"/>
  <c r="H63" i="12" s="1"/>
  <c r="G62" i="12"/>
  <c r="H62" i="12" s="1"/>
  <c r="G61" i="12"/>
  <c r="H61" i="12" s="1"/>
  <c r="G60" i="12"/>
  <c r="H60" i="12" s="1"/>
  <c r="G59" i="12"/>
  <c r="H59" i="12" s="1"/>
  <c r="G58" i="12"/>
  <c r="H58" i="12" s="1"/>
  <c r="G57" i="12"/>
  <c r="H57" i="12" s="1"/>
  <c r="G56" i="12"/>
  <c r="H56" i="12" s="1"/>
  <c r="G55" i="12"/>
  <c r="H55" i="12" s="1"/>
  <c r="G54" i="12"/>
  <c r="H54" i="12" s="1"/>
  <c r="G53" i="12"/>
  <c r="H53" i="12" s="1"/>
  <c r="G52" i="12"/>
  <c r="H52" i="12" s="1"/>
  <c r="G51" i="12"/>
  <c r="H51" i="12" s="1"/>
  <c r="G186" i="12"/>
  <c r="H186" i="12" s="1"/>
  <c r="G184" i="12"/>
  <c r="H184" i="12" s="1"/>
  <c r="G182" i="12"/>
  <c r="H182" i="12" s="1"/>
  <c r="G180" i="12"/>
  <c r="H180" i="12" s="1"/>
  <c r="G178" i="12"/>
  <c r="H178" i="12" s="1"/>
  <c r="G176" i="12"/>
  <c r="H176" i="12" s="1"/>
  <c r="G174" i="12"/>
  <c r="H174" i="12" s="1"/>
  <c r="G172" i="12"/>
  <c r="H172" i="12" s="1"/>
  <c r="G170" i="12"/>
  <c r="H170" i="12" s="1"/>
  <c r="G168" i="12"/>
  <c r="H168" i="12" s="1"/>
  <c r="G50" i="12"/>
  <c r="H50" i="12" s="1"/>
  <c r="G49" i="12"/>
  <c r="H49" i="12" s="1"/>
  <c r="G47" i="12"/>
  <c r="H47" i="12" s="1"/>
  <c r="G46" i="12"/>
  <c r="H46" i="12" s="1"/>
  <c r="G45" i="12"/>
  <c r="H45" i="12" s="1"/>
  <c r="G44" i="12"/>
  <c r="H44" i="12" s="1"/>
  <c r="G43" i="12"/>
  <c r="H43" i="12" s="1"/>
  <c r="G42" i="12"/>
  <c r="H42" i="12" s="1"/>
  <c r="G41" i="12"/>
  <c r="H41" i="12" s="1"/>
  <c r="G40" i="12"/>
  <c r="H40" i="12" s="1"/>
  <c r="G39" i="12"/>
  <c r="H39" i="12" s="1"/>
  <c r="G38" i="12"/>
  <c r="H38" i="12" s="1"/>
  <c r="G37" i="12"/>
  <c r="H37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30" i="12"/>
  <c r="H30" i="12" s="1"/>
  <c r="G29" i="12"/>
  <c r="H29" i="12" s="1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G21" i="12"/>
  <c r="H21" i="12" s="1"/>
  <c r="G20" i="12"/>
  <c r="H20" i="12" s="1"/>
  <c r="G18" i="12"/>
  <c r="H18" i="12" s="1"/>
  <c r="G17" i="12"/>
  <c r="H17" i="12" s="1"/>
  <c r="G16" i="12"/>
  <c r="H16" i="12" s="1"/>
  <c r="G15" i="12"/>
  <c r="G48" i="12"/>
  <c r="H48" i="12" s="1"/>
  <c r="G19" i="12"/>
  <c r="H19" i="12" s="1"/>
  <c r="G230" i="12" l="1"/>
  <c r="G219" i="12"/>
  <c r="H15" i="12"/>
  <c r="H230" i="12"/>
  <c r="G231" i="12" l="1"/>
  <c r="H219" i="12"/>
  <c r="H231" i="12" s="1"/>
</calcChain>
</file>

<file path=xl/sharedStrings.xml><?xml version="1.0" encoding="utf-8"?>
<sst xmlns="http://schemas.openxmlformats.org/spreadsheetml/2006/main" count="213" uniqueCount="51">
  <si>
    <t>ООО Управляющая компания "СИРИУС"</t>
  </si>
  <si>
    <t>Общедомовые приборы  учета</t>
  </si>
  <si>
    <t>Номер теплосчетчика</t>
  </si>
  <si>
    <t>Примечание</t>
  </si>
  <si>
    <t>ВКТ-7 сет.№ 073. Зав.№00252873</t>
  </si>
  <si>
    <t>Квартиры+МОП</t>
  </si>
  <si>
    <t>в том числе:</t>
  </si>
  <si>
    <t>квартиры</t>
  </si>
  <si>
    <t>МОП</t>
  </si>
  <si>
    <t>№ кв</t>
  </si>
  <si>
    <t>Номер теплосчетчика                      (М-Сal MC)</t>
  </si>
  <si>
    <t>Общая площадь, м2</t>
  </si>
  <si>
    <t>Отопление МОП, Гкал</t>
  </si>
  <si>
    <t>Всего, Гкал</t>
  </si>
  <si>
    <t>Итого по квартирам:</t>
  </si>
  <si>
    <t>офисы</t>
  </si>
  <si>
    <t>Итого по офисам:</t>
  </si>
  <si>
    <t>Итого по дому:</t>
  </si>
  <si>
    <t>Разница, Гкал</t>
  </si>
  <si>
    <t>Офисы:</t>
  </si>
  <si>
    <t xml:space="preserve"> Расчет показателей отопления в жилом доме по адресу: г. Белгород, ул. Щорса д. 8М                               </t>
  </si>
  <si>
    <t>Показания Гкал на 21.12.18</t>
  </si>
  <si>
    <t xml:space="preserve"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
</t>
  </si>
  <si>
    <t>за период с  21.12.2018 по 23.01.2019 гг.</t>
  </si>
  <si>
    <t>Разница, Гкал                   с 21.12.2018 по 23.01.2019  гг.</t>
  </si>
  <si>
    <t>Показания Гкал на 23.01.19</t>
  </si>
  <si>
    <t>за период с  23.01.2019 по 22.02.2019 гг.</t>
  </si>
  <si>
    <t>Разница, Гкал                   с 23.01.2019 по 22.02.2019  гг.</t>
  </si>
  <si>
    <t>Показания Гкал на 22.02.19</t>
  </si>
  <si>
    <t>В руб.</t>
  </si>
  <si>
    <t>Выполнил расчет:</t>
  </si>
  <si>
    <t>Истомина А.В.</t>
  </si>
  <si>
    <t>Директор ООО УК "СИРИУС"</t>
  </si>
  <si>
    <t>Орлов Г.А</t>
  </si>
  <si>
    <t>Инженер ООО УК " СИРИУС"</t>
  </si>
  <si>
    <t>Коптелов М.Г.</t>
  </si>
  <si>
    <t>за период с  22.02.2019 по 21.03.2019 гг.</t>
  </si>
  <si>
    <t>Разница, Гкал                   с 22.02.2019 по 21.03.2019  гг.</t>
  </si>
  <si>
    <t>Показания Гкал на 21.03.19</t>
  </si>
  <si>
    <t>за период с  21.03.2019 по 22.04.2019 гг.</t>
  </si>
  <si>
    <t>Разница, Гкал                   с 21.03.2019 по 22.04.2019  гг.</t>
  </si>
  <si>
    <t>Показания Гкал на 22.04.19</t>
  </si>
  <si>
    <t>за период с  22.04.2019 по 22.10.2019 гг.</t>
  </si>
  <si>
    <t>Разница, Гкал                   с 22.04.2019 по 22.10.2019  гг.</t>
  </si>
  <si>
    <t>Показания Гкал на 22.10.19</t>
  </si>
  <si>
    <t>за период с  22.11.2019 по 19.12.2019 гг.</t>
  </si>
  <si>
    <t>Разница, Гкал                   с 22.11.2019 по 19.12.2019  гг.</t>
  </si>
  <si>
    <t>Показания Гкал на 22.11.19</t>
  </si>
  <si>
    <t>Показания Гкал на 19.12.19</t>
  </si>
  <si>
    <t>за период с  22.10.2019 по 22.11.2019 гг.</t>
  </si>
  <si>
    <t>Разница, Гкал                   с 22.10.2019 по 22.11.2019 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</si>
</sst>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9"/>
      <name val="Times New Roman"/>
      <family val="1"/>
      <charset val="204"/>
    </font>
    <font>
      <i/>
      <sz val="9"/>
      <color theme="1" tint="0.49998474074526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i/>
      <sz val="11"/>
      <color theme="1" tint="0.499984740745262"/>
      <name val="Calibri"/>
      <family val="2"/>
      <charset val="204"/>
    </font>
    <font>
      <b/>
      <i/>
      <sz val="11"/>
      <color theme="1" tint="0.49998474074526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 vertical="center" wrapText="1"/>
    </xf>
    <xf numFmtId="167" fontId="8" fillId="2" borderId="0" xfId="0" applyNumberFormat="1" applyFont="1" applyFill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7" fontId="10" fillId="2" borderId="0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right" vertical="center" wrapText="1"/>
    </xf>
    <xf numFmtId="167" fontId="10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7" fontId="7" fillId="2" borderId="1" xfId="0" applyNumberFormat="1" applyFont="1" applyFill="1" applyBorder="1"/>
    <xf numFmtId="167" fontId="7" fillId="2" borderId="1" xfId="0" applyNumberFormat="1" applyFont="1" applyFill="1" applyBorder="1" applyAlignment="1">
      <alignment horizontal="right"/>
    </xf>
    <xf numFmtId="166" fontId="2" fillId="2" borderId="0" xfId="0" applyNumberFormat="1" applyFont="1" applyFill="1" applyBorder="1"/>
    <xf numFmtId="165" fontId="7" fillId="2" borderId="0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165" fontId="4" fillId="2" borderId="0" xfId="0" applyNumberFormat="1" applyFont="1" applyFill="1" applyBorder="1"/>
    <xf numFmtId="1" fontId="7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164" fontId="4" fillId="2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/>
    <xf numFmtId="164" fontId="7" fillId="2" borderId="0" xfId="0" applyNumberFormat="1" applyFont="1" applyFill="1" applyBorder="1"/>
    <xf numFmtId="164" fontId="0" fillId="2" borderId="0" xfId="0" applyNumberFormat="1" applyFill="1"/>
    <xf numFmtId="164" fontId="1" fillId="2" borderId="0" xfId="0" applyNumberFormat="1" applyFont="1" applyFill="1" applyBorder="1"/>
    <xf numFmtId="164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" fontId="19" fillId="2" borderId="0" xfId="0" applyNumberFormat="1" applyFont="1" applyFill="1" applyBorder="1" applyAlignment="1">
      <alignment horizontal="center" vertical="center"/>
    </xf>
    <xf numFmtId="167" fontId="19" fillId="2" borderId="0" xfId="0" applyNumberFormat="1" applyFont="1" applyFill="1" applyBorder="1"/>
    <xf numFmtId="167" fontId="19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1" fontId="0" fillId="2" borderId="0" xfId="0" applyNumberFormat="1" applyFill="1"/>
    <xf numFmtId="1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167" fontId="7" fillId="2" borderId="0" xfId="0" applyNumberFormat="1" applyFont="1" applyFill="1" applyBorder="1"/>
    <xf numFmtId="167" fontId="7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7" fontId="0" fillId="2" borderId="0" xfId="0" applyNumberFormat="1" applyFill="1" applyBorder="1" applyAlignment="1"/>
    <xf numFmtId="1" fontId="0" fillId="2" borderId="0" xfId="0" applyNumberFormat="1" applyFill="1" applyBorder="1"/>
    <xf numFmtId="167" fontId="0" fillId="2" borderId="0" xfId="0" applyNumberFormat="1" applyFill="1" applyBorder="1"/>
    <xf numFmtId="0" fontId="0" fillId="2" borderId="0" xfId="0" applyFill="1" applyBorder="1"/>
    <xf numFmtId="4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167" fontId="0" fillId="2" borderId="0" xfId="0" applyNumberFormat="1" applyFont="1" applyFill="1" applyBorder="1"/>
    <xf numFmtId="167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7" fontId="16" fillId="2" borderId="1" xfId="0" applyNumberFormat="1" applyFont="1" applyFill="1" applyBorder="1" applyAlignment="1">
      <alignment horizontal="center"/>
    </xf>
    <xf numFmtId="2" fontId="0" fillId="2" borderId="0" xfId="0" applyNumberFormat="1" applyFill="1" applyBorder="1"/>
    <xf numFmtId="164" fontId="7" fillId="2" borderId="0" xfId="0" applyNumberFormat="1" applyFont="1" applyFill="1" applyBorder="1" applyAlignment="1">
      <alignment horizontal="left"/>
    </xf>
    <xf numFmtId="165" fontId="24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21" fillId="2" borderId="0" xfId="0" applyFont="1" applyFill="1"/>
    <xf numFmtId="167" fontId="12" fillId="2" borderId="1" xfId="0" applyNumberFormat="1" applyFont="1" applyFill="1" applyBorder="1" applyAlignment="1">
      <alignment horizontal="center" vertical="center" wrapText="1"/>
    </xf>
    <xf numFmtId="167" fontId="25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/>
    <xf numFmtId="166" fontId="7" fillId="2" borderId="0" xfId="0" applyNumberFormat="1" applyFont="1" applyFill="1" applyBorder="1"/>
    <xf numFmtId="0" fontId="0" fillId="2" borderId="0" xfId="0" applyFill="1" applyAlignment="1">
      <alignment vertical="top"/>
    </xf>
    <xf numFmtId="2" fontId="24" fillId="2" borderId="0" xfId="0" applyNumberFormat="1" applyFont="1" applyFill="1" applyBorder="1"/>
    <xf numFmtId="2" fontId="30" fillId="2" borderId="0" xfId="0" applyNumberFormat="1" applyFont="1" applyFill="1" applyBorder="1"/>
    <xf numFmtId="0" fontId="8" fillId="2" borderId="0" xfId="0" applyFont="1" applyFill="1" applyAlignment="1">
      <alignment horizontal="lef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2" fontId="28" fillId="2" borderId="0" xfId="0" applyNumberFormat="1" applyFont="1" applyFill="1" applyBorder="1" applyAlignment="1">
      <alignment vertical="center" wrapText="1"/>
    </xf>
    <xf numFmtId="2" fontId="24" fillId="2" borderId="0" xfId="0" applyNumberFormat="1" applyFont="1" applyFill="1" applyBorder="1" applyAlignment="1">
      <alignment horizontal="center"/>
    </xf>
    <xf numFmtId="2" fontId="24" fillId="2" borderId="0" xfId="0" applyNumberFormat="1" applyFont="1" applyFill="1" applyBorder="1" applyAlignment="1">
      <alignment horizontal="center" vertical="center"/>
    </xf>
    <xf numFmtId="2" fontId="29" fillId="2" borderId="0" xfId="0" applyNumberFormat="1" applyFont="1" applyFill="1" applyBorder="1" applyAlignment="1"/>
    <xf numFmtId="2" fontId="0" fillId="2" borderId="0" xfId="0" applyNumberFormat="1" applyFont="1" applyFill="1"/>
    <xf numFmtId="0" fontId="3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22" fillId="2" borderId="0" xfId="0" applyFont="1" applyFill="1" applyBorder="1" applyAlignment="1"/>
    <xf numFmtId="0" fontId="23" fillId="0" borderId="0" xfId="0" applyFont="1" applyBorder="1" applyAlignment="1"/>
    <xf numFmtId="3" fontId="7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23" fillId="0" borderId="0" xfId="0" applyFont="1" applyBorder="1" applyAlignment="1"/>
    <xf numFmtId="2" fontId="26" fillId="2" borderId="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Border="1" applyAlignment="1">
      <alignment horizontal="center"/>
    </xf>
    <xf numFmtId="0" fontId="23" fillId="0" borderId="0" xfId="0" applyFont="1" applyBorder="1" applyAlignment="1"/>
    <xf numFmtId="0" fontId="27" fillId="2" borderId="0" xfId="0" applyFont="1" applyFill="1" applyAlignment="1">
      <alignment horizontal="center" vertical="center" wrapText="1"/>
    </xf>
    <xf numFmtId="1" fontId="27" fillId="2" borderId="0" xfId="0" applyNumberFormat="1" applyFont="1" applyFill="1" applyAlignment="1">
      <alignment horizontal="center" vertical="center" wrapText="1"/>
    </xf>
    <xf numFmtId="167" fontId="27" fillId="2" borderId="0" xfId="0" applyNumberFormat="1" applyFont="1" applyFill="1" applyAlignment="1">
      <alignment horizontal="center" vertical="center" wrapText="1"/>
    </xf>
    <xf numFmtId="167" fontId="27" fillId="2" borderId="0" xfId="0" applyNumberFormat="1" applyFont="1" applyFill="1" applyBorder="1" applyAlignment="1">
      <alignment horizontal="center" vertical="center" wrapText="1"/>
    </xf>
    <xf numFmtId="167" fontId="28" fillId="2" borderId="1" xfId="0" applyNumberFormat="1" applyFont="1" applyFill="1" applyBorder="1" applyAlignment="1">
      <alignment horizontal="center" vertical="center" wrapText="1"/>
    </xf>
    <xf numFmtId="167" fontId="33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1" fontId="0" fillId="2" borderId="0" xfId="0" applyNumberFormat="1" applyFont="1" applyFill="1"/>
    <xf numFmtId="0" fontId="34" fillId="2" borderId="1" xfId="0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167" fontId="34" fillId="2" borderId="1" xfId="0" applyNumberFormat="1" applyFont="1" applyFill="1" applyBorder="1" applyAlignment="1">
      <alignment horizontal="center" vertical="center" wrapText="1"/>
    </xf>
    <xf numFmtId="167" fontId="36" fillId="2" borderId="1" xfId="0" applyNumberFormat="1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/>
    </xf>
    <xf numFmtId="167" fontId="24" fillId="2" borderId="1" xfId="0" applyNumberFormat="1" applyFont="1" applyFill="1" applyBorder="1" applyAlignment="1">
      <alignment horizontal="center"/>
    </xf>
    <xf numFmtId="167" fontId="24" fillId="2" borderId="1" xfId="0" applyNumberFormat="1" applyFont="1" applyFill="1" applyBorder="1"/>
    <xf numFmtId="167" fontId="24" fillId="2" borderId="1" xfId="0" applyNumberFormat="1" applyFont="1" applyFill="1" applyBorder="1" applyAlignment="1">
      <alignment horizontal="right"/>
    </xf>
    <xf numFmtId="2" fontId="39" fillId="2" borderId="1" xfId="0" applyNumberFormat="1" applyFont="1" applyFill="1" applyBorder="1"/>
    <xf numFmtId="1" fontId="24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/>
    </xf>
    <xf numFmtId="0" fontId="38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2" fontId="40" fillId="0" borderId="1" xfId="0" applyNumberFormat="1" applyFont="1" applyBorder="1" applyAlignment="1">
      <alignment horizontal="center"/>
    </xf>
    <xf numFmtId="2" fontId="39" fillId="2" borderId="0" xfId="0" applyNumberFormat="1" applyFont="1" applyFill="1" applyBorder="1"/>
    <xf numFmtId="0" fontId="38" fillId="2" borderId="1" xfId="0" applyFont="1" applyFill="1" applyBorder="1" applyAlignment="1">
      <alignment horizontal="center"/>
    </xf>
    <xf numFmtId="0" fontId="38" fillId="2" borderId="2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167" fontId="38" fillId="2" borderId="1" xfId="0" applyNumberFormat="1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1" fontId="38" fillId="2" borderId="0" xfId="0" applyNumberFormat="1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/>
    </xf>
    <xf numFmtId="167" fontId="24" fillId="2" borderId="0" xfId="0" applyNumberFormat="1" applyFont="1" applyFill="1" applyBorder="1"/>
    <xf numFmtId="167" fontId="24" fillId="2" borderId="0" xfId="0" applyNumberFormat="1" applyFont="1" applyFill="1" applyBorder="1" applyAlignment="1">
      <alignment horizontal="right"/>
    </xf>
    <xf numFmtId="0" fontId="41" fillId="2" borderId="0" xfId="0" applyFont="1" applyFill="1" applyBorder="1" applyAlignment="1"/>
    <xf numFmtId="3" fontId="24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4" fillId="2" borderId="0" xfId="0" applyNumberFormat="1" applyFont="1" applyFill="1" applyBorder="1" applyAlignment="1">
      <alignment horizontal="center"/>
    </xf>
    <xf numFmtId="0" fontId="41" fillId="2" borderId="0" xfId="0" applyFont="1" applyFill="1" applyBorder="1" applyAlignment="1"/>
    <xf numFmtId="3" fontId="24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24" fillId="2" borderId="0" xfId="0" applyNumberFormat="1" applyFont="1" applyFill="1" applyAlignment="1">
      <alignment horizontal="center"/>
    </xf>
    <xf numFmtId="0" fontId="0" fillId="2" borderId="3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center"/>
    </xf>
    <xf numFmtId="2" fontId="40" fillId="2" borderId="1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/>
    </xf>
    <xf numFmtId="0" fontId="0" fillId="2" borderId="0" xfId="0" applyFont="1" applyFill="1" applyBorder="1"/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top" wrapText="1"/>
    </xf>
    <xf numFmtId="0" fontId="34" fillId="2" borderId="0" xfId="0" applyFont="1" applyFill="1" applyBorder="1" applyAlignment="1">
      <alignment horizontal="center" vertical="center"/>
    </xf>
    <xf numFmtId="166" fontId="24" fillId="2" borderId="0" xfId="0" applyNumberFormat="1" applyFont="1" applyFill="1" applyBorder="1"/>
    <xf numFmtId="164" fontId="24" fillId="2" borderId="0" xfId="0" applyNumberFormat="1" applyFont="1" applyFill="1" applyBorder="1"/>
    <xf numFmtId="2" fontId="0" fillId="2" borderId="0" xfId="0" applyNumberFormat="1" applyFont="1" applyFill="1" applyBorder="1"/>
    <xf numFmtId="164" fontId="24" fillId="2" borderId="0" xfId="0" applyNumberFormat="1" applyFont="1" applyFill="1" applyBorder="1" applyAlignment="1">
      <alignment horizontal="left"/>
    </xf>
    <xf numFmtId="0" fontId="24" fillId="2" borderId="0" xfId="0" applyFont="1" applyFill="1" applyBorder="1"/>
    <xf numFmtId="0" fontId="0" fillId="2" borderId="1" xfId="0" applyFont="1" applyFill="1" applyBorder="1" applyAlignment="1">
      <alignment horizontal="left"/>
    </xf>
    <xf numFmtId="0" fontId="27" fillId="2" borderId="0" xfId="0" applyFont="1" applyFill="1" applyAlignment="1">
      <alignment horizontal="center" vertical="center" wrapText="1"/>
    </xf>
    <xf numFmtId="0" fontId="41" fillId="2" borderId="0" xfId="0" applyFont="1" applyFill="1" applyBorder="1" applyAlignment="1"/>
    <xf numFmtId="3" fontId="24" fillId="2" borderId="0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41" fillId="2" borderId="0" xfId="0" applyFont="1" applyFill="1" applyBorder="1" applyAlignment="1"/>
    <xf numFmtId="3" fontId="24" fillId="2" borderId="0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center"/>
    </xf>
    <xf numFmtId="2" fontId="37" fillId="2" borderId="0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/>
    <xf numFmtId="164" fontId="24" fillId="2" borderId="1" xfId="0" applyNumberFormat="1" applyFont="1" applyFill="1" applyBorder="1" applyAlignment="1">
      <alignment horizontal="right"/>
    </xf>
    <xf numFmtId="2" fontId="40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/>
    <xf numFmtId="0" fontId="0" fillId="2" borderId="0" xfId="0" applyFont="1" applyFill="1" applyBorder="1" applyAlignment="1">
      <alignment horizontal="right"/>
    </xf>
    <xf numFmtId="0" fontId="41" fillId="2" borderId="11" xfId="0" applyFont="1" applyFill="1" applyBorder="1" applyAlignment="1"/>
    <xf numFmtId="0" fontId="23" fillId="2" borderId="11" xfId="0" applyFont="1" applyFill="1" applyBorder="1" applyAlignment="1"/>
    <xf numFmtId="3" fontId="24" fillId="2" borderId="11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167" fontId="33" fillId="2" borderId="1" xfId="0" applyNumberFormat="1" applyFont="1" applyFill="1" applyBorder="1" applyAlignment="1">
      <alignment horizontal="center" vertical="center" wrapText="1"/>
    </xf>
    <xf numFmtId="167" fontId="33" fillId="2" borderId="2" xfId="0" applyNumberFormat="1" applyFont="1" applyFill="1" applyBorder="1" applyAlignment="1">
      <alignment horizontal="center" vertical="center" wrapText="1"/>
    </xf>
    <xf numFmtId="167" fontId="0" fillId="2" borderId="3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32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27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right" vertical="center" wrapText="1"/>
    </xf>
    <xf numFmtId="0" fontId="23" fillId="0" borderId="11" xfId="0" applyFont="1" applyBorder="1" applyAlignment="1"/>
    <xf numFmtId="0" fontId="0" fillId="0" borderId="11" xfId="0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1" fillId="2" borderId="0" xfId="0" applyFont="1" applyFill="1" applyBorder="1" applyAlignment="1"/>
    <xf numFmtId="0" fontId="23" fillId="0" borderId="0" xfId="0" applyFont="1" applyBorder="1" applyAlignment="1"/>
    <xf numFmtId="3" fontId="24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center" vertical="top" wrapText="1"/>
    </xf>
    <xf numFmtId="0" fontId="0" fillId="0" borderId="8" xfId="0" applyBorder="1" applyAlignment="1"/>
    <xf numFmtId="0" fontId="0" fillId="0" borderId="0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11" xfId="0" applyFont="1" applyBorder="1" applyAlignment="1">
      <alignment horizontal="center" vertical="top" wrapText="1"/>
    </xf>
    <xf numFmtId="0" fontId="0" fillId="0" borderId="10" xfId="0" applyBorder="1" applyAlignment="1"/>
    <xf numFmtId="0" fontId="38" fillId="2" borderId="0" xfId="0" applyFont="1" applyFill="1" applyBorder="1" applyAlignment="1"/>
    <xf numFmtId="0" fontId="0" fillId="0" borderId="0" xfId="0" applyFont="1" applyBorder="1" applyAlignment="1"/>
    <xf numFmtId="3" fontId="24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2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 wrapText="1"/>
    </xf>
    <xf numFmtId="167" fontId="10" fillId="2" borderId="2" xfId="0" applyNumberFormat="1" applyFont="1" applyFill="1" applyBorder="1" applyAlignment="1">
      <alignment horizontal="center" vertical="center" wrapText="1"/>
    </xf>
    <xf numFmtId="167" fontId="0" fillId="2" borderId="3" xfId="0" applyNumberForma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0" fillId="2" borderId="0" xfId="0" applyFill="1" applyAlignment="1"/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22" fillId="2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2" fillId="2" borderId="0" xfId="0" applyFont="1" applyFill="1" applyBorder="1" applyAlignment="1"/>
    <xf numFmtId="0" fontId="0" fillId="0" borderId="0" xfId="0" applyBorder="1" applyAlignment="1"/>
    <xf numFmtId="3" fontId="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topLeftCell="A211" workbookViewId="0">
      <selection activeCell="J237" sqref="J237"/>
    </sheetView>
  </sheetViews>
  <sheetFormatPr defaultRowHeight="15" x14ac:dyDescent="0.25"/>
  <cols>
    <col min="2" max="2" width="11.140625" customWidth="1"/>
  </cols>
  <sheetData>
    <row r="1" spans="1:9" x14ac:dyDescent="0.25">
      <c r="A1" s="195" t="s">
        <v>0</v>
      </c>
      <c r="B1" s="196"/>
      <c r="C1" s="196"/>
      <c r="D1" s="196"/>
      <c r="E1" s="196"/>
      <c r="F1" s="196"/>
      <c r="G1" s="196"/>
      <c r="H1" s="196"/>
      <c r="I1" s="196"/>
    </row>
    <row r="2" spans="1:9" x14ac:dyDescent="0.25">
      <c r="A2" s="196"/>
      <c r="B2" s="196"/>
      <c r="C2" s="196"/>
      <c r="D2" s="196"/>
      <c r="E2" s="196"/>
      <c r="F2" s="196"/>
      <c r="G2" s="196"/>
      <c r="H2" s="196"/>
      <c r="I2" s="196"/>
    </row>
    <row r="3" spans="1:9" x14ac:dyDescent="0.25">
      <c r="A3" s="197" t="s">
        <v>20</v>
      </c>
      <c r="B3" s="198"/>
      <c r="C3" s="198"/>
      <c r="D3" s="198"/>
      <c r="E3" s="198"/>
      <c r="F3" s="198"/>
      <c r="G3" s="198"/>
      <c r="H3" s="198"/>
      <c r="I3" s="198"/>
    </row>
    <row r="4" spans="1:9" x14ac:dyDescent="0.25">
      <c r="A4" s="197" t="s">
        <v>45</v>
      </c>
      <c r="B4" s="198"/>
      <c r="C4" s="198"/>
      <c r="D4" s="198"/>
      <c r="E4" s="198"/>
      <c r="F4" s="198"/>
      <c r="G4" s="198"/>
      <c r="H4" s="198"/>
      <c r="I4" s="198"/>
    </row>
    <row r="5" spans="1:9" ht="18.75" x14ac:dyDescent="0.25">
      <c r="A5" s="174"/>
      <c r="B5" s="107"/>
      <c r="C5" s="174"/>
      <c r="D5" s="108"/>
      <c r="E5" s="108"/>
      <c r="F5" s="108"/>
      <c r="G5" s="108"/>
      <c r="H5" s="109"/>
      <c r="I5" s="85"/>
    </row>
    <row r="6" spans="1:9" x14ac:dyDescent="0.25">
      <c r="A6" s="199" t="s">
        <v>1</v>
      </c>
      <c r="B6" s="200"/>
      <c r="C6" s="200"/>
      <c r="D6" s="200"/>
      <c r="E6" s="200"/>
      <c r="F6" s="200"/>
      <c r="G6" s="201"/>
      <c r="H6" s="202" t="s">
        <v>22</v>
      </c>
      <c r="I6" s="203"/>
    </row>
    <row r="7" spans="1:9" ht="84" x14ac:dyDescent="0.25">
      <c r="A7" s="208" t="s">
        <v>2</v>
      </c>
      <c r="B7" s="208"/>
      <c r="C7" s="208"/>
      <c r="D7" s="208"/>
      <c r="E7" s="188" t="s">
        <v>3</v>
      </c>
      <c r="F7" s="188"/>
      <c r="G7" s="110" t="s">
        <v>46</v>
      </c>
      <c r="H7" s="204"/>
      <c r="I7" s="205"/>
    </row>
    <row r="8" spans="1:9" x14ac:dyDescent="0.25">
      <c r="A8" s="209" t="s">
        <v>4</v>
      </c>
      <c r="B8" s="209"/>
      <c r="C8" s="209"/>
      <c r="D8" s="209"/>
      <c r="E8" s="188" t="s">
        <v>5</v>
      </c>
      <c r="F8" s="188"/>
      <c r="G8" s="111">
        <v>133.136</v>
      </c>
      <c r="H8" s="204"/>
      <c r="I8" s="205"/>
    </row>
    <row r="9" spans="1:9" x14ac:dyDescent="0.25">
      <c r="A9" s="210" t="s">
        <v>6</v>
      </c>
      <c r="B9" s="210"/>
      <c r="C9" s="210"/>
      <c r="D9" s="210"/>
      <c r="E9" s="188" t="s">
        <v>7</v>
      </c>
      <c r="F9" s="188"/>
      <c r="G9" s="111">
        <f>F218</f>
        <v>99.940900000000013</v>
      </c>
      <c r="H9" s="204"/>
      <c r="I9" s="205"/>
    </row>
    <row r="10" spans="1:9" x14ac:dyDescent="0.25">
      <c r="A10" s="210"/>
      <c r="B10" s="210"/>
      <c r="C10" s="210"/>
      <c r="D10" s="210"/>
      <c r="E10" s="189" t="s">
        <v>15</v>
      </c>
      <c r="F10" s="190"/>
      <c r="G10" s="111">
        <f>F229</f>
        <v>0.20699999999999985</v>
      </c>
      <c r="H10" s="204"/>
      <c r="I10" s="205"/>
    </row>
    <row r="11" spans="1:9" x14ac:dyDescent="0.25">
      <c r="A11" s="210"/>
      <c r="B11" s="210"/>
      <c r="C11" s="210"/>
      <c r="D11" s="210"/>
      <c r="E11" s="188" t="s">
        <v>8</v>
      </c>
      <c r="F11" s="188"/>
      <c r="G11" s="111">
        <f>G8-(G9+G10)</f>
        <v>32.988099999999989</v>
      </c>
      <c r="H11" s="206"/>
      <c r="I11" s="207"/>
    </row>
    <row r="12" spans="1:9" x14ac:dyDescent="0.25">
      <c r="A12" s="112"/>
      <c r="B12" s="113"/>
      <c r="C12" s="112"/>
      <c r="D12" s="112"/>
      <c r="E12" s="112"/>
      <c r="F12" s="112"/>
      <c r="G12" s="112"/>
      <c r="H12" s="112"/>
      <c r="I12" s="90"/>
    </row>
    <row r="13" spans="1:9" ht="52.5" x14ac:dyDescent="0.25">
      <c r="A13" s="114" t="s">
        <v>9</v>
      </c>
      <c r="B13" s="115" t="s">
        <v>10</v>
      </c>
      <c r="C13" s="114" t="s">
        <v>11</v>
      </c>
      <c r="D13" s="116" t="s">
        <v>47</v>
      </c>
      <c r="E13" s="116" t="s">
        <v>48</v>
      </c>
      <c r="F13" s="116" t="s">
        <v>18</v>
      </c>
      <c r="G13" s="117" t="s">
        <v>12</v>
      </c>
      <c r="H13" s="117" t="s">
        <v>13</v>
      </c>
      <c r="I13" s="178"/>
    </row>
    <row r="14" spans="1:9" x14ac:dyDescent="0.25">
      <c r="A14" s="119">
        <v>205</v>
      </c>
      <c r="B14" s="120">
        <v>81500276</v>
      </c>
      <c r="C14" s="121">
        <v>52.7</v>
      </c>
      <c r="D14" s="122">
        <v>9.92</v>
      </c>
      <c r="E14" s="122">
        <v>11.08</v>
      </c>
      <c r="F14" s="122">
        <f>E14-D14</f>
        <v>1.1600000000000001</v>
      </c>
      <c r="G14" s="179">
        <f>(C14/C230)*G11</f>
        <v>0.14695335373327348</v>
      </c>
      <c r="H14" s="180">
        <f>G14+F14</f>
        <v>1.3069533537332736</v>
      </c>
      <c r="I14" s="132"/>
    </row>
    <row r="15" spans="1:9" x14ac:dyDescent="0.25">
      <c r="A15" s="119">
        <v>206</v>
      </c>
      <c r="B15" s="120">
        <v>81500281</v>
      </c>
      <c r="C15" s="121">
        <v>43.4</v>
      </c>
      <c r="D15" s="122">
        <v>5.24</v>
      </c>
      <c r="E15" s="122">
        <v>5.79</v>
      </c>
      <c r="F15" s="122">
        <f t="shared" ref="F15:F78" si="0">E15-D15</f>
        <v>0.54999999999999982</v>
      </c>
      <c r="G15" s="179">
        <f>(C15/C230)*G11</f>
        <v>0.12102040895681346</v>
      </c>
      <c r="H15" s="180">
        <f t="shared" ref="H15:H78" si="1">G15+F15</f>
        <v>0.67102040895681325</v>
      </c>
      <c r="I15" s="132"/>
    </row>
    <row r="16" spans="1:9" x14ac:dyDescent="0.25">
      <c r="A16" s="119">
        <v>207</v>
      </c>
      <c r="B16" s="120">
        <v>81500279</v>
      </c>
      <c r="C16" s="121">
        <v>77.2</v>
      </c>
      <c r="D16" s="122">
        <v>12.76</v>
      </c>
      <c r="E16" s="122">
        <v>14.4</v>
      </c>
      <c r="F16" s="122">
        <f>E16-D16</f>
        <v>1.6400000000000006</v>
      </c>
      <c r="G16" s="179">
        <f>(C16/C230)*G11</f>
        <v>0.21527132653147463</v>
      </c>
      <c r="H16" s="180">
        <f t="shared" si="1"/>
        <v>1.8552713265314753</v>
      </c>
      <c r="I16" s="132"/>
    </row>
    <row r="17" spans="1:9" x14ac:dyDescent="0.25">
      <c r="A17" s="119">
        <v>208</v>
      </c>
      <c r="B17" s="127">
        <v>81500283</v>
      </c>
      <c r="C17" s="121">
        <v>77.400000000000006</v>
      </c>
      <c r="D17" s="122">
        <v>0</v>
      </c>
      <c r="E17" s="122">
        <v>0</v>
      </c>
      <c r="F17" s="122">
        <f t="shared" si="0"/>
        <v>0</v>
      </c>
      <c r="G17" s="179">
        <f>(C17/C230)*G11</f>
        <v>0.21582902426860281</v>
      </c>
      <c r="H17" s="180">
        <f t="shared" si="1"/>
        <v>0.21582902426860281</v>
      </c>
      <c r="I17" s="132"/>
    </row>
    <row r="18" spans="1:9" x14ac:dyDescent="0.25">
      <c r="A18" s="119">
        <v>209</v>
      </c>
      <c r="B18" s="127">
        <v>81500275</v>
      </c>
      <c r="C18" s="121">
        <v>47.3</v>
      </c>
      <c r="D18" s="122">
        <v>4.43</v>
      </c>
      <c r="E18" s="122">
        <v>5.03</v>
      </c>
      <c r="F18" s="122">
        <f t="shared" si="0"/>
        <v>0.60000000000000053</v>
      </c>
      <c r="G18" s="179">
        <f>(C18/C230)*G11</f>
        <v>0.1318955148308128</v>
      </c>
      <c r="H18" s="180">
        <f t="shared" si="1"/>
        <v>0.73189551483081328</v>
      </c>
      <c r="I18" s="132"/>
    </row>
    <row r="19" spans="1:9" x14ac:dyDescent="0.25">
      <c r="A19" s="119">
        <v>210</v>
      </c>
      <c r="B19" s="120">
        <v>81500278</v>
      </c>
      <c r="C19" s="121">
        <v>51.8</v>
      </c>
      <c r="D19" s="122">
        <v>3.59</v>
      </c>
      <c r="E19" s="122">
        <v>4.09</v>
      </c>
      <c r="F19" s="122">
        <f t="shared" si="0"/>
        <v>0.5</v>
      </c>
      <c r="G19" s="179">
        <f>(C19/C230)*G11</f>
        <v>0.14444371391619668</v>
      </c>
      <c r="H19" s="180">
        <f t="shared" si="1"/>
        <v>0.6444437139161967</v>
      </c>
      <c r="I19" s="132"/>
    </row>
    <row r="20" spans="1:9" x14ac:dyDescent="0.25">
      <c r="A20" s="119">
        <v>211</v>
      </c>
      <c r="B20" s="120">
        <v>81500282</v>
      </c>
      <c r="C20" s="121">
        <v>48.6</v>
      </c>
      <c r="D20" s="122">
        <v>0</v>
      </c>
      <c r="E20" s="122">
        <v>0.33</v>
      </c>
      <c r="F20" s="122">
        <f t="shared" si="0"/>
        <v>0.33</v>
      </c>
      <c r="G20" s="179">
        <f>(C20/C230)*G11</f>
        <v>0.13552055012214595</v>
      </c>
      <c r="H20" s="180">
        <f t="shared" si="1"/>
        <v>0.46552055012214599</v>
      </c>
      <c r="I20" s="132"/>
    </row>
    <row r="21" spans="1:9" x14ac:dyDescent="0.25">
      <c r="A21" s="119">
        <v>212</v>
      </c>
      <c r="B21" s="120">
        <v>81500280</v>
      </c>
      <c r="C21" s="121">
        <v>44.6</v>
      </c>
      <c r="D21" s="122">
        <v>0.93</v>
      </c>
      <c r="E21" s="122">
        <v>1.22</v>
      </c>
      <c r="F21" s="122">
        <f t="shared" si="0"/>
        <v>0.28999999999999992</v>
      </c>
      <c r="G21" s="179">
        <f>(C21/C230)*G11</f>
        <v>0.12436659537958249</v>
      </c>
      <c r="H21" s="180">
        <f t="shared" si="1"/>
        <v>0.41436659537958243</v>
      </c>
      <c r="I21" s="132"/>
    </row>
    <row r="22" spans="1:9" x14ac:dyDescent="0.25">
      <c r="A22" s="119">
        <v>213</v>
      </c>
      <c r="B22" s="120">
        <v>81500273</v>
      </c>
      <c r="C22" s="121">
        <v>63.4</v>
      </c>
      <c r="D22" s="122">
        <v>7.62</v>
      </c>
      <c r="E22" s="122">
        <v>8.61</v>
      </c>
      <c r="F22" s="122">
        <f t="shared" si="0"/>
        <v>0.98999999999999932</v>
      </c>
      <c r="G22" s="179">
        <f>(C22/C230)*G11</f>
        <v>0.1767901826696307</v>
      </c>
      <c r="H22" s="180">
        <f t="shared" si="1"/>
        <v>1.1667901826696301</v>
      </c>
      <c r="I22" s="132"/>
    </row>
    <row r="23" spans="1:9" x14ac:dyDescent="0.25">
      <c r="A23" s="119">
        <v>214</v>
      </c>
      <c r="B23" s="120">
        <v>81500262</v>
      </c>
      <c r="C23" s="121">
        <v>36.1</v>
      </c>
      <c r="D23" s="122">
        <v>3.72</v>
      </c>
      <c r="E23" s="122">
        <v>4.49</v>
      </c>
      <c r="F23" s="122">
        <f t="shared" si="0"/>
        <v>0.77</v>
      </c>
      <c r="G23" s="179">
        <f>(C23/C230)*G11</f>
        <v>0.10066444155163515</v>
      </c>
      <c r="H23" s="180">
        <f t="shared" si="1"/>
        <v>0.87066444155163514</v>
      </c>
      <c r="I23" s="132"/>
    </row>
    <row r="24" spans="1:9" x14ac:dyDescent="0.25">
      <c r="A24" s="119">
        <v>215</v>
      </c>
      <c r="B24" s="120">
        <v>81500277</v>
      </c>
      <c r="C24" s="121">
        <v>63.7</v>
      </c>
      <c r="D24" s="122">
        <v>9.18</v>
      </c>
      <c r="E24" s="122">
        <v>10.36</v>
      </c>
      <c r="F24" s="122">
        <f t="shared" si="0"/>
        <v>1.1799999999999997</v>
      </c>
      <c r="G24" s="179">
        <f>(C24/C230)*G11</f>
        <v>0.17762672927532297</v>
      </c>
      <c r="H24" s="180">
        <f t="shared" si="1"/>
        <v>1.3576267292753226</v>
      </c>
      <c r="I24" s="132"/>
    </row>
    <row r="25" spans="1:9" x14ac:dyDescent="0.25">
      <c r="A25" s="119">
        <v>216</v>
      </c>
      <c r="B25" s="29">
        <v>81500274</v>
      </c>
      <c r="C25" s="121">
        <v>45.7</v>
      </c>
      <c r="D25" s="122">
        <v>5.9569999999999999</v>
      </c>
      <c r="E25" s="122">
        <v>5.9569999999999999</v>
      </c>
      <c r="F25" s="122">
        <f t="shared" si="0"/>
        <v>0</v>
      </c>
      <c r="G25" s="179">
        <f>(C25/C230)*G11</f>
        <v>0.12743393293378744</v>
      </c>
      <c r="H25" s="180">
        <f t="shared" si="1"/>
        <v>0.12743393293378744</v>
      </c>
      <c r="I25" s="132"/>
    </row>
    <row r="26" spans="1:9" x14ac:dyDescent="0.25">
      <c r="A26" s="119">
        <v>217</v>
      </c>
      <c r="B26" s="29">
        <v>81500263</v>
      </c>
      <c r="C26" s="121">
        <v>52.6</v>
      </c>
      <c r="D26" s="122">
        <v>0.51100000000000001</v>
      </c>
      <c r="E26" s="122">
        <v>0.56999999999999995</v>
      </c>
      <c r="F26" s="122">
        <f t="shared" si="0"/>
        <v>5.8999999999999941E-2</v>
      </c>
      <c r="G26" s="179">
        <f>(C26/C230)*G11</f>
        <v>0.1466745048647094</v>
      </c>
      <c r="H26" s="180">
        <f t="shared" si="1"/>
        <v>0.20567450486470934</v>
      </c>
      <c r="I26" s="132"/>
    </row>
    <row r="27" spans="1:9" x14ac:dyDescent="0.25">
      <c r="A27" s="119">
        <v>218</v>
      </c>
      <c r="B27" s="120">
        <v>81500261</v>
      </c>
      <c r="C27" s="121">
        <v>43.2</v>
      </c>
      <c r="D27" s="122">
        <v>4.2</v>
      </c>
      <c r="E27" s="122">
        <v>4.99</v>
      </c>
      <c r="F27" s="122">
        <f t="shared" si="0"/>
        <v>0.79</v>
      </c>
      <c r="G27" s="179">
        <f>(C27/C230)*G11</f>
        <v>0.1204627112196853</v>
      </c>
      <c r="H27" s="180">
        <f t="shared" si="1"/>
        <v>0.91046271121968536</v>
      </c>
      <c r="I27" s="132"/>
    </row>
    <row r="28" spans="1:9" x14ac:dyDescent="0.25">
      <c r="A28" s="119">
        <v>219</v>
      </c>
      <c r="B28" s="120">
        <v>81500265</v>
      </c>
      <c r="C28" s="121">
        <v>77.3</v>
      </c>
      <c r="D28" s="122">
        <v>8.4580000000000002</v>
      </c>
      <c r="E28" s="122">
        <v>9.34</v>
      </c>
      <c r="F28" s="122">
        <f t="shared" si="0"/>
        <v>0.88199999999999967</v>
      </c>
      <c r="G28" s="179">
        <f>(C28/C230)*G11</f>
        <v>0.21555017540003868</v>
      </c>
      <c r="H28" s="180">
        <f t="shared" si="1"/>
        <v>1.0975501754000383</v>
      </c>
      <c r="I28" s="132"/>
    </row>
    <row r="29" spans="1:9" x14ac:dyDescent="0.25">
      <c r="A29" s="119">
        <v>220</v>
      </c>
      <c r="B29" s="120">
        <v>81500266</v>
      </c>
      <c r="C29" s="121">
        <v>77.3</v>
      </c>
      <c r="D29" s="122">
        <v>7.4340000000000002</v>
      </c>
      <c r="E29" s="122">
        <v>7.4340000000000002</v>
      </c>
      <c r="F29" s="122">
        <f t="shared" si="0"/>
        <v>0</v>
      </c>
      <c r="G29" s="179">
        <f>(C29/C230)*G11</f>
        <v>0.21555017540003868</v>
      </c>
      <c r="H29" s="180">
        <f t="shared" si="1"/>
        <v>0.21555017540003868</v>
      </c>
      <c r="I29" s="132"/>
    </row>
    <row r="30" spans="1:9" x14ac:dyDescent="0.25">
      <c r="A30" s="119">
        <v>221</v>
      </c>
      <c r="B30" s="120">
        <v>81500284</v>
      </c>
      <c r="C30" s="121">
        <v>47.5</v>
      </c>
      <c r="D30" s="122">
        <v>4.5199999999999996</v>
      </c>
      <c r="E30" s="122">
        <v>4.57</v>
      </c>
      <c r="F30" s="122">
        <f t="shared" si="0"/>
        <v>5.0000000000000711E-2</v>
      </c>
      <c r="G30" s="179">
        <f>(C30/C230)*G11</f>
        <v>0.13245321256794099</v>
      </c>
      <c r="H30" s="180">
        <f t="shared" si="1"/>
        <v>0.1824532125679417</v>
      </c>
      <c r="I30" s="132"/>
    </row>
    <row r="31" spans="1:9" x14ac:dyDescent="0.25">
      <c r="A31" s="119">
        <v>222</v>
      </c>
      <c r="B31" s="120">
        <v>81500264</v>
      </c>
      <c r="C31" s="121">
        <v>51.9</v>
      </c>
      <c r="D31" s="122">
        <v>0.63</v>
      </c>
      <c r="E31" s="122">
        <v>0.7</v>
      </c>
      <c r="F31" s="122">
        <f t="shared" si="0"/>
        <v>6.9999999999999951E-2</v>
      </c>
      <c r="G31" s="179">
        <f>(C31/C230)*G11</f>
        <v>0.14472256278476078</v>
      </c>
      <c r="H31" s="180">
        <f t="shared" si="1"/>
        <v>0.21472256278476073</v>
      </c>
      <c r="I31" s="132"/>
    </row>
    <row r="32" spans="1:9" x14ac:dyDescent="0.25">
      <c r="A32" s="119">
        <v>223</v>
      </c>
      <c r="B32" s="120">
        <v>81500259</v>
      </c>
      <c r="C32" s="121">
        <v>48.5</v>
      </c>
      <c r="D32" s="122">
        <v>0.63</v>
      </c>
      <c r="E32" s="122">
        <v>0.63</v>
      </c>
      <c r="F32" s="122">
        <f t="shared" si="0"/>
        <v>0</v>
      </c>
      <c r="G32" s="179">
        <f>(C32/C230)*G11</f>
        <v>0.13524170125358187</v>
      </c>
      <c r="H32" s="180">
        <f t="shared" si="1"/>
        <v>0.13524170125358187</v>
      </c>
      <c r="I32" s="132"/>
    </row>
    <row r="33" spans="1:9" x14ac:dyDescent="0.25">
      <c r="A33" s="119">
        <v>224</v>
      </c>
      <c r="B33" s="120">
        <v>81500260</v>
      </c>
      <c r="C33" s="121">
        <v>44.8</v>
      </c>
      <c r="D33" s="122">
        <v>7.88</v>
      </c>
      <c r="E33" s="122">
        <v>8.73</v>
      </c>
      <c r="F33" s="122">
        <f t="shared" si="0"/>
        <v>0.85000000000000053</v>
      </c>
      <c r="G33" s="179">
        <f>(C33/C230)*G11</f>
        <v>0.12492429311671065</v>
      </c>
      <c r="H33" s="180">
        <f t="shared" si="1"/>
        <v>0.97492429311671114</v>
      </c>
      <c r="I33" s="132"/>
    </row>
    <row r="34" spans="1:9" x14ac:dyDescent="0.25">
      <c r="A34" s="119">
        <v>225</v>
      </c>
      <c r="B34" s="120">
        <v>81500267</v>
      </c>
      <c r="C34" s="121">
        <v>63.5</v>
      </c>
      <c r="D34" s="122">
        <v>6.64</v>
      </c>
      <c r="E34" s="122">
        <v>6.97</v>
      </c>
      <c r="F34" s="122">
        <f t="shared" si="0"/>
        <v>0.33000000000000007</v>
      </c>
      <c r="G34" s="179">
        <f>(C34/C230)*G11</f>
        <v>0.17706903153819481</v>
      </c>
      <c r="H34" s="180">
        <f t="shared" si="1"/>
        <v>0.50706903153819494</v>
      </c>
      <c r="I34" s="132"/>
    </row>
    <row r="35" spans="1:9" x14ac:dyDescent="0.25">
      <c r="A35" s="119">
        <v>226</v>
      </c>
      <c r="B35" s="120">
        <v>81500269</v>
      </c>
      <c r="C35" s="121">
        <v>36.5</v>
      </c>
      <c r="D35" s="122">
        <v>0.94</v>
      </c>
      <c r="E35" s="122">
        <v>1.38</v>
      </c>
      <c r="F35" s="122">
        <f t="shared" si="0"/>
        <v>0.43999999999999995</v>
      </c>
      <c r="G35" s="179">
        <f>(C35/C230)*G11</f>
        <v>0.1017798370258915</v>
      </c>
      <c r="H35" s="180">
        <f t="shared" si="1"/>
        <v>0.5417798370258915</v>
      </c>
      <c r="I35" s="132"/>
    </row>
    <row r="36" spans="1:9" x14ac:dyDescent="0.25">
      <c r="A36" s="119">
        <v>227</v>
      </c>
      <c r="B36" s="120">
        <v>81500270</v>
      </c>
      <c r="C36" s="121">
        <v>63.8</v>
      </c>
      <c r="D36" s="122">
        <v>7.47</v>
      </c>
      <c r="E36" s="122">
        <v>7.54</v>
      </c>
      <c r="F36" s="122">
        <f t="shared" si="0"/>
        <v>7.0000000000000284E-2</v>
      </c>
      <c r="G36" s="179">
        <f>(C36/C230)*G11</f>
        <v>0.17790557814388705</v>
      </c>
      <c r="H36" s="180">
        <f t="shared" si="1"/>
        <v>0.24790557814388733</v>
      </c>
      <c r="I36" s="132"/>
    </row>
    <row r="37" spans="1:9" x14ac:dyDescent="0.25">
      <c r="A37" s="119">
        <v>228</v>
      </c>
      <c r="B37" s="29">
        <v>81500268</v>
      </c>
      <c r="C37" s="121">
        <v>45.9</v>
      </c>
      <c r="D37" s="122">
        <v>4.7</v>
      </c>
      <c r="E37" s="122">
        <v>5.65</v>
      </c>
      <c r="F37" s="122">
        <f t="shared" si="0"/>
        <v>0.95000000000000018</v>
      </c>
      <c r="G37" s="179">
        <f>(C37/C230)*G11</f>
        <v>0.1279916306709156</v>
      </c>
      <c r="H37" s="180">
        <f t="shared" si="1"/>
        <v>1.0779916306709159</v>
      </c>
      <c r="I37" s="132"/>
    </row>
    <row r="38" spans="1:9" x14ac:dyDescent="0.25">
      <c r="A38" s="119">
        <v>229</v>
      </c>
      <c r="B38" s="120">
        <v>81500243</v>
      </c>
      <c r="C38" s="121">
        <v>52.7</v>
      </c>
      <c r="D38" s="128">
        <v>4.0599999999999996</v>
      </c>
      <c r="E38" s="128">
        <v>4.21</v>
      </c>
      <c r="F38" s="122">
        <f t="shared" si="0"/>
        <v>0.15000000000000036</v>
      </c>
      <c r="G38" s="179">
        <f>(C38/C230)*G11</f>
        <v>0.14695335373327348</v>
      </c>
      <c r="H38" s="180">
        <f t="shared" si="1"/>
        <v>0.29695335373327381</v>
      </c>
      <c r="I38" s="132"/>
    </row>
    <row r="39" spans="1:9" x14ac:dyDescent="0.25">
      <c r="A39" s="119">
        <v>230</v>
      </c>
      <c r="B39" s="120">
        <v>81500246</v>
      </c>
      <c r="C39" s="121">
        <v>43.5</v>
      </c>
      <c r="D39" s="128">
        <v>1.3280000000000001</v>
      </c>
      <c r="E39" s="128">
        <v>1.3280000000000001</v>
      </c>
      <c r="F39" s="122">
        <f t="shared" si="0"/>
        <v>0</v>
      </c>
      <c r="G39" s="179">
        <f>(C39/C230)*G11</f>
        <v>0.12129925782537754</v>
      </c>
      <c r="H39" s="180">
        <f t="shared" si="1"/>
        <v>0.12129925782537754</v>
      </c>
      <c r="I39" s="132"/>
    </row>
    <row r="40" spans="1:9" x14ac:dyDescent="0.25">
      <c r="A40" s="119">
        <v>231</v>
      </c>
      <c r="B40" s="120">
        <v>81500250</v>
      </c>
      <c r="C40" s="121">
        <v>77.099999999999994</v>
      </c>
      <c r="D40" s="122">
        <v>5.04</v>
      </c>
      <c r="E40" s="122">
        <v>5.04</v>
      </c>
      <c r="F40" s="122">
        <f t="shared" si="0"/>
        <v>0</v>
      </c>
      <c r="G40" s="179">
        <f>(C40/C230)*G11</f>
        <v>0.21499247766291052</v>
      </c>
      <c r="H40" s="180">
        <f t="shared" si="1"/>
        <v>0.21499247766291052</v>
      </c>
      <c r="I40" s="132"/>
    </row>
    <row r="41" spans="1:9" x14ac:dyDescent="0.25">
      <c r="A41" s="119">
        <v>232</v>
      </c>
      <c r="B41" s="120">
        <v>81500244</v>
      </c>
      <c r="C41" s="121">
        <v>77.900000000000006</v>
      </c>
      <c r="D41" s="128">
        <v>9.89</v>
      </c>
      <c r="E41" s="128">
        <v>11.27</v>
      </c>
      <c r="F41" s="122">
        <f t="shared" si="0"/>
        <v>1.379999999999999</v>
      </c>
      <c r="G41" s="179">
        <f>(C41/C230)*G11</f>
        <v>0.21722326861142324</v>
      </c>
      <c r="H41" s="180">
        <f t="shared" si="1"/>
        <v>1.5972232686114223</v>
      </c>
      <c r="I41" s="132"/>
    </row>
    <row r="42" spans="1:9" x14ac:dyDescent="0.25">
      <c r="A42" s="119">
        <v>233</v>
      </c>
      <c r="B42" s="120">
        <v>81500248</v>
      </c>
      <c r="C42" s="121">
        <v>47.3</v>
      </c>
      <c r="D42" s="128">
        <v>2.4700000000000002</v>
      </c>
      <c r="E42" s="128">
        <v>2.98</v>
      </c>
      <c r="F42" s="122">
        <f t="shared" si="0"/>
        <v>0.50999999999999979</v>
      </c>
      <c r="G42" s="179">
        <f>(C42/C230)*G11</f>
        <v>0.1318955148308128</v>
      </c>
      <c r="H42" s="180">
        <f t="shared" si="1"/>
        <v>0.64189551483081253</v>
      </c>
      <c r="I42" s="132"/>
    </row>
    <row r="43" spans="1:9" x14ac:dyDescent="0.25">
      <c r="A43" s="119">
        <v>234</v>
      </c>
      <c r="B43" s="120">
        <v>81500249</v>
      </c>
      <c r="C43" s="121">
        <v>51.7</v>
      </c>
      <c r="D43" s="128">
        <v>1.546</v>
      </c>
      <c r="E43" s="128">
        <v>1.546</v>
      </c>
      <c r="F43" s="122">
        <f t="shared" si="0"/>
        <v>0</v>
      </c>
      <c r="G43" s="179">
        <f>(C43/C230)*G11</f>
        <v>0.14416486504763262</v>
      </c>
      <c r="H43" s="180">
        <f t="shared" si="1"/>
        <v>0.14416486504763262</v>
      </c>
      <c r="I43" s="132"/>
    </row>
    <row r="44" spans="1:9" x14ac:dyDescent="0.25">
      <c r="A44" s="119">
        <v>235</v>
      </c>
      <c r="B44" s="120">
        <v>81500245</v>
      </c>
      <c r="C44" s="121">
        <v>48.7</v>
      </c>
      <c r="D44" s="122">
        <v>0.54</v>
      </c>
      <c r="E44" s="122">
        <v>0.68</v>
      </c>
      <c r="F44" s="122">
        <f t="shared" si="0"/>
        <v>0.14000000000000001</v>
      </c>
      <c r="G44" s="179">
        <f>(C44/C230)*G11</f>
        <v>0.13579939899071003</v>
      </c>
      <c r="H44" s="180">
        <f t="shared" si="1"/>
        <v>0.27579939899071004</v>
      </c>
      <c r="I44" s="132"/>
    </row>
    <row r="45" spans="1:9" x14ac:dyDescent="0.25">
      <c r="A45" s="119">
        <v>236</v>
      </c>
      <c r="B45" s="120">
        <v>81500247</v>
      </c>
      <c r="C45" s="121">
        <v>44.8</v>
      </c>
      <c r="D45" s="128">
        <v>3.94</v>
      </c>
      <c r="E45" s="128">
        <v>4.32</v>
      </c>
      <c r="F45" s="122">
        <f t="shared" si="0"/>
        <v>0.38000000000000034</v>
      </c>
      <c r="G45" s="179">
        <f>(C45/C230)*G11</f>
        <v>0.12492429311671065</v>
      </c>
      <c r="H45" s="180">
        <f t="shared" si="1"/>
        <v>0.50492429311671094</v>
      </c>
      <c r="I45" s="132"/>
    </row>
    <row r="46" spans="1:9" x14ac:dyDescent="0.25">
      <c r="A46" s="119">
        <v>237</v>
      </c>
      <c r="B46" s="120">
        <v>81500242</v>
      </c>
      <c r="C46" s="121">
        <v>63.5</v>
      </c>
      <c r="D46" s="122">
        <v>2.653</v>
      </c>
      <c r="E46" s="122">
        <v>2.653</v>
      </c>
      <c r="F46" s="122">
        <f t="shared" si="0"/>
        <v>0</v>
      </c>
      <c r="G46" s="179">
        <f>(C46/C230)*G11</f>
        <v>0.17706903153819481</v>
      </c>
      <c r="H46" s="180">
        <f t="shared" si="1"/>
        <v>0.17706903153819481</v>
      </c>
      <c r="I46" s="132"/>
    </row>
    <row r="47" spans="1:9" x14ac:dyDescent="0.25">
      <c r="A47" s="119">
        <v>238</v>
      </c>
      <c r="B47" s="120">
        <v>81500241</v>
      </c>
      <c r="C47" s="121">
        <v>36.299999999999997</v>
      </c>
      <c r="D47" s="122">
        <v>2.84</v>
      </c>
      <c r="E47" s="122">
        <v>2.98</v>
      </c>
      <c r="F47" s="122">
        <f t="shared" si="0"/>
        <v>0.14000000000000012</v>
      </c>
      <c r="G47" s="179">
        <f>(C47/C230)*G11</f>
        <v>0.10122213928876331</v>
      </c>
      <c r="H47" s="180">
        <f t="shared" si="1"/>
        <v>0.24122213928876343</v>
      </c>
      <c r="I47" s="132"/>
    </row>
    <row r="48" spans="1:9" x14ac:dyDescent="0.25">
      <c r="A48" s="119">
        <v>239</v>
      </c>
      <c r="B48" s="120">
        <v>81500241</v>
      </c>
      <c r="C48" s="121">
        <v>63.8</v>
      </c>
      <c r="D48" s="128">
        <v>2.14</v>
      </c>
      <c r="E48" s="128">
        <v>3.42</v>
      </c>
      <c r="F48" s="122">
        <f t="shared" si="0"/>
        <v>1.2799999999999998</v>
      </c>
      <c r="G48" s="179">
        <f>(C48/C230)*G11</f>
        <v>0.17790557814388705</v>
      </c>
      <c r="H48" s="180">
        <f t="shared" si="1"/>
        <v>1.4579055781438868</v>
      </c>
      <c r="I48" s="132"/>
    </row>
    <row r="49" spans="1:9" x14ac:dyDescent="0.25">
      <c r="A49" s="119">
        <v>240</v>
      </c>
      <c r="B49" s="120">
        <v>81500253</v>
      </c>
      <c r="C49" s="121">
        <v>45.5</v>
      </c>
      <c r="D49" s="128">
        <v>5.0599999999999996</v>
      </c>
      <c r="E49" s="128">
        <v>5.67</v>
      </c>
      <c r="F49" s="122">
        <f t="shared" si="0"/>
        <v>0.61000000000000032</v>
      </c>
      <c r="G49" s="179">
        <f>(C49/C230)*G11</f>
        <v>0.12687623519665928</v>
      </c>
      <c r="H49" s="180">
        <f t="shared" si="1"/>
        <v>0.73687623519665957</v>
      </c>
      <c r="I49" s="132"/>
    </row>
    <row r="50" spans="1:9" x14ac:dyDescent="0.25">
      <c r="A50" s="119">
        <v>241</v>
      </c>
      <c r="B50" s="120">
        <v>81500234</v>
      </c>
      <c r="C50" s="121">
        <v>52.7</v>
      </c>
      <c r="D50" s="128">
        <v>0.7</v>
      </c>
      <c r="E50" s="128">
        <v>1.44</v>
      </c>
      <c r="F50" s="122">
        <f t="shared" si="0"/>
        <v>0.74</v>
      </c>
      <c r="G50" s="179">
        <f>(C50/C230)*G11</f>
        <v>0.14695335373327348</v>
      </c>
      <c r="H50" s="180">
        <f t="shared" si="1"/>
        <v>0.88695335373327344</v>
      </c>
      <c r="I50" s="132"/>
    </row>
    <row r="51" spans="1:9" x14ac:dyDescent="0.25">
      <c r="A51" s="119">
        <v>242</v>
      </c>
      <c r="B51" s="120">
        <v>81500252</v>
      </c>
      <c r="C51" s="121">
        <v>43.7</v>
      </c>
      <c r="D51" s="128">
        <v>0</v>
      </c>
      <c r="E51" s="128">
        <v>0</v>
      </c>
      <c r="F51" s="122">
        <f t="shared" si="0"/>
        <v>0</v>
      </c>
      <c r="G51" s="179">
        <f>(C51/C230)*G11</f>
        <v>0.12185695556250573</v>
      </c>
      <c r="H51" s="180">
        <f t="shared" si="1"/>
        <v>0.12185695556250573</v>
      </c>
      <c r="I51" s="132"/>
    </row>
    <row r="52" spans="1:9" x14ac:dyDescent="0.25">
      <c r="A52" s="119">
        <v>243</v>
      </c>
      <c r="B52" s="120">
        <v>81500256</v>
      </c>
      <c r="C52" s="121">
        <v>77.3</v>
      </c>
      <c r="D52" s="128">
        <v>5.798</v>
      </c>
      <c r="E52" s="128">
        <v>5.798</v>
      </c>
      <c r="F52" s="122">
        <f t="shared" si="0"/>
        <v>0</v>
      </c>
      <c r="G52" s="179">
        <f>(C52/C230)*G11</f>
        <v>0.21555017540003868</v>
      </c>
      <c r="H52" s="180">
        <f t="shared" si="1"/>
        <v>0.21555017540003868</v>
      </c>
      <c r="I52" s="132"/>
    </row>
    <row r="53" spans="1:9" x14ac:dyDescent="0.25">
      <c r="A53" s="119">
        <v>244</v>
      </c>
      <c r="B53" s="120">
        <v>81500256</v>
      </c>
      <c r="C53" s="121">
        <v>77.099999999999994</v>
      </c>
      <c r="D53" s="128">
        <v>6.71</v>
      </c>
      <c r="E53" s="128">
        <v>7.18</v>
      </c>
      <c r="F53" s="122">
        <f t="shared" si="0"/>
        <v>0.46999999999999975</v>
      </c>
      <c r="G53" s="179">
        <f>(C53/C230)*G11</f>
        <v>0.21499247766291052</v>
      </c>
      <c r="H53" s="180">
        <f t="shared" si="1"/>
        <v>0.68499247766291027</v>
      </c>
      <c r="I53" s="132"/>
    </row>
    <row r="54" spans="1:9" x14ac:dyDescent="0.25">
      <c r="A54" s="119">
        <v>245</v>
      </c>
      <c r="B54" s="120">
        <v>81500255</v>
      </c>
      <c r="C54" s="121">
        <v>47.4</v>
      </c>
      <c r="D54" s="128">
        <v>0.26</v>
      </c>
      <c r="E54" s="128">
        <v>1.3</v>
      </c>
      <c r="F54" s="122">
        <f t="shared" si="0"/>
        <v>1.04</v>
      </c>
      <c r="G54" s="179">
        <f>(C54/C230)*G11</f>
        <v>0.13217436369937688</v>
      </c>
      <c r="H54" s="180">
        <f t="shared" si="1"/>
        <v>1.1721743636993769</v>
      </c>
      <c r="I54" s="132"/>
    </row>
    <row r="55" spans="1:9" x14ac:dyDescent="0.25">
      <c r="A55" s="119">
        <v>246</v>
      </c>
      <c r="B55" s="120">
        <v>81500240</v>
      </c>
      <c r="C55" s="121">
        <v>51.7</v>
      </c>
      <c r="D55" s="128">
        <v>2.569</v>
      </c>
      <c r="E55" s="128">
        <v>2.569</v>
      </c>
      <c r="F55" s="122">
        <f t="shared" si="0"/>
        <v>0</v>
      </c>
      <c r="G55" s="179">
        <f>(C55/C230)*G11</f>
        <v>0.14416486504763262</v>
      </c>
      <c r="H55" s="180">
        <f t="shared" si="1"/>
        <v>0.14416486504763262</v>
      </c>
      <c r="I55" s="132"/>
    </row>
    <row r="56" spans="1:9" x14ac:dyDescent="0.25">
      <c r="A56" s="119">
        <v>247</v>
      </c>
      <c r="B56" s="120">
        <v>81500239</v>
      </c>
      <c r="C56" s="121">
        <v>48.6</v>
      </c>
      <c r="D56" s="122">
        <v>6.75</v>
      </c>
      <c r="E56" s="122">
        <v>7.47</v>
      </c>
      <c r="F56" s="122">
        <f t="shared" si="0"/>
        <v>0.71999999999999975</v>
      </c>
      <c r="G56" s="179">
        <f>(C56/C230)*G11</f>
        <v>0.13552055012214595</v>
      </c>
      <c r="H56" s="180">
        <f t="shared" si="1"/>
        <v>0.85552055012214567</v>
      </c>
      <c r="I56" s="132"/>
    </row>
    <row r="57" spans="1:9" x14ac:dyDescent="0.25">
      <c r="A57" s="119">
        <v>248</v>
      </c>
      <c r="B57" s="120">
        <v>81500233</v>
      </c>
      <c r="C57" s="121">
        <v>44.3</v>
      </c>
      <c r="D57" s="122">
        <v>0.35</v>
      </c>
      <c r="E57" s="122">
        <v>1.2</v>
      </c>
      <c r="F57" s="122">
        <f t="shared" si="0"/>
        <v>0.85</v>
      </c>
      <c r="G57" s="179">
        <f>(C57/C230)*G11</f>
        <v>0.12353004877389022</v>
      </c>
      <c r="H57" s="180">
        <f t="shared" si="1"/>
        <v>0.97353004877389016</v>
      </c>
      <c r="I57" s="132"/>
    </row>
    <row r="58" spans="1:9" x14ac:dyDescent="0.25">
      <c r="A58" s="119">
        <v>249</v>
      </c>
      <c r="B58" s="120">
        <v>81500235</v>
      </c>
      <c r="C58" s="121">
        <v>63.2</v>
      </c>
      <c r="D58" s="122">
        <v>8.93</v>
      </c>
      <c r="E58" s="122">
        <v>9.9499999999999993</v>
      </c>
      <c r="F58" s="122">
        <f t="shared" si="0"/>
        <v>1.0199999999999996</v>
      </c>
      <c r="G58" s="179">
        <f>(C58/C230)*G11</f>
        <v>0.17623248493250254</v>
      </c>
      <c r="H58" s="180">
        <f t="shared" si="1"/>
        <v>1.1962324849325021</v>
      </c>
      <c r="I58" s="132"/>
    </row>
    <row r="59" spans="1:9" x14ac:dyDescent="0.25">
      <c r="A59" s="119">
        <v>250</v>
      </c>
      <c r="B59" s="120">
        <v>81500236</v>
      </c>
      <c r="C59" s="121">
        <v>36.299999999999997</v>
      </c>
      <c r="D59" s="122">
        <v>3.8</v>
      </c>
      <c r="E59" s="122">
        <v>4.38</v>
      </c>
      <c r="F59" s="122">
        <f t="shared" si="0"/>
        <v>0.58000000000000007</v>
      </c>
      <c r="G59" s="179">
        <f>(C59/C230)*G11</f>
        <v>0.10122213928876331</v>
      </c>
      <c r="H59" s="180">
        <f t="shared" si="1"/>
        <v>0.68122213928876341</v>
      </c>
      <c r="I59" s="132"/>
    </row>
    <row r="60" spans="1:9" x14ac:dyDescent="0.25">
      <c r="A60" s="119">
        <v>251</v>
      </c>
      <c r="B60" s="120">
        <v>81500238</v>
      </c>
      <c r="C60" s="121">
        <v>63.6</v>
      </c>
      <c r="D60" s="122">
        <v>8.8800000000000008</v>
      </c>
      <c r="E60" s="122">
        <v>9.89</v>
      </c>
      <c r="F60" s="122">
        <f t="shared" si="0"/>
        <v>1.0099999999999998</v>
      </c>
      <c r="G60" s="179">
        <f>(C60/C230)*G11</f>
        <v>0.17734788040675889</v>
      </c>
      <c r="H60" s="180">
        <f t="shared" si="1"/>
        <v>1.1873478804067588</v>
      </c>
      <c r="I60" s="132"/>
    </row>
    <row r="61" spans="1:9" x14ac:dyDescent="0.25">
      <c r="A61" s="119">
        <v>252</v>
      </c>
      <c r="B61" s="120">
        <v>81500237</v>
      </c>
      <c r="C61" s="121">
        <v>45.7</v>
      </c>
      <c r="D61" s="122">
        <v>0.86399999999999999</v>
      </c>
      <c r="E61" s="122">
        <v>0.86399999999999999</v>
      </c>
      <c r="F61" s="122">
        <f t="shared" si="0"/>
        <v>0</v>
      </c>
      <c r="G61" s="179">
        <f>(C61/C230)*G11</f>
        <v>0.12743393293378744</v>
      </c>
      <c r="H61" s="180">
        <f t="shared" si="1"/>
        <v>0.12743393293378744</v>
      </c>
      <c r="I61" s="132"/>
    </row>
    <row r="62" spans="1:9" x14ac:dyDescent="0.25">
      <c r="A62" s="119">
        <v>253</v>
      </c>
      <c r="B62" s="120">
        <v>81500232</v>
      </c>
      <c r="C62" s="121">
        <v>52.8</v>
      </c>
      <c r="D62" s="122">
        <v>7.67</v>
      </c>
      <c r="E62" s="122">
        <v>8.36</v>
      </c>
      <c r="F62" s="122">
        <f t="shared" si="0"/>
        <v>0.6899999999999995</v>
      </c>
      <c r="G62" s="179">
        <f>(C62/C230)*G11</f>
        <v>0.14723220260183756</v>
      </c>
      <c r="H62" s="180">
        <f t="shared" si="1"/>
        <v>0.83723220260183706</v>
      </c>
      <c r="I62" s="132"/>
    </row>
    <row r="63" spans="1:9" x14ac:dyDescent="0.25">
      <c r="A63" s="119">
        <v>254</v>
      </c>
      <c r="B63" s="120">
        <v>81500226</v>
      </c>
      <c r="C63" s="121">
        <v>43.4</v>
      </c>
      <c r="D63" s="122">
        <v>5.43</v>
      </c>
      <c r="E63" s="122">
        <v>6.27</v>
      </c>
      <c r="F63" s="122">
        <f t="shared" si="0"/>
        <v>0.83999999999999986</v>
      </c>
      <c r="G63" s="179">
        <f>(C63/C230)*G11</f>
        <v>0.12102040895681346</v>
      </c>
      <c r="H63" s="180">
        <f t="shared" si="1"/>
        <v>0.96102040895681329</v>
      </c>
      <c r="I63" s="132"/>
    </row>
    <row r="64" spans="1:9" x14ac:dyDescent="0.25">
      <c r="A64" s="119">
        <v>255</v>
      </c>
      <c r="B64" s="120">
        <v>81500227</v>
      </c>
      <c r="C64" s="121">
        <v>77.099999999999994</v>
      </c>
      <c r="D64" s="122">
        <v>11.65</v>
      </c>
      <c r="E64" s="122">
        <v>12.45</v>
      </c>
      <c r="F64" s="122">
        <f t="shared" si="0"/>
        <v>0.79999999999999893</v>
      </c>
      <c r="G64" s="179">
        <f>(C64/C230)*G11</f>
        <v>0.21499247766291052</v>
      </c>
      <c r="H64" s="180">
        <f t="shared" si="1"/>
        <v>1.0149924776629096</v>
      </c>
      <c r="I64" s="132"/>
    </row>
    <row r="65" spans="1:9" x14ac:dyDescent="0.25">
      <c r="A65" s="119">
        <v>256</v>
      </c>
      <c r="B65" s="127">
        <v>81500230</v>
      </c>
      <c r="C65" s="121">
        <v>77.400000000000006</v>
      </c>
      <c r="D65" s="122">
        <v>12.63</v>
      </c>
      <c r="E65" s="122">
        <v>13.69</v>
      </c>
      <c r="F65" s="122">
        <f t="shared" si="0"/>
        <v>1.0599999999999987</v>
      </c>
      <c r="G65" s="179">
        <f>(C65/C230)*G11</f>
        <v>0.21582902426860281</v>
      </c>
      <c r="H65" s="180">
        <f t="shared" si="1"/>
        <v>1.2758290242686015</v>
      </c>
      <c r="I65" s="132"/>
    </row>
    <row r="66" spans="1:9" x14ac:dyDescent="0.25">
      <c r="A66" s="119">
        <v>257</v>
      </c>
      <c r="B66" s="120">
        <v>81500228</v>
      </c>
      <c r="C66" s="121">
        <v>47.7</v>
      </c>
      <c r="D66" s="122">
        <v>5.3</v>
      </c>
      <c r="E66" s="122">
        <v>5.66</v>
      </c>
      <c r="F66" s="122">
        <f t="shared" si="0"/>
        <v>0.36000000000000032</v>
      </c>
      <c r="G66" s="179">
        <f>(C66/C230)*G11</f>
        <v>0.13301091030506915</v>
      </c>
      <c r="H66" s="180">
        <f t="shared" si="1"/>
        <v>0.49301091030506949</v>
      </c>
      <c r="I66" s="132"/>
    </row>
    <row r="67" spans="1:9" x14ac:dyDescent="0.25">
      <c r="A67" s="119">
        <v>258</v>
      </c>
      <c r="B67" s="120">
        <v>81500225</v>
      </c>
      <c r="C67" s="121">
        <v>51.6</v>
      </c>
      <c r="D67" s="122">
        <v>1.1499999999999999</v>
      </c>
      <c r="E67" s="122">
        <v>1.1499999999999999</v>
      </c>
      <c r="F67" s="122">
        <f t="shared" si="0"/>
        <v>0</v>
      </c>
      <c r="G67" s="179">
        <f>(C67/C230)*G11</f>
        <v>0.14388601617906852</v>
      </c>
      <c r="H67" s="180">
        <f t="shared" si="1"/>
        <v>0.14388601617906852</v>
      </c>
      <c r="I67" s="132"/>
    </row>
    <row r="68" spans="1:9" x14ac:dyDescent="0.25">
      <c r="A68" s="119">
        <v>259</v>
      </c>
      <c r="B68" s="120">
        <v>81500229</v>
      </c>
      <c r="C68" s="121">
        <v>48.4</v>
      </c>
      <c r="D68" s="122">
        <v>2.75</v>
      </c>
      <c r="E68" s="122">
        <v>2.82</v>
      </c>
      <c r="F68" s="122">
        <f t="shared" si="0"/>
        <v>6.999999999999984E-2</v>
      </c>
      <c r="G68" s="179">
        <f>(C68/C230)*G11</f>
        <v>0.13496285238501776</v>
      </c>
      <c r="H68" s="180">
        <f t="shared" si="1"/>
        <v>0.2049628523850176</v>
      </c>
      <c r="I68" s="132"/>
    </row>
    <row r="69" spans="1:9" x14ac:dyDescent="0.25">
      <c r="A69" s="119">
        <v>260</v>
      </c>
      <c r="B69" s="120">
        <v>81500231</v>
      </c>
      <c r="C69" s="121">
        <v>44.7</v>
      </c>
      <c r="D69" s="122">
        <v>3.948</v>
      </c>
      <c r="E69" s="122">
        <v>4.3899999999999997</v>
      </c>
      <c r="F69" s="122">
        <f t="shared" si="0"/>
        <v>0.44199999999999973</v>
      </c>
      <c r="G69" s="179">
        <f>(C69/C230)*G11</f>
        <v>0.12464544424814658</v>
      </c>
      <c r="H69" s="180">
        <f t="shared" si="1"/>
        <v>0.56664544424814633</v>
      </c>
      <c r="I69" s="132"/>
    </row>
    <row r="70" spans="1:9" x14ac:dyDescent="0.25">
      <c r="A70" s="119">
        <v>261</v>
      </c>
      <c r="B70" s="120">
        <v>81500272</v>
      </c>
      <c r="C70" s="121">
        <v>63.5</v>
      </c>
      <c r="D70" s="122">
        <v>2.54</v>
      </c>
      <c r="E70" s="122">
        <v>2.85</v>
      </c>
      <c r="F70" s="122">
        <f t="shared" si="0"/>
        <v>0.31000000000000005</v>
      </c>
      <c r="G70" s="179">
        <f>(C70/C230)*G11</f>
        <v>0.17706903153819481</v>
      </c>
      <c r="H70" s="180">
        <f t="shared" si="1"/>
        <v>0.48706903153819486</v>
      </c>
      <c r="I70" s="132"/>
    </row>
    <row r="71" spans="1:9" x14ac:dyDescent="0.25">
      <c r="A71" s="119">
        <v>262</v>
      </c>
      <c r="B71" s="120">
        <v>81500271</v>
      </c>
      <c r="C71" s="121">
        <v>36.5</v>
      </c>
      <c r="D71" s="122">
        <v>0.92</v>
      </c>
      <c r="E71" s="122">
        <v>0.92</v>
      </c>
      <c r="F71" s="122">
        <f t="shared" si="0"/>
        <v>0</v>
      </c>
      <c r="G71" s="179">
        <f>(C71/C230)*G11</f>
        <v>0.1017798370258915</v>
      </c>
      <c r="H71" s="180">
        <f t="shared" si="1"/>
        <v>0.1017798370258915</v>
      </c>
      <c r="I71" s="132"/>
    </row>
    <row r="72" spans="1:9" x14ac:dyDescent="0.25">
      <c r="A72" s="119">
        <v>263</v>
      </c>
      <c r="B72" s="120">
        <v>81500258</v>
      </c>
      <c r="C72" s="121">
        <v>63.8</v>
      </c>
      <c r="D72" s="122">
        <v>4.8099999999999996</v>
      </c>
      <c r="E72" s="122">
        <v>5.1100000000000003</v>
      </c>
      <c r="F72" s="122">
        <f t="shared" si="0"/>
        <v>0.30000000000000071</v>
      </c>
      <c r="G72" s="179">
        <f>(C72/C230)*G11</f>
        <v>0.17790557814388705</v>
      </c>
      <c r="H72" s="180">
        <f t="shared" si="1"/>
        <v>0.47790557814388779</v>
      </c>
      <c r="I72" s="132"/>
    </row>
    <row r="73" spans="1:9" x14ac:dyDescent="0.25">
      <c r="A73" s="119">
        <v>264</v>
      </c>
      <c r="B73" s="120">
        <v>81500257</v>
      </c>
      <c r="C73" s="121">
        <v>45.6</v>
      </c>
      <c r="D73" s="122">
        <v>5.27</v>
      </c>
      <c r="E73" s="122">
        <v>6.3</v>
      </c>
      <c r="F73" s="122">
        <f t="shared" si="0"/>
        <v>1.0300000000000002</v>
      </c>
      <c r="G73" s="179">
        <f>(C73/C230)*G11</f>
        <v>0.12715508406522336</v>
      </c>
      <c r="H73" s="180">
        <f t="shared" si="1"/>
        <v>1.1571550840652236</v>
      </c>
      <c r="I73" s="132"/>
    </row>
    <row r="74" spans="1:9" x14ac:dyDescent="0.25">
      <c r="A74" s="119">
        <v>265</v>
      </c>
      <c r="B74" s="120">
        <v>81500519</v>
      </c>
      <c r="C74" s="121">
        <v>53.2</v>
      </c>
      <c r="D74" s="122">
        <v>0.755</v>
      </c>
      <c r="E74" s="122">
        <v>0.755</v>
      </c>
      <c r="F74" s="122">
        <f t="shared" si="0"/>
        <v>0</v>
      </c>
      <c r="G74" s="179">
        <f>(C74/C230)*G11</f>
        <v>0.14834759807609391</v>
      </c>
      <c r="H74" s="180">
        <f t="shared" si="1"/>
        <v>0.14834759807609391</v>
      </c>
      <c r="I74" s="132"/>
    </row>
    <row r="75" spans="1:9" x14ac:dyDescent="0.25">
      <c r="A75" s="119">
        <v>266</v>
      </c>
      <c r="B75" s="120">
        <v>81500516</v>
      </c>
      <c r="C75" s="121">
        <v>42.9</v>
      </c>
      <c r="D75" s="122">
        <v>1.4430000000000001</v>
      </c>
      <c r="E75" s="122">
        <v>1.4430000000000001</v>
      </c>
      <c r="F75" s="122">
        <f t="shared" si="0"/>
        <v>0</v>
      </c>
      <c r="G75" s="179">
        <f>(C75/C230)*G11</f>
        <v>0.119626164613993</v>
      </c>
      <c r="H75" s="180">
        <f t="shared" si="1"/>
        <v>0.119626164613993</v>
      </c>
      <c r="I75" s="132"/>
    </row>
    <row r="76" spans="1:9" x14ac:dyDescent="0.25">
      <c r="A76" s="119">
        <v>267</v>
      </c>
      <c r="B76" s="120">
        <v>81500512</v>
      </c>
      <c r="C76" s="121">
        <v>77.2</v>
      </c>
      <c r="D76" s="122">
        <v>1.4970000000000001</v>
      </c>
      <c r="E76" s="122">
        <v>1.4970000000000001</v>
      </c>
      <c r="F76" s="122">
        <f t="shared" si="0"/>
        <v>0</v>
      </c>
      <c r="G76" s="179">
        <f>(C76/C230)*G11</f>
        <v>0.21527132653147463</v>
      </c>
      <c r="H76" s="180">
        <f t="shared" si="1"/>
        <v>0.21527132653147463</v>
      </c>
      <c r="I76" s="132"/>
    </row>
    <row r="77" spans="1:9" x14ac:dyDescent="0.25">
      <c r="A77" s="119">
        <v>268</v>
      </c>
      <c r="B77" s="120">
        <v>81500518</v>
      </c>
      <c r="C77" s="121">
        <v>77</v>
      </c>
      <c r="D77" s="122">
        <v>4.41</v>
      </c>
      <c r="E77" s="122">
        <v>5.15</v>
      </c>
      <c r="F77" s="122">
        <f t="shared" si="0"/>
        <v>0.74000000000000021</v>
      </c>
      <c r="G77" s="179">
        <f>(C77/C230)*G11</f>
        <v>0.21471362879434644</v>
      </c>
      <c r="H77" s="180">
        <f t="shared" si="1"/>
        <v>0.95471362879434662</v>
      </c>
      <c r="I77" s="132"/>
    </row>
    <row r="78" spans="1:9" x14ac:dyDescent="0.25">
      <c r="A78" s="119">
        <v>269</v>
      </c>
      <c r="B78" s="120">
        <v>81500517</v>
      </c>
      <c r="C78" s="121">
        <v>47.2</v>
      </c>
      <c r="D78" s="122">
        <v>3.49</v>
      </c>
      <c r="E78" s="122">
        <v>3.72</v>
      </c>
      <c r="F78" s="122">
        <f t="shared" si="0"/>
        <v>0.22999999999999998</v>
      </c>
      <c r="G78" s="179">
        <f>(C78/C230)*G11</f>
        <v>0.13161666596224872</v>
      </c>
      <c r="H78" s="180">
        <f t="shared" si="1"/>
        <v>0.36161666596224873</v>
      </c>
      <c r="I78" s="132"/>
    </row>
    <row r="79" spans="1:9" x14ac:dyDescent="0.25">
      <c r="A79" s="119">
        <v>270</v>
      </c>
      <c r="B79" s="120">
        <v>81500514</v>
      </c>
      <c r="C79" s="121">
        <v>52.4</v>
      </c>
      <c r="D79" s="122">
        <v>2.1</v>
      </c>
      <c r="E79" s="122">
        <v>2.4</v>
      </c>
      <c r="F79" s="122">
        <f t="shared" ref="F79:F142" si="2">E79-D79</f>
        <v>0.29999999999999982</v>
      </c>
      <c r="G79" s="179">
        <f>(C79/C230)*G11</f>
        <v>0.14611680712758121</v>
      </c>
      <c r="H79" s="180">
        <f t="shared" ref="H79:H142" si="3">G79+F79</f>
        <v>0.44611680712758106</v>
      </c>
      <c r="I79" s="132"/>
    </row>
    <row r="80" spans="1:9" x14ac:dyDescent="0.25">
      <c r="A80" s="119">
        <v>271</v>
      </c>
      <c r="B80" s="120">
        <v>81500508</v>
      </c>
      <c r="C80" s="121">
        <v>48.2</v>
      </c>
      <c r="D80" s="122">
        <v>0</v>
      </c>
      <c r="E80" s="122">
        <v>0</v>
      </c>
      <c r="F80" s="122">
        <f t="shared" si="2"/>
        <v>0</v>
      </c>
      <c r="G80" s="179">
        <f>(C80/C230)*G11</f>
        <v>0.1344051546478896</v>
      </c>
      <c r="H80" s="180">
        <f t="shared" si="3"/>
        <v>0.1344051546478896</v>
      </c>
      <c r="I80" s="132"/>
    </row>
    <row r="81" spans="1:9" x14ac:dyDescent="0.25">
      <c r="A81" s="119">
        <v>272</v>
      </c>
      <c r="B81" s="120">
        <v>81500513</v>
      </c>
      <c r="C81" s="121">
        <v>44.6</v>
      </c>
      <c r="D81" s="122">
        <v>0.78</v>
      </c>
      <c r="E81" s="122">
        <v>1.37</v>
      </c>
      <c r="F81" s="122">
        <f t="shared" si="2"/>
        <v>0.59000000000000008</v>
      </c>
      <c r="G81" s="179">
        <f>(C81/C230)*G11</f>
        <v>0.12436659537958249</v>
      </c>
      <c r="H81" s="180">
        <f t="shared" si="3"/>
        <v>0.71436659537958258</v>
      </c>
      <c r="I81" s="132"/>
    </row>
    <row r="82" spans="1:9" x14ac:dyDescent="0.25">
      <c r="A82" s="119">
        <v>273</v>
      </c>
      <c r="B82" s="120">
        <v>81500509</v>
      </c>
      <c r="C82" s="121">
        <v>63.7</v>
      </c>
      <c r="D82" s="122">
        <v>2.0299999999999998</v>
      </c>
      <c r="E82" s="122">
        <v>2.5</v>
      </c>
      <c r="F82" s="122">
        <f t="shared" si="2"/>
        <v>0.4700000000000002</v>
      </c>
      <c r="G82" s="179">
        <f>(C82/C230)*G11</f>
        <v>0.17762672927532297</v>
      </c>
      <c r="H82" s="180">
        <f t="shared" si="3"/>
        <v>0.64762672927532317</v>
      </c>
      <c r="I82" s="132"/>
    </row>
    <row r="83" spans="1:9" x14ac:dyDescent="0.25">
      <c r="A83" s="119">
        <v>274</v>
      </c>
      <c r="B83" s="120">
        <v>81500506</v>
      </c>
      <c r="C83" s="121">
        <v>36.4</v>
      </c>
      <c r="D83" s="122">
        <v>0</v>
      </c>
      <c r="E83" s="122">
        <v>0</v>
      </c>
      <c r="F83" s="122">
        <f t="shared" si="2"/>
        <v>0</v>
      </c>
      <c r="G83" s="179">
        <f>(C83/C230)*G11</f>
        <v>0.1015009881573274</v>
      </c>
      <c r="H83" s="180">
        <f t="shared" si="3"/>
        <v>0.1015009881573274</v>
      </c>
      <c r="I83" s="132"/>
    </row>
    <row r="84" spans="1:9" x14ac:dyDescent="0.25">
      <c r="A84" s="119">
        <v>275</v>
      </c>
      <c r="B84" s="120">
        <v>81500505</v>
      </c>
      <c r="C84" s="121">
        <v>64.2</v>
      </c>
      <c r="D84" s="122">
        <v>4.53</v>
      </c>
      <c r="E84" s="122">
        <v>5.84</v>
      </c>
      <c r="F84" s="122">
        <f t="shared" si="2"/>
        <v>1.3099999999999996</v>
      </c>
      <c r="G84" s="179">
        <f>(C84/C230)*G11</f>
        <v>0.1790209736181434</v>
      </c>
      <c r="H84" s="180">
        <f t="shared" si="3"/>
        <v>1.489020973618143</v>
      </c>
      <c r="I84" s="132"/>
    </row>
    <row r="85" spans="1:9" x14ac:dyDescent="0.25">
      <c r="A85" s="119">
        <v>276</v>
      </c>
      <c r="B85" s="120">
        <v>81500515</v>
      </c>
      <c r="C85" s="121">
        <v>45.5</v>
      </c>
      <c r="D85" s="122">
        <v>4.91</v>
      </c>
      <c r="E85" s="122">
        <v>5.43</v>
      </c>
      <c r="F85" s="122">
        <f t="shared" si="2"/>
        <v>0.51999999999999957</v>
      </c>
      <c r="G85" s="179">
        <f>(C85/C230)*G11</f>
        <v>0.12687623519665928</v>
      </c>
      <c r="H85" s="180">
        <f t="shared" si="3"/>
        <v>0.64687623519665882</v>
      </c>
      <c r="I85" s="132"/>
    </row>
    <row r="86" spans="1:9" x14ac:dyDescent="0.25">
      <c r="A86" s="119">
        <v>277</v>
      </c>
      <c r="B86" s="120">
        <v>81500420</v>
      </c>
      <c r="C86" s="121">
        <v>52.7</v>
      </c>
      <c r="D86" s="122">
        <v>6.6</v>
      </c>
      <c r="E86" s="122">
        <v>7.18</v>
      </c>
      <c r="F86" s="122">
        <f t="shared" si="2"/>
        <v>0.58000000000000007</v>
      </c>
      <c r="G86" s="179">
        <f>(C86/C230)*G11</f>
        <v>0.14695335373327348</v>
      </c>
      <c r="H86" s="180">
        <f t="shared" si="3"/>
        <v>0.72695335373327352</v>
      </c>
      <c r="I86" s="132"/>
    </row>
    <row r="87" spans="1:9" x14ac:dyDescent="0.25">
      <c r="A87" s="119">
        <v>278</v>
      </c>
      <c r="B87" s="120">
        <v>81500510</v>
      </c>
      <c r="C87" s="121">
        <v>42.9</v>
      </c>
      <c r="D87" s="122">
        <v>4.6100000000000003</v>
      </c>
      <c r="E87" s="122">
        <v>5.0599999999999996</v>
      </c>
      <c r="F87" s="122">
        <f t="shared" si="2"/>
        <v>0.44999999999999929</v>
      </c>
      <c r="G87" s="179">
        <f>(C87/C230)*G11</f>
        <v>0.119626164613993</v>
      </c>
      <c r="H87" s="180">
        <f t="shared" si="3"/>
        <v>0.56962616461399229</v>
      </c>
      <c r="I87" s="132"/>
    </row>
    <row r="88" spans="1:9" x14ac:dyDescent="0.25">
      <c r="A88" s="119">
        <v>279</v>
      </c>
      <c r="B88" s="120">
        <v>81500511</v>
      </c>
      <c r="C88" s="121">
        <v>77</v>
      </c>
      <c r="D88" s="122">
        <v>13.35</v>
      </c>
      <c r="E88" s="122">
        <v>14.87</v>
      </c>
      <c r="F88" s="122">
        <f t="shared" si="2"/>
        <v>1.5199999999999996</v>
      </c>
      <c r="G88" s="179">
        <f>(C88/C230)*G11</f>
        <v>0.21471362879434644</v>
      </c>
      <c r="H88" s="180">
        <f t="shared" si="3"/>
        <v>1.7347136287943461</v>
      </c>
      <c r="I88" s="132"/>
    </row>
    <row r="89" spans="1:9" x14ac:dyDescent="0.25">
      <c r="A89" s="119">
        <v>280</v>
      </c>
      <c r="B89" s="120">
        <v>81500504</v>
      </c>
      <c r="C89" s="121">
        <v>76.900000000000006</v>
      </c>
      <c r="D89" s="122">
        <v>8.85</v>
      </c>
      <c r="E89" s="122">
        <v>9.3699999999999992</v>
      </c>
      <c r="F89" s="122">
        <f t="shared" si="2"/>
        <v>0.51999999999999957</v>
      </c>
      <c r="G89" s="179">
        <f>(C89/C230)*G11</f>
        <v>0.21443477992578236</v>
      </c>
      <c r="H89" s="180">
        <f t="shared" si="3"/>
        <v>0.73443477992578199</v>
      </c>
      <c r="I89" s="132"/>
    </row>
    <row r="90" spans="1:9" x14ac:dyDescent="0.25">
      <c r="A90" s="119">
        <v>281</v>
      </c>
      <c r="B90" s="120">
        <v>81500507</v>
      </c>
      <c r="C90" s="121">
        <v>46.7</v>
      </c>
      <c r="D90" s="122">
        <v>2.91</v>
      </c>
      <c r="E90" s="122">
        <v>3.5</v>
      </c>
      <c r="F90" s="122">
        <f t="shared" si="2"/>
        <v>0.58999999999999986</v>
      </c>
      <c r="G90" s="179">
        <f>(C90/C230)*G11</f>
        <v>0.13022242161942829</v>
      </c>
      <c r="H90" s="180">
        <f t="shared" si="3"/>
        <v>0.72022242161942818</v>
      </c>
      <c r="I90" s="132"/>
    </row>
    <row r="91" spans="1:9" x14ac:dyDescent="0.25">
      <c r="A91" s="119">
        <v>282</v>
      </c>
      <c r="B91" s="120">
        <v>81500414</v>
      </c>
      <c r="C91" s="121">
        <v>52.2</v>
      </c>
      <c r="D91" s="122">
        <v>4.21</v>
      </c>
      <c r="E91" s="122">
        <v>4.79</v>
      </c>
      <c r="F91" s="122">
        <f t="shared" si="2"/>
        <v>0.58000000000000007</v>
      </c>
      <c r="G91" s="179">
        <f>(C91/C230)*G11</f>
        <v>0.14555910939045305</v>
      </c>
      <c r="H91" s="180">
        <f t="shared" si="3"/>
        <v>0.72555910939045309</v>
      </c>
      <c r="I91" s="132"/>
    </row>
    <row r="92" spans="1:9" x14ac:dyDescent="0.25">
      <c r="A92" s="119">
        <v>283</v>
      </c>
      <c r="B92" s="120">
        <v>81500415</v>
      </c>
      <c r="C92" s="121">
        <v>48.3</v>
      </c>
      <c r="D92" s="122">
        <v>5.05</v>
      </c>
      <c r="E92" s="122">
        <v>5.68</v>
      </c>
      <c r="F92" s="122">
        <f t="shared" si="2"/>
        <v>0.62999999999999989</v>
      </c>
      <c r="G92" s="179">
        <f>(C92/C230)*G11</f>
        <v>0.13468400351645368</v>
      </c>
      <c r="H92" s="180">
        <f t="shared" si="3"/>
        <v>0.7646840035164536</v>
      </c>
      <c r="I92" s="132"/>
    </row>
    <row r="93" spans="1:9" x14ac:dyDescent="0.25">
      <c r="A93" s="119">
        <v>284</v>
      </c>
      <c r="B93" s="29">
        <v>81500422</v>
      </c>
      <c r="C93" s="30">
        <v>44.6</v>
      </c>
      <c r="D93" s="122">
        <v>3.71</v>
      </c>
      <c r="E93" s="122">
        <v>4.25</v>
      </c>
      <c r="F93" s="122">
        <f t="shared" si="2"/>
        <v>0.54</v>
      </c>
      <c r="G93" s="179">
        <f>(C93/C230)*G11</f>
        <v>0.12436659537958249</v>
      </c>
      <c r="H93" s="180">
        <f t="shared" si="3"/>
        <v>0.66436659537958254</v>
      </c>
      <c r="I93" s="132"/>
    </row>
    <row r="94" spans="1:9" x14ac:dyDescent="0.25">
      <c r="A94" s="119">
        <v>285</v>
      </c>
      <c r="B94" s="29">
        <v>81500419</v>
      </c>
      <c r="C94" s="30">
        <v>63.6</v>
      </c>
      <c r="D94" s="122">
        <v>3.93</v>
      </c>
      <c r="E94" s="122">
        <v>4.4400000000000004</v>
      </c>
      <c r="F94" s="122">
        <f t="shared" si="2"/>
        <v>0.51000000000000023</v>
      </c>
      <c r="G94" s="179">
        <f>(C94/C230)*G11</f>
        <v>0.17734788040675889</v>
      </c>
      <c r="H94" s="180">
        <f t="shared" si="3"/>
        <v>0.68734788040675909</v>
      </c>
      <c r="I94" s="132"/>
    </row>
    <row r="95" spans="1:9" x14ac:dyDescent="0.25">
      <c r="A95" s="119">
        <v>286</v>
      </c>
      <c r="B95" s="29">
        <v>81500411</v>
      </c>
      <c r="C95" s="30">
        <v>35.799999999999997</v>
      </c>
      <c r="D95" s="122">
        <v>2.95</v>
      </c>
      <c r="E95" s="122">
        <v>3.29</v>
      </c>
      <c r="F95" s="122">
        <f t="shared" si="2"/>
        <v>0.33999999999999986</v>
      </c>
      <c r="G95" s="179">
        <f>(C95/C230)*G11</f>
        <v>9.982789494594288E-2</v>
      </c>
      <c r="H95" s="180">
        <f t="shared" si="3"/>
        <v>0.43982789494594277</v>
      </c>
      <c r="I95" s="132"/>
    </row>
    <row r="96" spans="1:9" x14ac:dyDescent="0.25">
      <c r="A96" s="119">
        <v>287</v>
      </c>
      <c r="B96" s="29">
        <v>81500409</v>
      </c>
      <c r="C96" s="30">
        <v>64.3</v>
      </c>
      <c r="D96" s="122">
        <v>0</v>
      </c>
      <c r="E96" s="122">
        <v>0.31</v>
      </c>
      <c r="F96" s="122">
        <f t="shared" si="2"/>
        <v>0.31</v>
      </c>
      <c r="G96" s="179">
        <f>(C96/C230)*G11</f>
        <v>0.17929982248670748</v>
      </c>
      <c r="H96" s="180">
        <f t="shared" si="3"/>
        <v>0.48929982248670745</v>
      </c>
      <c r="I96" s="132"/>
    </row>
    <row r="97" spans="1:9" x14ac:dyDescent="0.25">
      <c r="A97" s="119">
        <v>288</v>
      </c>
      <c r="B97" s="29">
        <v>81500423</v>
      </c>
      <c r="C97" s="30">
        <v>45.4</v>
      </c>
      <c r="D97" s="122">
        <v>3.34</v>
      </c>
      <c r="E97" s="122">
        <v>3.61</v>
      </c>
      <c r="F97" s="122">
        <f t="shared" si="2"/>
        <v>0.27</v>
      </c>
      <c r="G97" s="179">
        <f>(C97/C230)*G11</f>
        <v>0.12659738632809517</v>
      </c>
      <c r="H97" s="180">
        <f t="shared" si="3"/>
        <v>0.39659738632809516</v>
      </c>
      <c r="I97" s="132"/>
    </row>
    <row r="98" spans="1:9" x14ac:dyDescent="0.25">
      <c r="A98" s="119">
        <v>289</v>
      </c>
      <c r="B98" s="29">
        <v>81500528</v>
      </c>
      <c r="C98" s="30">
        <v>52.9</v>
      </c>
      <c r="D98" s="122">
        <v>0.34300000000000003</v>
      </c>
      <c r="E98" s="122">
        <v>0.34300000000000003</v>
      </c>
      <c r="F98" s="122">
        <f t="shared" si="2"/>
        <v>0</v>
      </c>
      <c r="G98" s="179">
        <f>(C98/C230)*G11</f>
        <v>0.14751105147040164</v>
      </c>
      <c r="H98" s="180">
        <f t="shared" si="3"/>
        <v>0.14751105147040164</v>
      </c>
      <c r="I98" s="132"/>
    </row>
    <row r="99" spans="1:9" x14ac:dyDescent="0.25">
      <c r="A99" s="119">
        <v>290</v>
      </c>
      <c r="B99" s="29">
        <v>81500416</v>
      </c>
      <c r="C99" s="30">
        <v>43</v>
      </c>
      <c r="D99" s="122">
        <v>0.61</v>
      </c>
      <c r="E99" s="122">
        <v>1.01</v>
      </c>
      <c r="F99" s="122">
        <f t="shared" si="2"/>
        <v>0.4</v>
      </c>
      <c r="G99" s="179">
        <f>(C99/C230)*G11</f>
        <v>0.1199050134825571</v>
      </c>
      <c r="H99" s="180">
        <f t="shared" si="3"/>
        <v>0.51990501348255713</v>
      </c>
      <c r="I99" s="132"/>
    </row>
    <row r="100" spans="1:9" x14ac:dyDescent="0.25">
      <c r="A100" s="119">
        <v>291</v>
      </c>
      <c r="B100" s="29">
        <v>81500421</v>
      </c>
      <c r="C100" s="30">
        <v>76.7</v>
      </c>
      <c r="D100" s="122">
        <v>1.73</v>
      </c>
      <c r="E100" s="122">
        <v>2.37</v>
      </c>
      <c r="F100" s="122">
        <f t="shared" si="2"/>
        <v>0.64000000000000012</v>
      </c>
      <c r="G100" s="179">
        <f>(C100/C230)*G11</f>
        <v>0.2138770821886542</v>
      </c>
      <c r="H100" s="180">
        <f t="shared" si="3"/>
        <v>0.85387708218865432</v>
      </c>
      <c r="I100" s="132"/>
    </row>
    <row r="101" spans="1:9" x14ac:dyDescent="0.25">
      <c r="A101" s="119">
        <v>292</v>
      </c>
      <c r="B101" s="29">
        <v>81500413</v>
      </c>
      <c r="C101" s="30">
        <v>77.900000000000006</v>
      </c>
      <c r="D101" s="122">
        <v>8.33</v>
      </c>
      <c r="E101" s="122">
        <v>9.2799999999999994</v>
      </c>
      <c r="F101" s="122">
        <f t="shared" si="2"/>
        <v>0.94999999999999929</v>
      </c>
      <c r="G101" s="179">
        <f>(C101/C230)*G11</f>
        <v>0.21722326861142324</v>
      </c>
      <c r="H101" s="180">
        <f t="shared" si="3"/>
        <v>1.1672232686114226</v>
      </c>
      <c r="I101" s="132"/>
    </row>
    <row r="102" spans="1:9" x14ac:dyDescent="0.25">
      <c r="A102" s="119">
        <v>293</v>
      </c>
      <c r="B102" s="29">
        <v>81500418</v>
      </c>
      <c r="C102" s="30">
        <v>47</v>
      </c>
      <c r="D102" s="122">
        <v>0</v>
      </c>
      <c r="E102" s="122">
        <v>0</v>
      </c>
      <c r="F102" s="122">
        <f t="shared" si="2"/>
        <v>0</v>
      </c>
      <c r="G102" s="179">
        <f>(C102/C230)*G11</f>
        <v>0.13105896822512056</v>
      </c>
      <c r="H102" s="180">
        <f t="shared" si="3"/>
        <v>0.13105896822512056</v>
      </c>
      <c r="I102" s="132"/>
    </row>
    <row r="103" spans="1:9" x14ac:dyDescent="0.25">
      <c r="A103" s="119">
        <v>294</v>
      </c>
      <c r="B103" s="29">
        <v>81500533</v>
      </c>
      <c r="C103" s="30">
        <v>52</v>
      </c>
      <c r="D103" s="122">
        <v>0.52500000000000002</v>
      </c>
      <c r="E103" s="122">
        <v>0.75</v>
      </c>
      <c r="F103" s="122">
        <f t="shared" si="2"/>
        <v>0.22499999999999998</v>
      </c>
      <c r="G103" s="179">
        <f>(C103/C230)*G11</f>
        <v>0.14500141165332486</v>
      </c>
      <c r="H103" s="180">
        <f t="shared" si="3"/>
        <v>0.37000141165332484</v>
      </c>
      <c r="I103" s="132"/>
    </row>
    <row r="104" spans="1:9" x14ac:dyDescent="0.25">
      <c r="A104" s="119">
        <v>295</v>
      </c>
      <c r="B104" s="29">
        <v>81500532</v>
      </c>
      <c r="C104" s="30">
        <v>48.1</v>
      </c>
      <c r="D104" s="122">
        <v>9.02</v>
      </c>
      <c r="E104" s="122">
        <v>9.0399999999999991</v>
      </c>
      <c r="F104" s="122">
        <f t="shared" si="2"/>
        <v>1.9999999999999574E-2</v>
      </c>
      <c r="G104" s="179">
        <f>(C104/C230)*G11</f>
        <v>0.13412630577932552</v>
      </c>
      <c r="H104" s="180">
        <f t="shared" si="3"/>
        <v>0.1541263057793251</v>
      </c>
      <c r="I104" s="132"/>
    </row>
    <row r="105" spans="1:9" x14ac:dyDescent="0.25">
      <c r="A105" s="119">
        <v>296</v>
      </c>
      <c r="B105" s="29">
        <v>81500529</v>
      </c>
      <c r="C105" s="30">
        <v>44.7</v>
      </c>
      <c r="D105" s="122">
        <v>5.94</v>
      </c>
      <c r="E105" s="122">
        <v>6.67</v>
      </c>
      <c r="F105" s="122">
        <f t="shared" si="2"/>
        <v>0.72999999999999954</v>
      </c>
      <c r="G105" s="179">
        <f>(C105/C230)*G11</f>
        <v>0.12464544424814658</v>
      </c>
      <c r="H105" s="180">
        <f t="shared" si="3"/>
        <v>0.85464544424814615</v>
      </c>
      <c r="I105" s="132"/>
    </row>
    <row r="106" spans="1:9" x14ac:dyDescent="0.25">
      <c r="A106" s="119">
        <v>297</v>
      </c>
      <c r="B106" s="29">
        <v>81500410</v>
      </c>
      <c r="C106" s="30">
        <v>63.6</v>
      </c>
      <c r="D106" s="122">
        <v>3.92</v>
      </c>
      <c r="E106" s="122">
        <v>3.97</v>
      </c>
      <c r="F106" s="122">
        <f t="shared" si="2"/>
        <v>5.0000000000000266E-2</v>
      </c>
      <c r="G106" s="179">
        <f>(C106/C230)*G11</f>
        <v>0.17734788040675889</v>
      </c>
      <c r="H106" s="180">
        <f t="shared" si="3"/>
        <v>0.22734788040675916</v>
      </c>
      <c r="I106" s="132"/>
    </row>
    <row r="107" spans="1:9" x14ac:dyDescent="0.25">
      <c r="A107" s="119">
        <v>298</v>
      </c>
      <c r="B107" s="29">
        <v>81500412</v>
      </c>
      <c r="C107" s="30">
        <v>36.4</v>
      </c>
      <c r="D107" s="128">
        <v>0.76300000000000001</v>
      </c>
      <c r="E107" s="128">
        <v>0.76300000000000001</v>
      </c>
      <c r="F107" s="122">
        <f t="shared" si="2"/>
        <v>0</v>
      </c>
      <c r="G107" s="179">
        <f>(C107/C230)*G11</f>
        <v>0.1015009881573274</v>
      </c>
      <c r="H107" s="180">
        <f t="shared" si="3"/>
        <v>0.1015009881573274</v>
      </c>
      <c r="I107" s="132"/>
    </row>
    <row r="108" spans="1:9" x14ac:dyDescent="0.25">
      <c r="A108" s="119">
        <v>299</v>
      </c>
      <c r="B108" s="29">
        <v>81500417</v>
      </c>
      <c r="C108" s="30">
        <v>64.3</v>
      </c>
      <c r="D108" s="128">
        <v>7.3</v>
      </c>
      <c r="E108" s="128">
        <v>8.09</v>
      </c>
      <c r="F108" s="122">
        <f t="shared" si="2"/>
        <v>0.79</v>
      </c>
      <c r="G108" s="179">
        <f>(C108/C230)*G11</f>
        <v>0.17929982248670748</v>
      </c>
      <c r="H108" s="180">
        <f t="shared" si="3"/>
        <v>0.96929982248670754</v>
      </c>
      <c r="I108" s="132"/>
    </row>
    <row r="109" spans="1:9" x14ac:dyDescent="0.25">
      <c r="A109" s="119">
        <v>300</v>
      </c>
      <c r="B109" s="29">
        <v>81500408</v>
      </c>
      <c r="C109" s="30">
        <v>45.6</v>
      </c>
      <c r="D109" s="122">
        <v>1.05</v>
      </c>
      <c r="E109" s="122">
        <v>1.23</v>
      </c>
      <c r="F109" s="122">
        <f t="shared" si="2"/>
        <v>0.17999999999999994</v>
      </c>
      <c r="G109" s="179">
        <f>(C109/C230)*G11</f>
        <v>0.12715508406522336</v>
      </c>
      <c r="H109" s="180">
        <f t="shared" si="3"/>
        <v>0.30715508406522329</v>
      </c>
      <c r="I109" s="132"/>
    </row>
    <row r="110" spans="1:9" x14ac:dyDescent="0.25">
      <c r="A110" s="119">
        <v>301</v>
      </c>
      <c r="B110" s="29">
        <v>81500535</v>
      </c>
      <c r="C110" s="30">
        <v>53.1</v>
      </c>
      <c r="D110" s="122">
        <v>7.24</v>
      </c>
      <c r="E110" s="122">
        <v>8.08</v>
      </c>
      <c r="F110" s="122">
        <f t="shared" si="2"/>
        <v>0.83999999999999986</v>
      </c>
      <c r="G110" s="179">
        <f>(C110/C230)*G11</f>
        <v>0.14806874920752983</v>
      </c>
      <c r="H110" s="180">
        <f t="shared" si="3"/>
        <v>0.98806874920752974</v>
      </c>
      <c r="I110" s="132"/>
    </row>
    <row r="111" spans="1:9" x14ac:dyDescent="0.25">
      <c r="A111" s="119">
        <v>302</v>
      </c>
      <c r="B111" s="120">
        <v>81500448</v>
      </c>
      <c r="C111" s="121">
        <v>42.9</v>
      </c>
      <c r="D111" s="122">
        <v>4.78</v>
      </c>
      <c r="E111" s="122">
        <v>5.54</v>
      </c>
      <c r="F111" s="122">
        <f t="shared" si="2"/>
        <v>0.75999999999999979</v>
      </c>
      <c r="G111" s="179">
        <f>(C111/C230)*G11</f>
        <v>0.119626164613993</v>
      </c>
      <c r="H111" s="180">
        <f t="shared" si="3"/>
        <v>0.87962616461399279</v>
      </c>
      <c r="I111" s="132"/>
    </row>
    <row r="112" spans="1:9" x14ac:dyDescent="0.25">
      <c r="A112" s="119">
        <v>303</v>
      </c>
      <c r="B112" s="120">
        <v>81500451</v>
      </c>
      <c r="C112" s="121">
        <v>76.900000000000006</v>
      </c>
      <c r="D112" s="122">
        <v>0.182</v>
      </c>
      <c r="E112" s="122">
        <v>0.182</v>
      </c>
      <c r="F112" s="122">
        <f t="shared" si="2"/>
        <v>0</v>
      </c>
      <c r="G112" s="179">
        <f>(C112/C230)*G11</f>
        <v>0.21443477992578236</v>
      </c>
      <c r="H112" s="180">
        <f t="shared" si="3"/>
        <v>0.21443477992578236</v>
      </c>
      <c r="I112" s="132"/>
    </row>
    <row r="113" spans="1:9" x14ac:dyDescent="0.25">
      <c r="A113" s="119">
        <v>304</v>
      </c>
      <c r="B113" s="127">
        <v>81500449</v>
      </c>
      <c r="C113" s="121">
        <v>77.400000000000006</v>
      </c>
      <c r="D113" s="122">
        <v>1.6</v>
      </c>
      <c r="E113" s="122">
        <v>1.97</v>
      </c>
      <c r="F113" s="122">
        <f t="shared" si="2"/>
        <v>0.36999999999999988</v>
      </c>
      <c r="G113" s="179">
        <f>(C113/C230)*G11</f>
        <v>0.21582902426860281</v>
      </c>
      <c r="H113" s="180">
        <f t="shared" si="3"/>
        <v>0.58582902426860273</v>
      </c>
      <c r="I113" s="132"/>
    </row>
    <row r="114" spans="1:9" x14ac:dyDescent="0.25">
      <c r="A114" s="119">
        <v>305</v>
      </c>
      <c r="B114" s="120">
        <v>81500452</v>
      </c>
      <c r="C114" s="121">
        <v>47.1</v>
      </c>
      <c r="D114" s="122">
        <v>0</v>
      </c>
      <c r="E114" s="122">
        <v>0</v>
      </c>
      <c r="F114" s="122">
        <f t="shared" si="2"/>
        <v>0</v>
      </c>
      <c r="G114" s="179">
        <f>(C114/C230)*G11</f>
        <v>0.13133781709368464</v>
      </c>
      <c r="H114" s="180">
        <f t="shared" si="3"/>
        <v>0.13133781709368464</v>
      </c>
      <c r="I114" s="132"/>
    </row>
    <row r="115" spans="1:9" x14ac:dyDescent="0.25">
      <c r="A115" s="119">
        <v>306</v>
      </c>
      <c r="B115" s="120">
        <v>81500534</v>
      </c>
      <c r="C115" s="121">
        <v>52.1</v>
      </c>
      <c r="D115" s="122">
        <v>4.5100000000000001E-2</v>
      </c>
      <c r="E115" s="122">
        <v>4.4999999999999998E-2</v>
      </c>
      <c r="F115" s="122">
        <f t="shared" si="2"/>
        <v>-1.0000000000000286E-4</v>
      </c>
      <c r="G115" s="179">
        <f>(C115/C230)*G11</f>
        <v>0.14528026052188897</v>
      </c>
      <c r="H115" s="180">
        <f t="shared" si="3"/>
        <v>0.14518026052188898</v>
      </c>
      <c r="I115" s="132"/>
    </row>
    <row r="116" spans="1:9" x14ac:dyDescent="0.25">
      <c r="A116" s="119">
        <v>307</v>
      </c>
      <c r="B116" s="120">
        <v>81500539</v>
      </c>
      <c r="C116" s="121">
        <v>48.3</v>
      </c>
      <c r="D116" s="122">
        <v>4.03</v>
      </c>
      <c r="E116" s="122">
        <v>4.33</v>
      </c>
      <c r="F116" s="122">
        <f t="shared" si="2"/>
        <v>0.29999999999999982</v>
      </c>
      <c r="G116" s="179">
        <f>(C116/C230)*G11</f>
        <v>0.13468400351645368</v>
      </c>
      <c r="H116" s="180">
        <f t="shared" si="3"/>
        <v>0.43468400351645353</v>
      </c>
      <c r="I116" s="132"/>
    </row>
    <row r="117" spans="1:9" x14ac:dyDescent="0.25">
      <c r="A117" s="119">
        <v>308</v>
      </c>
      <c r="B117" s="120">
        <v>81500530</v>
      </c>
      <c r="C117" s="121">
        <v>44.8</v>
      </c>
      <c r="D117" s="122">
        <v>0</v>
      </c>
      <c r="E117" s="122">
        <v>0</v>
      </c>
      <c r="F117" s="122">
        <f t="shared" si="2"/>
        <v>0</v>
      </c>
      <c r="G117" s="179">
        <f>(C117/C230)*G11</f>
        <v>0.12492429311671065</v>
      </c>
      <c r="H117" s="180">
        <f t="shared" si="3"/>
        <v>0.12492429311671065</v>
      </c>
      <c r="I117" s="132"/>
    </row>
    <row r="118" spans="1:9" x14ac:dyDescent="0.25">
      <c r="A118" s="119">
        <v>309</v>
      </c>
      <c r="B118" s="120">
        <v>81500288</v>
      </c>
      <c r="C118" s="121">
        <v>64</v>
      </c>
      <c r="D118" s="122">
        <v>4.4800000000000004</v>
      </c>
      <c r="E118" s="122">
        <v>5.37</v>
      </c>
      <c r="F118" s="122">
        <f t="shared" si="2"/>
        <v>0.88999999999999968</v>
      </c>
      <c r="G118" s="179">
        <f>(C118/C230)*G11</f>
        <v>0.17846327588101524</v>
      </c>
      <c r="H118" s="180">
        <f t="shared" si="3"/>
        <v>1.0684632758810149</v>
      </c>
      <c r="I118" s="132"/>
    </row>
    <row r="119" spans="1:9" x14ac:dyDescent="0.25">
      <c r="A119" s="119">
        <v>310</v>
      </c>
      <c r="B119" s="120">
        <v>81500537</v>
      </c>
      <c r="C119" s="121">
        <v>36.299999999999997</v>
      </c>
      <c r="D119" s="122">
        <v>0</v>
      </c>
      <c r="E119" s="122">
        <v>0</v>
      </c>
      <c r="F119" s="122">
        <f t="shared" si="2"/>
        <v>0</v>
      </c>
      <c r="G119" s="179">
        <f>(C119/C230)*G11</f>
        <v>0.10122213928876331</v>
      </c>
      <c r="H119" s="180">
        <f t="shared" si="3"/>
        <v>0.10122213928876331</v>
      </c>
      <c r="I119" s="132"/>
    </row>
    <row r="120" spans="1:9" x14ac:dyDescent="0.25">
      <c r="A120" s="119">
        <v>311</v>
      </c>
      <c r="B120" s="120">
        <v>81500538</v>
      </c>
      <c r="C120" s="121">
        <v>64.099999999999994</v>
      </c>
      <c r="D120" s="122">
        <v>9.7200000000000006</v>
      </c>
      <c r="E120" s="122">
        <v>10.84</v>
      </c>
      <c r="F120" s="122">
        <f t="shared" si="2"/>
        <v>1.1199999999999992</v>
      </c>
      <c r="G120" s="179">
        <f>(C120/C230)*G11</f>
        <v>0.17874212474957929</v>
      </c>
      <c r="H120" s="180">
        <f t="shared" si="3"/>
        <v>1.2987421247495785</v>
      </c>
      <c r="I120" s="132"/>
    </row>
    <row r="121" spans="1:9" x14ac:dyDescent="0.25">
      <c r="A121" s="119">
        <v>312</v>
      </c>
      <c r="B121" s="120">
        <v>81500540</v>
      </c>
      <c r="C121" s="121">
        <v>45.7</v>
      </c>
      <c r="D121" s="122">
        <v>3.36</v>
      </c>
      <c r="E121" s="122">
        <v>3.53</v>
      </c>
      <c r="F121" s="122">
        <f t="shared" si="2"/>
        <v>0.16999999999999993</v>
      </c>
      <c r="G121" s="179">
        <f>(C121/C230)*G11</f>
        <v>0.12743393293378744</v>
      </c>
      <c r="H121" s="180">
        <f t="shared" si="3"/>
        <v>0.29743393293378739</v>
      </c>
      <c r="I121" s="132"/>
    </row>
    <row r="122" spans="1:9" x14ac:dyDescent="0.25">
      <c r="A122" s="119">
        <v>313</v>
      </c>
      <c r="B122" s="120">
        <v>81500285</v>
      </c>
      <c r="C122" s="121">
        <v>53.3</v>
      </c>
      <c r="D122" s="122">
        <v>5.5</v>
      </c>
      <c r="E122" s="122">
        <v>6.37</v>
      </c>
      <c r="F122" s="122">
        <f t="shared" si="2"/>
        <v>0.87000000000000011</v>
      </c>
      <c r="G122" s="179">
        <f>(C122/C230)*G11</f>
        <v>0.14862644694465799</v>
      </c>
      <c r="H122" s="180">
        <f t="shared" si="3"/>
        <v>1.018626446944658</v>
      </c>
      <c r="I122" s="132"/>
    </row>
    <row r="123" spans="1:9" x14ac:dyDescent="0.25">
      <c r="A123" s="119">
        <v>314</v>
      </c>
      <c r="B123" s="120">
        <v>81500527</v>
      </c>
      <c r="C123" s="121">
        <v>42.8</v>
      </c>
      <c r="D123" s="122">
        <v>3.96</v>
      </c>
      <c r="E123" s="122">
        <v>4.5199999999999996</v>
      </c>
      <c r="F123" s="122">
        <f t="shared" si="2"/>
        <v>0.55999999999999961</v>
      </c>
      <c r="G123" s="179">
        <f>(C123/C230)*G11</f>
        <v>0.11934731574542892</v>
      </c>
      <c r="H123" s="180">
        <f t="shared" si="3"/>
        <v>0.6793473157454285</v>
      </c>
      <c r="I123" s="132"/>
    </row>
    <row r="124" spans="1:9" x14ac:dyDescent="0.25">
      <c r="A124" s="119">
        <v>315</v>
      </c>
      <c r="B124" s="120">
        <v>81500522</v>
      </c>
      <c r="C124" s="121">
        <v>76.8</v>
      </c>
      <c r="D124" s="122">
        <v>8.15</v>
      </c>
      <c r="E124" s="122">
        <v>9.2100000000000009</v>
      </c>
      <c r="F124" s="122">
        <f t="shared" si="2"/>
        <v>1.0600000000000005</v>
      </c>
      <c r="G124" s="179">
        <f>(C124/C230)*G11</f>
        <v>0.21415593105721825</v>
      </c>
      <c r="H124" s="180">
        <f t="shared" si="3"/>
        <v>1.2741559310572188</v>
      </c>
      <c r="I124" s="132"/>
    </row>
    <row r="125" spans="1:9" x14ac:dyDescent="0.25">
      <c r="A125" s="119">
        <v>316</v>
      </c>
      <c r="B125" s="120">
        <v>81500521</v>
      </c>
      <c r="C125" s="121">
        <v>77.5</v>
      </c>
      <c r="D125" s="122">
        <v>9.14</v>
      </c>
      <c r="E125" s="122">
        <v>9.8000000000000007</v>
      </c>
      <c r="F125" s="122">
        <f t="shared" si="2"/>
        <v>0.66000000000000014</v>
      </c>
      <c r="G125" s="179">
        <f>(C125/C230)*G11</f>
        <v>0.21610787313716687</v>
      </c>
      <c r="H125" s="180">
        <f t="shared" si="3"/>
        <v>0.87610787313716698</v>
      </c>
      <c r="I125" s="132"/>
    </row>
    <row r="126" spans="1:9" x14ac:dyDescent="0.25">
      <c r="A126" s="119">
        <v>317</v>
      </c>
      <c r="B126" s="120">
        <v>81500526</v>
      </c>
      <c r="C126" s="121">
        <v>47.1</v>
      </c>
      <c r="D126" s="122">
        <v>3.9830000000000001</v>
      </c>
      <c r="E126" s="122">
        <v>3.9830000000000001</v>
      </c>
      <c r="F126" s="122">
        <f t="shared" si="2"/>
        <v>0</v>
      </c>
      <c r="G126" s="179">
        <f>(C126/C230)*G11</f>
        <v>0.13133781709368464</v>
      </c>
      <c r="H126" s="180">
        <f t="shared" si="3"/>
        <v>0.13133781709368464</v>
      </c>
      <c r="I126" s="132"/>
    </row>
    <row r="127" spans="1:9" x14ac:dyDescent="0.25">
      <c r="A127" s="119">
        <v>318</v>
      </c>
      <c r="B127" s="120">
        <v>81500286</v>
      </c>
      <c r="C127" s="121">
        <v>52.1</v>
      </c>
      <c r="D127" s="122">
        <v>4.5</v>
      </c>
      <c r="E127" s="122">
        <v>4.9400000000000004</v>
      </c>
      <c r="F127" s="122">
        <f t="shared" si="2"/>
        <v>0.44000000000000039</v>
      </c>
      <c r="G127" s="179">
        <f>(C127/C230)*G11</f>
        <v>0.14528026052188897</v>
      </c>
      <c r="H127" s="180">
        <f t="shared" si="3"/>
        <v>0.58528026052188942</v>
      </c>
      <c r="I127" s="132"/>
    </row>
    <row r="128" spans="1:9" x14ac:dyDescent="0.25">
      <c r="A128" s="119">
        <v>319</v>
      </c>
      <c r="B128" s="120">
        <v>81500536</v>
      </c>
      <c r="C128" s="121">
        <v>48.2</v>
      </c>
      <c r="D128" s="122">
        <v>2</v>
      </c>
      <c r="E128" s="122">
        <v>2.2200000000000002</v>
      </c>
      <c r="F128" s="122">
        <f t="shared" si="2"/>
        <v>0.2200000000000002</v>
      </c>
      <c r="G128" s="179">
        <f>(C128/C230)*G11</f>
        <v>0.1344051546478896</v>
      </c>
      <c r="H128" s="180">
        <f t="shared" si="3"/>
        <v>0.3544051546478898</v>
      </c>
      <c r="I128" s="132"/>
    </row>
    <row r="129" spans="1:9" x14ac:dyDescent="0.25">
      <c r="A129" s="119">
        <v>320</v>
      </c>
      <c r="B129" s="120">
        <v>81500287</v>
      </c>
      <c r="C129" s="121">
        <v>44.8</v>
      </c>
      <c r="D129" s="122">
        <v>2.1619999999999999</v>
      </c>
      <c r="E129" s="122">
        <v>3.16</v>
      </c>
      <c r="F129" s="122">
        <f t="shared" si="2"/>
        <v>0.99800000000000022</v>
      </c>
      <c r="G129" s="179">
        <f>(C129/C230)*G11</f>
        <v>0.12492429311671065</v>
      </c>
      <c r="H129" s="180">
        <f t="shared" si="3"/>
        <v>1.1229242931167109</v>
      </c>
      <c r="I129" s="132"/>
    </row>
    <row r="130" spans="1:9" x14ac:dyDescent="0.25">
      <c r="A130" s="119">
        <v>321</v>
      </c>
      <c r="B130" s="120">
        <v>81500531</v>
      </c>
      <c r="C130" s="121">
        <v>63.7</v>
      </c>
      <c r="D130" s="122">
        <v>6.77</v>
      </c>
      <c r="E130" s="122">
        <v>7.31</v>
      </c>
      <c r="F130" s="122">
        <f t="shared" si="2"/>
        <v>0.54</v>
      </c>
      <c r="G130" s="179">
        <f>(C130/C230)*G11</f>
        <v>0.17762672927532297</v>
      </c>
      <c r="H130" s="180">
        <f t="shared" si="3"/>
        <v>0.71762672927532301</v>
      </c>
      <c r="I130" s="132"/>
    </row>
    <row r="131" spans="1:9" x14ac:dyDescent="0.25">
      <c r="A131" s="119">
        <v>322</v>
      </c>
      <c r="B131" s="120">
        <v>81500523</v>
      </c>
      <c r="C131" s="121">
        <v>36.5</v>
      </c>
      <c r="D131" s="122">
        <v>4.3600000000000003</v>
      </c>
      <c r="E131" s="122">
        <v>4.82</v>
      </c>
      <c r="F131" s="122">
        <f t="shared" si="2"/>
        <v>0.45999999999999996</v>
      </c>
      <c r="G131" s="179">
        <f>(C131/C230)*G11</f>
        <v>0.1017798370258915</v>
      </c>
      <c r="H131" s="180">
        <f t="shared" si="3"/>
        <v>0.56177983702589152</v>
      </c>
      <c r="I131" s="132"/>
    </row>
    <row r="132" spans="1:9" x14ac:dyDescent="0.25">
      <c r="A132" s="119">
        <v>323</v>
      </c>
      <c r="B132" s="120">
        <v>81500523</v>
      </c>
      <c r="C132" s="121">
        <v>64.5</v>
      </c>
      <c r="D132" s="122">
        <v>8.2439999999999998</v>
      </c>
      <c r="E132" s="122">
        <v>8.8000000000000007</v>
      </c>
      <c r="F132" s="122">
        <f t="shared" si="2"/>
        <v>0.55600000000000094</v>
      </c>
      <c r="G132" s="179">
        <f>(C132/C230)*G11</f>
        <v>0.17985752022383567</v>
      </c>
      <c r="H132" s="180">
        <f t="shared" si="3"/>
        <v>0.73585752022383666</v>
      </c>
      <c r="I132" s="132"/>
    </row>
    <row r="133" spans="1:9" x14ac:dyDescent="0.25">
      <c r="A133" s="119">
        <v>324</v>
      </c>
      <c r="B133" s="120">
        <v>81500520</v>
      </c>
      <c r="C133" s="121">
        <v>45.5</v>
      </c>
      <c r="D133" s="122">
        <v>2.2000000000000002</v>
      </c>
      <c r="E133" s="122">
        <v>2.69</v>
      </c>
      <c r="F133" s="122">
        <f t="shared" si="2"/>
        <v>0.48999999999999977</v>
      </c>
      <c r="G133" s="179">
        <f>(C133/C230)*G11</f>
        <v>0.12687623519665928</v>
      </c>
      <c r="H133" s="180">
        <f t="shared" si="3"/>
        <v>0.61687623519665902</v>
      </c>
      <c r="I133" s="132"/>
    </row>
    <row r="134" spans="1:9" x14ac:dyDescent="0.25">
      <c r="A134" s="119">
        <v>325</v>
      </c>
      <c r="B134" s="120">
        <v>81500446</v>
      </c>
      <c r="C134" s="121">
        <v>52.9</v>
      </c>
      <c r="D134" s="122">
        <v>1.8420000000000001</v>
      </c>
      <c r="E134" s="122">
        <v>2.31</v>
      </c>
      <c r="F134" s="122">
        <f t="shared" si="2"/>
        <v>0.46799999999999997</v>
      </c>
      <c r="G134" s="179">
        <f>(C134/C230)*G11</f>
        <v>0.14751105147040164</v>
      </c>
      <c r="H134" s="180">
        <f t="shared" si="3"/>
        <v>0.61551105147040164</v>
      </c>
      <c r="I134" s="132"/>
    </row>
    <row r="135" spans="1:9" x14ac:dyDescent="0.25">
      <c r="A135" s="119">
        <v>326</v>
      </c>
      <c r="B135" s="120">
        <v>81500454</v>
      </c>
      <c r="C135" s="121">
        <v>42.8</v>
      </c>
      <c r="D135" s="122">
        <v>7.49</v>
      </c>
      <c r="E135" s="122">
        <v>8.4</v>
      </c>
      <c r="F135" s="122">
        <f t="shared" si="2"/>
        <v>0.91000000000000014</v>
      </c>
      <c r="G135" s="179">
        <f>(C135/C230)*G11</f>
        <v>0.11934731574542892</v>
      </c>
      <c r="H135" s="180">
        <f t="shared" si="3"/>
        <v>1.0293473157454291</v>
      </c>
      <c r="I135" s="132"/>
    </row>
    <row r="136" spans="1:9" x14ac:dyDescent="0.25">
      <c r="A136" s="119">
        <v>327</v>
      </c>
      <c r="B136" s="120">
        <v>81500447</v>
      </c>
      <c r="C136" s="121">
        <v>77.2</v>
      </c>
      <c r="D136" s="122">
        <v>8.4499999999999993</v>
      </c>
      <c r="E136" s="122">
        <v>8.85</v>
      </c>
      <c r="F136" s="122">
        <f t="shared" si="2"/>
        <v>0.40000000000000036</v>
      </c>
      <c r="G136" s="179">
        <f>(C136/C230)*G11</f>
        <v>0.21527132653147463</v>
      </c>
      <c r="H136" s="180">
        <f t="shared" si="3"/>
        <v>0.61527132653147498</v>
      </c>
      <c r="I136" s="132"/>
    </row>
    <row r="137" spans="1:9" x14ac:dyDescent="0.25">
      <c r="A137" s="119">
        <v>328</v>
      </c>
      <c r="B137" s="120">
        <v>81500455</v>
      </c>
      <c r="C137" s="121">
        <v>77.8</v>
      </c>
      <c r="D137" s="122">
        <v>3.38</v>
      </c>
      <c r="E137" s="122">
        <v>4.05</v>
      </c>
      <c r="F137" s="122">
        <f t="shared" si="2"/>
        <v>0.66999999999999993</v>
      </c>
      <c r="G137" s="179">
        <f>(C137/C230)*G11</f>
        <v>0.21694441974285913</v>
      </c>
      <c r="H137" s="180">
        <f t="shared" si="3"/>
        <v>0.88694441974285909</v>
      </c>
      <c r="I137" s="132"/>
    </row>
    <row r="138" spans="1:9" x14ac:dyDescent="0.25">
      <c r="A138" s="119">
        <v>329</v>
      </c>
      <c r="B138" s="120">
        <v>81500453</v>
      </c>
      <c r="C138" s="121">
        <v>47</v>
      </c>
      <c r="D138" s="122">
        <v>4.9000000000000004</v>
      </c>
      <c r="E138" s="122">
        <v>5.53</v>
      </c>
      <c r="F138" s="122">
        <f t="shared" si="2"/>
        <v>0.62999999999999989</v>
      </c>
      <c r="G138" s="179">
        <f>(C138/C230)*G11</f>
        <v>0.13105896822512056</v>
      </c>
      <c r="H138" s="180">
        <f t="shared" si="3"/>
        <v>0.76105896822512042</v>
      </c>
      <c r="I138" s="132"/>
    </row>
    <row r="139" spans="1:9" x14ac:dyDescent="0.25">
      <c r="A139" s="119">
        <v>330</v>
      </c>
      <c r="B139" s="120">
        <v>81500445</v>
      </c>
      <c r="C139" s="121">
        <v>52.1</v>
      </c>
      <c r="D139" s="122">
        <v>1.2230000000000001</v>
      </c>
      <c r="E139" s="122">
        <v>1.2230000000000001</v>
      </c>
      <c r="F139" s="122">
        <f t="shared" si="2"/>
        <v>0</v>
      </c>
      <c r="G139" s="179">
        <f>(C139/C230)*G11</f>
        <v>0.14528026052188897</v>
      </c>
      <c r="H139" s="180">
        <f t="shared" si="3"/>
        <v>0.14528026052188897</v>
      </c>
      <c r="I139" s="132"/>
    </row>
    <row r="140" spans="1:9" x14ac:dyDescent="0.25">
      <c r="A140" s="119">
        <v>331</v>
      </c>
      <c r="B140" s="120">
        <v>81500440</v>
      </c>
      <c r="C140" s="121">
        <v>48.3</v>
      </c>
      <c r="D140" s="122">
        <v>2.5960000000000001</v>
      </c>
      <c r="E140" s="122">
        <v>2.65</v>
      </c>
      <c r="F140" s="122">
        <f t="shared" si="2"/>
        <v>5.3999999999999826E-2</v>
      </c>
      <c r="G140" s="179">
        <f>(C140/C230)*G11</f>
        <v>0.13468400351645368</v>
      </c>
      <c r="H140" s="180">
        <f t="shared" si="3"/>
        <v>0.18868400351645351</v>
      </c>
      <c r="I140" s="132"/>
    </row>
    <row r="141" spans="1:9" x14ac:dyDescent="0.25">
      <c r="A141" s="119">
        <v>332</v>
      </c>
      <c r="B141" s="120">
        <v>81500442</v>
      </c>
      <c r="C141" s="121">
        <v>45</v>
      </c>
      <c r="D141" s="122">
        <v>6.39</v>
      </c>
      <c r="E141" s="122">
        <v>7.06</v>
      </c>
      <c r="F141" s="122">
        <f t="shared" si="2"/>
        <v>0.66999999999999993</v>
      </c>
      <c r="G141" s="179">
        <f>(C141/C230)*G11</f>
        <v>0.12548199085383885</v>
      </c>
      <c r="H141" s="180">
        <f t="shared" si="3"/>
        <v>0.79548199085383875</v>
      </c>
      <c r="I141" s="132"/>
    </row>
    <row r="142" spans="1:9" x14ac:dyDescent="0.25">
      <c r="A142" s="119">
        <v>333</v>
      </c>
      <c r="B142" s="120">
        <v>81500441</v>
      </c>
      <c r="C142" s="121">
        <v>64.400000000000006</v>
      </c>
      <c r="D142" s="122">
        <v>9.35</v>
      </c>
      <c r="E142" s="122">
        <v>10.6</v>
      </c>
      <c r="F142" s="122">
        <f t="shared" si="2"/>
        <v>1.25</v>
      </c>
      <c r="G142" s="179">
        <f>(C142/C230)*G11</f>
        <v>0.17957867135527159</v>
      </c>
      <c r="H142" s="180">
        <f t="shared" si="3"/>
        <v>1.4295786713552716</v>
      </c>
      <c r="I142" s="132"/>
    </row>
    <row r="143" spans="1:9" x14ac:dyDescent="0.25">
      <c r="A143" s="119">
        <v>334</v>
      </c>
      <c r="B143" s="120">
        <v>81500443</v>
      </c>
      <c r="C143" s="121">
        <v>35.9</v>
      </c>
      <c r="D143" s="122">
        <v>1.27</v>
      </c>
      <c r="E143" s="122">
        <v>1.29</v>
      </c>
      <c r="F143" s="122">
        <f t="shared" ref="F143:F206" si="4">E143-D143</f>
        <v>2.0000000000000018E-2</v>
      </c>
      <c r="G143" s="179">
        <f>(C143/C230)*G11</f>
        <v>0.10010674381450697</v>
      </c>
      <c r="H143" s="180">
        <f t="shared" ref="H143:H206" si="5">G143+F143</f>
        <v>0.12010674381450699</v>
      </c>
      <c r="I143" s="132"/>
    </row>
    <row r="144" spans="1:9" x14ac:dyDescent="0.25">
      <c r="A144" s="119">
        <v>335</v>
      </c>
      <c r="B144" s="120">
        <v>81500444</v>
      </c>
      <c r="C144" s="121">
        <v>64.5</v>
      </c>
      <c r="D144" s="122">
        <v>1.7</v>
      </c>
      <c r="E144" s="122">
        <v>1.73</v>
      </c>
      <c r="F144" s="122">
        <f t="shared" si="4"/>
        <v>3.0000000000000027E-2</v>
      </c>
      <c r="G144" s="179">
        <f>(C144/C230)*G11</f>
        <v>0.17985752022383567</v>
      </c>
      <c r="H144" s="180">
        <f t="shared" si="5"/>
        <v>0.20985752022383569</v>
      </c>
      <c r="I144" s="132"/>
    </row>
    <row r="145" spans="1:9" x14ac:dyDescent="0.25">
      <c r="A145" s="119">
        <v>336</v>
      </c>
      <c r="B145" s="120">
        <v>81500450</v>
      </c>
      <c r="C145" s="121">
        <v>45.6</v>
      </c>
      <c r="D145" s="122">
        <v>6.85</v>
      </c>
      <c r="E145" s="122">
        <v>7.58</v>
      </c>
      <c r="F145" s="122">
        <f t="shared" si="4"/>
        <v>0.73000000000000043</v>
      </c>
      <c r="G145" s="179">
        <f>(C145/C230)*G11</f>
        <v>0.12715508406522336</v>
      </c>
      <c r="H145" s="180">
        <f t="shared" si="5"/>
        <v>0.85715508406522378</v>
      </c>
      <c r="I145" s="132"/>
    </row>
    <row r="146" spans="1:9" x14ac:dyDescent="0.25">
      <c r="A146" s="119">
        <v>337</v>
      </c>
      <c r="B146" s="120">
        <v>81500430</v>
      </c>
      <c r="C146" s="121">
        <v>53</v>
      </c>
      <c r="D146" s="122">
        <v>4.6900000000000004</v>
      </c>
      <c r="E146" s="122">
        <v>5.26</v>
      </c>
      <c r="F146" s="122">
        <f t="shared" si="4"/>
        <v>0.5699999999999994</v>
      </c>
      <c r="G146" s="179">
        <f>(C146/C230)*G11</f>
        <v>0.14778990033896572</v>
      </c>
      <c r="H146" s="180">
        <f t="shared" si="5"/>
        <v>0.71778990033896517</v>
      </c>
      <c r="I146" s="132"/>
    </row>
    <row r="147" spans="1:9" x14ac:dyDescent="0.25">
      <c r="A147" s="119">
        <v>338</v>
      </c>
      <c r="B147" s="120">
        <v>81500498</v>
      </c>
      <c r="C147" s="121">
        <v>43</v>
      </c>
      <c r="D147" s="122">
        <v>0</v>
      </c>
      <c r="E147" s="122">
        <v>0</v>
      </c>
      <c r="F147" s="122">
        <f t="shared" si="4"/>
        <v>0</v>
      </c>
      <c r="G147" s="179">
        <f>(C147/C230)*G11</f>
        <v>0.1199050134825571</v>
      </c>
      <c r="H147" s="180">
        <f t="shared" si="5"/>
        <v>0.1199050134825571</v>
      </c>
      <c r="I147" s="132"/>
    </row>
    <row r="148" spans="1:9" x14ac:dyDescent="0.25">
      <c r="A148" s="119">
        <v>339</v>
      </c>
      <c r="B148" s="120">
        <v>81500492</v>
      </c>
      <c r="C148" s="121">
        <v>77.599999999999994</v>
      </c>
      <c r="D148" s="122">
        <v>8.1199999999999992</v>
      </c>
      <c r="E148" s="122">
        <v>8.86</v>
      </c>
      <c r="F148" s="122">
        <f t="shared" si="4"/>
        <v>0.74000000000000021</v>
      </c>
      <c r="G148" s="179">
        <f>(C148/C230)*G11</f>
        <v>0.21638672200573095</v>
      </c>
      <c r="H148" s="180">
        <f t="shared" si="5"/>
        <v>0.95638672200573116</v>
      </c>
      <c r="I148" s="132"/>
    </row>
    <row r="149" spans="1:9" x14ac:dyDescent="0.25">
      <c r="A149" s="119">
        <v>340</v>
      </c>
      <c r="B149" s="120">
        <v>81500502</v>
      </c>
      <c r="C149" s="121">
        <v>77.599999999999994</v>
      </c>
      <c r="D149" s="122">
        <v>12.95</v>
      </c>
      <c r="E149" s="122">
        <v>14.3</v>
      </c>
      <c r="F149" s="122">
        <f t="shared" si="4"/>
        <v>1.3500000000000014</v>
      </c>
      <c r="G149" s="179">
        <f>(C149/C230)*G11</f>
        <v>0.21638672200573095</v>
      </c>
      <c r="H149" s="180">
        <f t="shared" si="5"/>
        <v>1.5663867220057324</v>
      </c>
      <c r="I149" s="132"/>
    </row>
    <row r="150" spans="1:9" x14ac:dyDescent="0.25">
      <c r="A150" s="119">
        <v>341</v>
      </c>
      <c r="B150" s="120">
        <v>81500503</v>
      </c>
      <c r="C150" s="121">
        <v>47.3</v>
      </c>
      <c r="D150" s="122">
        <v>1.3129999999999999</v>
      </c>
      <c r="E150" s="122">
        <v>1.93</v>
      </c>
      <c r="F150" s="122">
        <f t="shared" si="4"/>
        <v>0.61699999999999999</v>
      </c>
      <c r="G150" s="179">
        <f>(C150/C230)*G11</f>
        <v>0.1318955148308128</v>
      </c>
      <c r="H150" s="180">
        <f t="shared" si="5"/>
        <v>0.74889551483081274</v>
      </c>
      <c r="I150" s="132"/>
    </row>
    <row r="151" spans="1:9" x14ac:dyDescent="0.25">
      <c r="A151" s="119">
        <v>342</v>
      </c>
      <c r="B151" s="120">
        <v>81500437</v>
      </c>
      <c r="C151" s="121">
        <v>51.9</v>
      </c>
      <c r="D151" s="122">
        <v>0.4</v>
      </c>
      <c r="E151" s="122">
        <v>0.65</v>
      </c>
      <c r="F151" s="122">
        <f t="shared" si="4"/>
        <v>0.25</v>
      </c>
      <c r="G151" s="179">
        <f>(C151/C230)*G11</f>
        <v>0.14472256278476078</v>
      </c>
      <c r="H151" s="180">
        <f t="shared" si="5"/>
        <v>0.39472256278476081</v>
      </c>
      <c r="I151" s="132"/>
    </row>
    <row r="152" spans="1:9" x14ac:dyDescent="0.25">
      <c r="A152" s="119">
        <v>343</v>
      </c>
      <c r="B152" s="120">
        <v>81500429</v>
      </c>
      <c r="C152" s="121">
        <v>48</v>
      </c>
      <c r="D152" s="122">
        <v>2.1909999999999998</v>
      </c>
      <c r="E152" s="122">
        <v>2.4</v>
      </c>
      <c r="F152" s="122">
        <f t="shared" si="4"/>
        <v>0.20900000000000007</v>
      </c>
      <c r="G152" s="179">
        <f>(C152/C230)*G11</f>
        <v>0.13384745691076144</v>
      </c>
      <c r="H152" s="180">
        <f t="shared" si="5"/>
        <v>0.34284745691076152</v>
      </c>
      <c r="I152" s="132"/>
    </row>
    <row r="153" spans="1:9" x14ac:dyDescent="0.25">
      <c r="A153" s="119">
        <v>344</v>
      </c>
      <c r="B153" s="120">
        <v>81500439</v>
      </c>
      <c r="C153" s="121">
        <v>45</v>
      </c>
      <c r="D153" s="122">
        <v>2.4580000000000002</v>
      </c>
      <c r="E153" s="122">
        <v>2.4580000000000002</v>
      </c>
      <c r="F153" s="122">
        <f t="shared" si="4"/>
        <v>0</v>
      </c>
      <c r="G153" s="179">
        <f>(C153/C230)*G11</f>
        <v>0.12548199085383885</v>
      </c>
      <c r="H153" s="180">
        <f t="shared" si="5"/>
        <v>0.12548199085383885</v>
      </c>
      <c r="I153" s="132"/>
    </row>
    <row r="154" spans="1:9" x14ac:dyDescent="0.25">
      <c r="A154" s="119">
        <v>345</v>
      </c>
      <c r="B154" s="120">
        <v>81500496</v>
      </c>
      <c r="C154" s="121">
        <v>64.099999999999994</v>
      </c>
      <c r="D154" s="122">
        <v>3.38</v>
      </c>
      <c r="E154" s="122">
        <v>3.91</v>
      </c>
      <c r="F154" s="122">
        <f t="shared" si="4"/>
        <v>0.53000000000000025</v>
      </c>
      <c r="G154" s="179">
        <f>(C154/C230)*G11</f>
        <v>0.17874212474957929</v>
      </c>
      <c r="H154" s="180">
        <f t="shared" si="5"/>
        <v>0.70874212474957954</v>
      </c>
      <c r="I154" s="132"/>
    </row>
    <row r="155" spans="1:9" x14ac:dyDescent="0.25">
      <c r="A155" s="119">
        <v>346</v>
      </c>
      <c r="B155" s="29">
        <v>81500500</v>
      </c>
      <c r="C155" s="121">
        <v>36.1</v>
      </c>
      <c r="D155" s="122">
        <v>3.48</v>
      </c>
      <c r="E155" s="122">
        <v>3.75</v>
      </c>
      <c r="F155" s="122">
        <f t="shared" si="4"/>
        <v>0.27</v>
      </c>
      <c r="G155" s="179">
        <f>(C155/C230)*G11</f>
        <v>0.10066444155163515</v>
      </c>
      <c r="H155" s="180">
        <f t="shared" si="5"/>
        <v>0.37066444155163514</v>
      </c>
      <c r="I155" s="132"/>
    </row>
    <row r="156" spans="1:9" x14ac:dyDescent="0.25">
      <c r="A156" s="119">
        <v>347</v>
      </c>
      <c r="B156" s="29">
        <v>81500501</v>
      </c>
      <c r="C156" s="121">
        <v>64.8</v>
      </c>
      <c r="D156" s="122">
        <v>0.61699999999999999</v>
      </c>
      <c r="E156" s="122">
        <v>1.6</v>
      </c>
      <c r="F156" s="122">
        <f t="shared" si="4"/>
        <v>0.9830000000000001</v>
      </c>
      <c r="G156" s="179">
        <f>(C156/C230)*G11</f>
        <v>0.18069406682952791</v>
      </c>
      <c r="H156" s="180">
        <f t="shared" si="5"/>
        <v>1.1636940668295279</v>
      </c>
      <c r="I156" s="132"/>
    </row>
    <row r="157" spans="1:9" x14ac:dyDescent="0.25">
      <c r="A157" s="119">
        <v>348</v>
      </c>
      <c r="B157" s="29">
        <v>81500497</v>
      </c>
      <c r="C157" s="121">
        <v>45.6</v>
      </c>
      <c r="D157" s="122">
        <v>8.2899999999999991</v>
      </c>
      <c r="E157" s="122">
        <v>9.1300000000000008</v>
      </c>
      <c r="F157" s="122">
        <f t="shared" si="4"/>
        <v>0.84000000000000163</v>
      </c>
      <c r="G157" s="179">
        <f>(C157/C230)*G11</f>
        <v>0.12715508406522336</v>
      </c>
      <c r="H157" s="180">
        <f t="shared" si="5"/>
        <v>0.96715508406522499</v>
      </c>
      <c r="I157" s="132"/>
    </row>
    <row r="158" spans="1:9" x14ac:dyDescent="0.25">
      <c r="A158" s="119">
        <v>349</v>
      </c>
      <c r="B158" s="29">
        <v>81500490</v>
      </c>
      <c r="C158" s="121">
        <v>53.1</v>
      </c>
      <c r="D158" s="122">
        <v>4.51</v>
      </c>
      <c r="E158" s="122">
        <v>4.87</v>
      </c>
      <c r="F158" s="122">
        <f t="shared" si="4"/>
        <v>0.36000000000000032</v>
      </c>
      <c r="G158" s="179">
        <f>(C158/C230)*G11</f>
        <v>0.14806874920752983</v>
      </c>
      <c r="H158" s="180">
        <f t="shared" si="5"/>
        <v>0.5080687492075302</v>
      </c>
      <c r="I158" s="132"/>
    </row>
    <row r="159" spans="1:9" x14ac:dyDescent="0.25">
      <c r="A159" s="119">
        <v>350</v>
      </c>
      <c r="B159" s="29">
        <v>81500495</v>
      </c>
      <c r="C159" s="121">
        <v>42.9</v>
      </c>
      <c r="D159" s="122">
        <v>6.32</v>
      </c>
      <c r="E159" s="122">
        <v>7.43</v>
      </c>
      <c r="F159" s="122">
        <f t="shared" si="4"/>
        <v>1.1099999999999994</v>
      </c>
      <c r="G159" s="179">
        <f>(C159/C230)*G11</f>
        <v>0.119626164613993</v>
      </c>
      <c r="H159" s="180">
        <f t="shared" si="5"/>
        <v>1.2296261646139923</v>
      </c>
      <c r="I159" s="132"/>
    </row>
    <row r="160" spans="1:9" x14ac:dyDescent="0.25">
      <c r="A160" s="119">
        <v>351</v>
      </c>
      <c r="B160" s="29">
        <v>81500494</v>
      </c>
      <c r="C160" s="121">
        <v>77.5</v>
      </c>
      <c r="D160" s="122">
        <v>10.029999999999999</v>
      </c>
      <c r="E160" s="122">
        <v>11.57</v>
      </c>
      <c r="F160" s="122">
        <f t="shared" si="4"/>
        <v>1.5400000000000009</v>
      </c>
      <c r="G160" s="179">
        <f>(C160/C230)*G11</f>
        <v>0.21610787313716687</v>
      </c>
      <c r="H160" s="180">
        <f t="shared" si="5"/>
        <v>1.7561078731371678</v>
      </c>
      <c r="I160" s="132"/>
    </row>
    <row r="161" spans="1:9" x14ac:dyDescent="0.25">
      <c r="A161" s="119">
        <v>352</v>
      </c>
      <c r="B161" s="120">
        <v>81500491</v>
      </c>
      <c r="C161" s="121">
        <v>77.8</v>
      </c>
      <c r="D161" s="122">
        <v>0.64</v>
      </c>
      <c r="E161" s="122">
        <v>0.93</v>
      </c>
      <c r="F161" s="122">
        <f t="shared" si="4"/>
        <v>0.29000000000000004</v>
      </c>
      <c r="G161" s="179">
        <f>(C161/C230)*G11</f>
        <v>0.21694441974285913</v>
      </c>
      <c r="H161" s="180">
        <f t="shared" si="5"/>
        <v>0.5069444197428592</v>
      </c>
      <c r="I161" s="132"/>
    </row>
    <row r="162" spans="1:9" x14ac:dyDescent="0.25">
      <c r="A162" s="119">
        <v>353</v>
      </c>
      <c r="B162" s="120">
        <v>81500489</v>
      </c>
      <c r="C162" s="121">
        <v>46.7</v>
      </c>
      <c r="D162" s="122">
        <v>4.5199999999999996</v>
      </c>
      <c r="E162" s="122">
        <v>5.0999999999999996</v>
      </c>
      <c r="F162" s="122">
        <f t="shared" si="4"/>
        <v>0.58000000000000007</v>
      </c>
      <c r="G162" s="179">
        <f>(C162/C230)*G11</f>
        <v>0.13022242161942829</v>
      </c>
      <c r="H162" s="180">
        <f t="shared" si="5"/>
        <v>0.71022242161942839</v>
      </c>
      <c r="I162" s="132"/>
    </row>
    <row r="163" spans="1:9" x14ac:dyDescent="0.25">
      <c r="A163" s="119">
        <v>354</v>
      </c>
      <c r="B163" s="120">
        <v>81500488</v>
      </c>
      <c r="C163" s="121">
        <v>51.9</v>
      </c>
      <c r="D163" s="122">
        <v>3.11</v>
      </c>
      <c r="E163" s="122">
        <v>3.69</v>
      </c>
      <c r="F163" s="122">
        <f t="shared" si="4"/>
        <v>0.58000000000000007</v>
      </c>
      <c r="G163" s="179">
        <f>(C163/C230)*G11</f>
        <v>0.14472256278476078</v>
      </c>
      <c r="H163" s="180">
        <f t="shared" si="5"/>
        <v>0.72472256278476088</v>
      </c>
      <c r="I163" s="132"/>
    </row>
    <row r="164" spans="1:9" x14ac:dyDescent="0.25">
      <c r="A164" s="119">
        <v>355</v>
      </c>
      <c r="B164" s="120">
        <v>81500499</v>
      </c>
      <c r="C164" s="121">
        <v>48</v>
      </c>
      <c r="D164" s="122">
        <v>2.6</v>
      </c>
      <c r="E164" s="122">
        <v>2.77</v>
      </c>
      <c r="F164" s="122">
        <f t="shared" si="4"/>
        <v>0.16999999999999993</v>
      </c>
      <c r="G164" s="179">
        <f>(C164/C230)*G11</f>
        <v>0.13384745691076144</v>
      </c>
      <c r="H164" s="180">
        <f t="shared" si="5"/>
        <v>0.30384745691076137</v>
      </c>
      <c r="I164" s="132"/>
    </row>
    <row r="165" spans="1:9" x14ac:dyDescent="0.25">
      <c r="A165" s="119">
        <v>356</v>
      </c>
      <c r="B165" s="120">
        <v>81500493</v>
      </c>
      <c r="C165" s="121">
        <v>44.8</v>
      </c>
      <c r="D165" s="122">
        <v>1.1100000000000001</v>
      </c>
      <c r="E165" s="122">
        <v>1.19</v>
      </c>
      <c r="F165" s="122">
        <f t="shared" si="4"/>
        <v>7.9999999999999849E-2</v>
      </c>
      <c r="G165" s="179">
        <f>(C165/C230)*G11</f>
        <v>0.12492429311671065</v>
      </c>
      <c r="H165" s="180">
        <f t="shared" si="5"/>
        <v>0.20492429311671051</v>
      </c>
      <c r="I165" s="132"/>
    </row>
    <row r="166" spans="1:9" x14ac:dyDescent="0.25">
      <c r="A166" s="119">
        <v>357</v>
      </c>
      <c r="B166" s="120">
        <v>81500434</v>
      </c>
      <c r="C166" s="121">
        <v>64.2</v>
      </c>
      <c r="D166" s="122">
        <v>4.2699999999999996</v>
      </c>
      <c r="E166" s="122">
        <v>4.71</v>
      </c>
      <c r="F166" s="122">
        <f t="shared" si="4"/>
        <v>0.44000000000000039</v>
      </c>
      <c r="G166" s="179">
        <f>(C166/C230)*G11</f>
        <v>0.1790209736181434</v>
      </c>
      <c r="H166" s="180">
        <f t="shared" si="5"/>
        <v>0.61902097361814379</v>
      </c>
      <c r="I166" s="132"/>
    </row>
    <row r="167" spans="1:9" x14ac:dyDescent="0.25">
      <c r="A167" s="119">
        <v>358</v>
      </c>
      <c r="B167" s="120">
        <v>81500436</v>
      </c>
      <c r="C167" s="121">
        <v>36.1</v>
      </c>
      <c r="D167" s="122">
        <v>2.2250000000000001</v>
      </c>
      <c r="E167" s="122">
        <v>2.2250000000000001</v>
      </c>
      <c r="F167" s="122">
        <f t="shared" si="4"/>
        <v>0</v>
      </c>
      <c r="G167" s="179">
        <f>(C167/C230)*G11</f>
        <v>0.10066444155163515</v>
      </c>
      <c r="H167" s="180">
        <f t="shared" si="5"/>
        <v>0.10066444155163515</v>
      </c>
      <c r="I167" s="132"/>
    </row>
    <row r="168" spans="1:9" x14ac:dyDescent="0.25">
      <c r="A168" s="119">
        <v>359</v>
      </c>
      <c r="B168" s="120">
        <v>81500431</v>
      </c>
      <c r="C168" s="121">
        <v>64.7</v>
      </c>
      <c r="D168" s="122">
        <v>3.95</v>
      </c>
      <c r="E168" s="122">
        <v>4.63</v>
      </c>
      <c r="F168" s="122">
        <f t="shared" si="4"/>
        <v>0.67999999999999972</v>
      </c>
      <c r="G168" s="179">
        <f>(C168/C230)*G11</f>
        <v>0.18041521796096383</v>
      </c>
      <c r="H168" s="180">
        <f t="shared" si="5"/>
        <v>0.86041521796096354</v>
      </c>
      <c r="I168" s="132"/>
    </row>
    <row r="169" spans="1:9" x14ac:dyDescent="0.25">
      <c r="A169" s="119">
        <v>360</v>
      </c>
      <c r="B169" s="120">
        <v>81500425</v>
      </c>
      <c r="C169" s="121">
        <v>45.5</v>
      </c>
      <c r="D169" s="122">
        <v>2.11</v>
      </c>
      <c r="E169" s="122">
        <v>2.97</v>
      </c>
      <c r="F169" s="122">
        <f t="shared" si="4"/>
        <v>0.86000000000000032</v>
      </c>
      <c r="G169" s="179">
        <f>(C169/C230)*G11</f>
        <v>0.12687623519665928</v>
      </c>
      <c r="H169" s="180">
        <f t="shared" si="5"/>
        <v>0.98687623519665957</v>
      </c>
      <c r="I169" s="132"/>
    </row>
    <row r="170" spans="1:9" x14ac:dyDescent="0.25">
      <c r="A170" s="119">
        <v>361</v>
      </c>
      <c r="B170" s="120">
        <v>81500470</v>
      </c>
      <c r="C170" s="121">
        <v>53.2</v>
      </c>
      <c r="D170" s="122">
        <v>2E-3</v>
      </c>
      <c r="E170" s="122">
        <v>2E-3</v>
      </c>
      <c r="F170" s="122">
        <f t="shared" si="4"/>
        <v>0</v>
      </c>
      <c r="G170" s="179">
        <f>(C170/C230)*G11</f>
        <v>0.14834759807609391</v>
      </c>
      <c r="H170" s="180">
        <f t="shared" si="5"/>
        <v>0.14834759807609391</v>
      </c>
      <c r="I170" s="132"/>
    </row>
    <row r="171" spans="1:9" x14ac:dyDescent="0.25">
      <c r="A171" s="119">
        <v>362</v>
      </c>
      <c r="B171" s="120">
        <v>81500461</v>
      </c>
      <c r="C171" s="121">
        <v>42.9</v>
      </c>
      <c r="D171" s="122">
        <v>6.35</v>
      </c>
      <c r="E171" s="122">
        <v>6.98</v>
      </c>
      <c r="F171" s="122">
        <f t="shared" si="4"/>
        <v>0.63000000000000078</v>
      </c>
      <c r="G171" s="179">
        <f>(C171/C230)*G11</f>
        <v>0.119626164613993</v>
      </c>
      <c r="H171" s="180">
        <f t="shared" si="5"/>
        <v>0.74962616461399378</v>
      </c>
      <c r="I171" s="132"/>
    </row>
    <row r="172" spans="1:9" x14ac:dyDescent="0.25">
      <c r="A172" s="119">
        <v>363</v>
      </c>
      <c r="B172" s="120">
        <v>81500469</v>
      </c>
      <c r="C172" s="121">
        <v>78.2</v>
      </c>
      <c r="D172" s="122">
        <v>0.84</v>
      </c>
      <c r="E172" s="122">
        <v>1.8</v>
      </c>
      <c r="F172" s="122">
        <f t="shared" si="4"/>
        <v>0.96000000000000008</v>
      </c>
      <c r="G172" s="179">
        <f>(C172/C230)*G11</f>
        <v>0.21805981521711548</v>
      </c>
      <c r="H172" s="180">
        <f t="shared" si="5"/>
        <v>1.1780598152171156</v>
      </c>
      <c r="I172" s="132"/>
    </row>
    <row r="173" spans="1:9" x14ac:dyDescent="0.25">
      <c r="A173" s="119">
        <v>364</v>
      </c>
      <c r="B173" s="120">
        <v>81500464</v>
      </c>
      <c r="C173" s="121">
        <v>77.7</v>
      </c>
      <c r="D173" s="122">
        <v>2.2509999999999999</v>
      </c>
      <c r="E173" s="122">
        <v>2.2509999999999999</v>
      </c>
      <c r="F173" s="122">
        <f t="shared" si="4"/>
        <v>0</v>
      </c>
      <c r="G173" s="179">
        <f>(C173/C230)*G11</f>
        <v>0.21666557087429505</v>
      </c>
      <c r="H173" s="180">
        <f t="shared" si="5"/>
        <v>0.21666557087429505</v>
      </c>
      <c r="I173" s="132"/>
    </row>
    <row r="174" spans="1:9" x14ac:dyDescent="0.25">
      <c r="A174" s="119">
        <v>365</v>
      </c>
      <c r="B174" s="120">
        <v>81500468</v>
      </c>
      <c r="C174" s="121">
        <v>47</v>
      </c>
      <c r="D174" s="122">
        <v>4.45</v>
      </c>
      <c r="E174" s="122">
        <v>4.45</v>
      </c>
      <c r="F174" s="122">
        <f t="shared" si="4"/>
        <v>0</v>
      </c>
      <c r="G174" s="179">
        <f>(C174/C230)*G11</f>
        <v>0.13105896822512056</v>
      </c>
      <c r="H174" s="180">
        <f t="shared" si="5"/>
        <v>0.13105896822512056</v>
      </c>
      <c r="I174" s="132"/>
    </row>
    <row r="175" spans="1:9" x14ac:dyDescent="0.25">
      <c r="A175" s="119">
        <v>366</v>
      </c>
      <c r="B175" s="120">
        <v>81500466</v>
      </c>
      <c r="C175" s="121">
        <v>52</v>
      </c>
      <c r="D175" s="122">
        <v>1.29</v>
      </c>
      <c r="E175" s="122">
        <v>1.29</v>
      </c>
      <c r="F175" s="122">
        <f t="shared" si="4"/>
        <v>0</v>
      </c>
      <c r="G175" s="179">
        <f>(C175/C230)*G11</f>
        <v>0.14500141165332486</v>
      </c>
      <c r="H175" s="180">
        <f t="shared" si="5"/>
        <v>0.14500141165332486</v>
      </c>
      <c r="I175" s="132"/>
    </row>
    <row r="176" spans="1:9" x14ac:dyDescent="0.25">
      <c r="A176" s="119">
        <v>367</v>
      </c>
      <c r="B176" s="120">
        <v>81500463</v>
      </c>
      <c r="C176" s="121">
        <v>48</v>
      </c>
      <c r="D176" s="122">
        <v>4.7699999999999996</v>
      </c>
      <c r="E176" s="122">
        <v>5.56</v>
      </c>
      <c r="F176" s="122">
        <f t="shared" si="4"/>
        <v>0.79</v>
      </c>
      <c r="G176" s="179">
        <f>(C176/C230)*G11</f>
        <v>0.13384745691076144</v>
      </c>
      <c r="H176" s="180">
        <f t="shared" si="5"/>
        <v>0.92384745691076153</v>
      </c>
      <c r="I176" s="132"/>
    </row>
    <row r="177" spans="1:9" x14ac:dyDescent="0.25">
      <c r="A177" s="119">
        <v>368</v>
      </c>
      <c r="B177" s="120">
        <v>81500458</v>
      </c>
      <c r="C177" s="121">
        <v>44.8</v>
      </c>
      <c r="D177" s="122">
        <v>7.1</v>
      </c>
      <c r="E177" s="122">
        <v>7.49</v>
      </c>
      <c r="F177" s="122">
        <f t="shared" si="4"/>
        <v>0.39000000000000057</v>
      </c>
      <c r="G177" s="179">
        <f>(C177/C230)*G11</f>
        <v>0.12492429311671065</v>
      </c>
      <c r="H177" s="180">
        <f t="shared" si="5"/>
        <v>0.51492429311671117</v>
      </c>
      <c r="I177" s="132"/>
    </row>
    <row r="178" spans="1:9" x14ac:dyDescent="0.25">
      <c r="A178" s="119">
        <v>369</v>
      </c>
      <c r="B178" s="120">
        <v>81500471</v>
      </c>
      <c r="C178" s="121">
        <v>64.400000000000006</v>
      </c>
      <c r="D178" s="122">
        <v>6.77</v>
      </c>
      <c r="E178" s="122">
        <v>7.62</v>
      </c>
      <c r="F178" s="122">
        <f t="shared" si="4"/>
        <v>0.85000000000000053</v>
      </c>
      <c r="G178" s="179">
        <f>(C178/C230)*G11</f>
        <v>0.17957867135527159</v>
      </c>
      <c r="H178" s="180">
        <f t="shared" si="5"/>
        <v>1.0295786713552721</v>
      </c>
      <c r="I178" s="132"/>
    </row>
    <row r="179" spans="1:9" x14ac:dyDescent="0.25">
      <c r="A179" s="119">
        <v>370</v>
      </c>
      <c r="B179" s="120">
        <v>81500459</v>
      </c>
      <c r="C179" s="121">
        <v>36.200000000000003</v>
      </c>
      <c r="D179" s="122">
        <v>4.5999999999999996</v>
      </c>
      <c r="E179" s="122">
        <v>5.24</v>
      </c>
      <c r="F179" s="122">
        <f t="shared" si="4"/>
        <v>0.64000000000000057</v>
      </c>
      <c r="G179" s="179">
        <f>(C179/C230)*G11</f>
        <v>0.10094329042019924</v>
      </c>
      <c r="H179" s="180">
        <f t="shared" si="5"/>
        <v>0.7409432904201998</v>
      </c>
      <c r="I179" s="132"/>
    </row>
    <row r="180" spans="1:9" x14ac:dyDescent="0.25">
      <c r="A180" s="119">
        <v>371</v>
      </c>
      <c r="B180" s="120">
        <v>81500467</v>
      </c>
      <c r="C180" s="121">
        <v>64.599999999999994</v>
      </c>
      <c r="D180" s="122">
        <v>8.11</v>
      </c>
      <c r="E180" s="122">
        <v>8.6300000000000008</v>
      </c>
      <c r="F180" s="122">
        <f t="shared" si="4"/>
        <v>0.52000000000000135</v>
      </c>
      <c r="G180" s="179">
        <f>(C180/C230)*G11</f>
        <v>0.18013636909239972</v>
      </c>
      <c r="H180" s="180">
        <f t="shared" si="5"/>
        <v>0.70013636909240107</v>
      </c>
      <c r="I180" s="132"/>
    </row>
    <row r="181" spans="1:9" x14ac:dyDescent="0.25">
      <c r="A181" s="119">
        <v>372</v>
      </c>
      <c r="B181" s="120">
        <v>81500462</v>
      </c>
      <c r="C181" s="121">
        <v>45.8</v>
      </c>
      <c r="D181" s="122">
        <v>5.0330000000000004</v>
      </c>
      <c r="E181" s="122">
        <v>5.0330000000000004</v>
      </c>
      <c r="F181" s="122">
        <f t="shared" si="4"/>
        <v>0</v>
      </c>
      <c r="G181" s="179">
        <f>(C181/C230)*G11</f>
        <v>0.12771278180235152</v>
      </c>
      <c r="H181" s="180">
        <f t="shared" si="5"/>
        <v>0.12771278180235152</v>
      </c>
      <c r="I181" s="132"/>
    </row>
    <row r="182" spans="1:9" x14ac:dyDescent="0.25">
      <c r="A182" s="119">
        <v>373</v>
      </c>
      <c r="B182" s="120">
        <v>81500396</v>
      </c>
      <c r="C182" s="121">
        <v>53.1</v>
      </c>
      <c r="D182" s="122">
        <v>7.24</v>
      </c>
      <c r="E182" s="122">
        <v>7.36</v>
      </c>
      <c r="F182" s="122">
        <f t="shared" si="4"/>
        <v>0.12000000000000011</v>
      </c>
      <c r="G182" s="179">
        <f>(C182/C230)*G11</f>
        <v>0.14806874920752983</v>
      </c>
      <c r="H182" s="180">
        <f t="shared" si="5"/>
        <v>0.26806874920752993</v>
      </c>
      <c r="I182" s="132"/>
    </row>
    <row r="183" spans="1:9" x14ac:dyDescent="0.25">
      <c r="A183" s="119">
        <v>374</v>
      </c>
      <c r="B183" s="120">
        <v>81500404</v>
      </c>
      <c r="C183" s="121">
        <v>43</v>
      </c>
      <c r="D183" s="122">
        <v>0.99299999999999999</v>
      </c>
      <c r="E183" s="122">
        <v>0.99299999999999999</v>
      </c>
      <c r="F183" s="122">
        <f t="shared" si="4"/>
        <v>0</v>
      </c>
      <c r="G183" s="179">
        <f>(C183/C230)*G11</f>
        <v>0.1199050134825571</v>
      </c>
      <c r="H183" s="180">
        <f t="shared" si="5"/>
        <v>0.1199050134825571</v>
      </c>
      <c r="I183" s="132"/>
    </row>
    <row r="184" spans="1:9" x14ac:dyDescent="0.25">
      <c r="A184" s="119">
        <v>375</v>
      </c>
      <c r="B184" s="120">
        <v>81500400</v>
      </c>
      <c r="C184" s="121">
        <v>77.400000000000006</v>
      </c>
      <c r="D184" s="122">
        <v>7.98</v>
      </c>
      <c r="E184" s="122">
        <v>9.41</v>
      </c>
      <c r="F184" s="122">
        <f t="shared" si="4"/>
        <v>1.4299999999999997</v>
      </c>
      <c r="G184" s="179">
        <f>(C184/C230)*G11</f>
        <v>0.21582902426860281</v>
      </c>
      <c r="H184" s="180">
        <f t="shared" si="5"/>
        <v>1.6458290242686024</v>
      </c>
      <c r="I184" s="132"/>
    </row>
    <row r="185" spans="1:9" x14ac:dyDescent="0.25">
      <c r="A185" s="119">
        <v>376</v>
      </c>
      <c r="B185" s="120">
        <v>81500401</v>
      </c>
      <c r="C185" s="121">
        <v>78.2</v>
      </c>
      <c r="D185" s="122">
        <v>7.5</v>
      </c>
      <c r="E185" s="122">
        <v>8.91</v>
      </c>
      <c r="F185" s="122">
        <f t="shared" si="4"/>
        <v>1.4100000000000001</v>
      </c>
      <c r="G185" s="179">
        <f>(C185/C230)*G11</f>
        <v>0.21805981521711548</v>
      </c>
      <c r="H185" s="180">
        <f t="shared" si="5"/>
        <v>1.6280598152171155</v>
      </c>
      <c r="I185" s="132"/>
    </row>
    <row r="186" spans="1:9" x14ac:dyDescent="0.25">
      <c r="A186" s="119">
        <v>377</v>
      </c>
      <c r="B186" s="120">
        <v>81500405</v>
      </c>
      <c r="C186" s="121">
        <v>46.8</v>
      </c>
      <c r="D186" s="122">
        <v>4.58</v>
      </c>
      <c r="E186" s="122">
        <v>5.08</v>
      </c>
      <c r="F186" s="122">
        <f t="shared" si="4"/>
        <v>0.5</v>
      </c>
      <c r="G186" s="179">
        <f>(C186/C230)*G11</f>
        <v>0.13050127048799237</v>
      </c>
      <c r="H186" s="180">
        <f t="shared" si="5"/>
        <v>0.63050127048799243</v>
      </c>
      <c r="I186" s="132"/>
    </row>
    <row r="187" spans="1:9" x14ac:dyDescent="0.25">
      <c r="A187" s="119">
        <v>378</v>
      </c>
      <c r="B187" s="120">
        <v>81500406</v>
      </c>
      <c r="C187" s="121">
        <v>52</v>
      </c>
      <c r="D187" s="122">
        <v>0</v>
      </c>
      <c r="E187" s="122">
        <v>0</v>
      </c>
      <c r="F187" s="122">
        <f t="shared" si="4"/>
        <v>0</v>
      </c>
      <c r="G187" s="179">
        <f>(C187/C230)*G11</f>
        <v>0.14500141165332486</v>
      </c>
      <c r="H187" s="180">
        <f t="shared" si="5"/>
        <v>0.14500141165332486</v>
      </c>
      <c r="I187" s="132"/>
    </row>
    <row r="188" spans="1:9" x14ac:dyDescent="0.25">
      <c r="A188" s="119">
        <v>379</v>
      </c>
      <c r="B188" s="120">
        <v>81500392</v>
      </c>
      <c r="C188" s="121">
        <v>48.3</v>
      </c>
      <c r="D188" s="122">
        <v>0.314</v>
      </c>
      <c r="E188" s="122">
        <v>0.43</v>
      </c>
      <c r="F188" s="122">
        <f t="shared" si="4"/>
        <v>0.11599999999999999</v>
      </c>
      <c r="G188" s="179">
        <f>(C188/C230)*G11</f>
        <v>0.13468400351645368</v>
      </c>
      <c r="H188" s="180">
        <f t="shared" si="5"/>
        <v>0.2506840035164537</v>
      </c>
      <c r="I188" s="132"/>
    </row>
    <row r="189" spans="1:9" x14ac:dyDescent="0.25">
      <c r="A189" s="119">
        <v>380</v>
      </c>
      <c r="B189" s="120">
        <v>81500407</v>
      </c>
      <c r="C189" s="121">
        <v>44.7</v>
      </c>
      <c r="D189" s="122">
        <v>2.65</v>
      </c>
      <c r="E189" s="122">
        <v>3.24</v>
      </c>
      <c r="F189" s="122">
        <f t="shared" si="4"/>
        <v>0.5900000000000003</v>
      </c>
      <c r="G189" s="179">
        <f>(C189/C230)*G11</f>
        <v>0.12464544424814658</v>
      </c>
      <c r="H189" s="180">
        <f t="shared" si="5"/>
        <v>0.71464544424814691</v>
      </c>
      <c r="I189" s="132"/>
    </row>
    <row r="190" spans="1:9" x14ac:dyDescent="0.25">
      <c r="A190" s="119">
        <v>381</v>
      </c>
      <c r="B190" s="120">
        <v>81500456</v>
      </c>
      <c r="C190" s="121">
        <v>64.400000000000006</v>
      </c>
      <c r="D190" s="122">
        <v>3.1230000000000002</v>
      </c>
      <c r="E190" s="122">
        <v>3.56</v>
      </c>
      <c r="F190" s="122">
        <f t="shared" si="4"/>
        <v>0.43699999999999983</v>
      </c>
      <c r="G190" s="179">
        <f>(C190/C230)*G11</f>
        <v>0.17957867135527159</v>
      </c>
      <c r="H190" s="180">
        <f t="shared" si="5"/>
        <v>0.61657867135527145</v>
      </c>
      <c r="I190" s="132"/>
    </row>
    <row r="191" spans="1:9" x14ac:dyDescent="0.25">
      <c r="A191" s="119">
        <v>382</v>
      </c>
      <c r="B191" s="120">
        <v>81500460</v>
      </c>
      <c r="C191" s="121">
        <v>36</v>
      </c>
      <c r="D191" s="122">
        <v>0.2</v>
      </c>
      <c r="E191" s="122">
        <v>0.55000000000000004</v>
      </c>
      <c r="F191" s="122">
        <f t="shared" si="4"/>
        <v>0.35000000000000003</v>
      </c>
      <c r="G191" s="179">
        <f>(C191/C230)*G11</f>
        <v>0.10038559268307107</v>
      </c>
      <c r="H191" s="180">
        <f t="shared" si="5"/>
        <v>0.4503855926830711</v>
      </c>
      <c r="I191" s="132"/>
    </row>
    <row r="192" spans="1:9" x14ac:dyDescent="0.25">
      <c r="A192" s="119">
        <v>383</v>
      </c>
      <c r="B192" s="120">
        <v>81500465</v>
      </c>
      <c r="C192" s="121">
        <v>65</v>
      </c>
      <c r="D192" s="122">
        <v>2.11</v>
      </c>
      <c r="E192" s="122">
        <v>2.69</v>
      </c>
      <c r="F192" s="122">
        <f t="shared" si="4"/>
        <v>0.58000000000000007</v>
      </c>
      <c r="G192" s="179">
        <f>(C192/C230)*G11</f>
        <v>0.18125176456665609</v>
      </c>
      <c r="H192" s="180">
        <f t="shared" si="5"/>
        <v>0.76125176456665611</v>
      </c>
      <c r="I192" s="132"/>
    </row>
    <row r="193" spans="1:9" x14ac:dyDescent="0.25">
      <c r="A193" s="119">
        <v>384</v>
      </c>
      <c r="B193" s="120">
        <v>81500457</v>
      </c>
      <c r="C193" s="121">
        <v>45.9</v>
      </c>
      <c r="D193" s="122">
        <v>0.39</v>
      </c>
      <c r="E193" s="122">
        <v>0.84</v>
      </c>
      <c r="F193" s="122">
        <f t="shared" si="4"/>
        <v>0.44999999999999996</v>
      </c>
      <c r="G193" s="179">
        <f>(C193/C230)*G11</f>
        <v>0.1279916306709156</v>
      </c>
      <c r="H193" s="180">
        <f t="shared" si="5"/>
        <v>0.57799163067091552</v>
      </c>
      <c r="I193" s="132"/>
    </row>
    <row r="194" spans="1:9" x14ac:dyDescent="0.25">
      <c r="A194" s="119">
        <v>385</v>
      </c>
      <c r="B194" s="120">
        <v>81500395</v>
      </c>
      <c r="C194" s="121">
        <v>53.2</v>
      </c>
      <c r="D194" s="122">
        <v>8.16</v>
      </c>
      <c r="E194" s="122">
        <v>10.36</v>
      </c>
      <c r="F194" s="122">
        <f t="shared" si="4"/>
        <v>2.1999999999999993</v>
      </c>
      <c r="G194" s="179">
        <f>(C194/C230)*G11</f>
        <v>0.14834759807609391</v>
      </c>
      <c r="H194" s="180">
        <f t="shared" si="5"/>
        <v>2.3483475980760931</v>
      </c>
      <c r="I194" s="132"/>
    </row>
    <row r="195" spans="1:9" x14ac:dyDescent="0.25">
      <c r="A195" s="119">
        <v>386</v>
      </c>
      <c r="B195" s="120">
        <v>81500475</v>
      </c>
      <c r="C195" s="121">
        <v>43</v>
      </c>
      <c r="D195" s="122">
        <v>8.42</v>
      </c>
      <c r="E195" s="122">
        <v>8.9</v>
      </c>
      <c r="F195" s="122">
        <f t="shared" si="4"/>
        <v>0.48000000000000043</v>
      </c>
      <c r="G195" s="179">
        <f>(C195/C230)*G11</f>
        <v>0.1199050134825571</v>
      </c>
      <c r="H195" s="180">
        <f t="shared" si="5"/>
        <v>0.59990501348255754</v>
      </c>
      <c r="I195" s="132"/>
    </row>
    <row r="196" spans="1:9" x14ac:dyDescent="0.25">
      <c r="A196" s="119">
        <v>387</v>
      </c>
      <c r="B196" s="120">
        <v>81500482</v>
      </c>
      <c r="C196" s="121">
        <v>77.5</v>
      </c>
      <c r="D196" s="122">
        <v>6</v>
      </c>
      <c r="E196" s="122">
        <v>6.31</v>
      </c>
      <c r="F196" s="122">
        <f t="shared" si="4"/>
        <v>0.30999999999999961</v>
      </c>
      <c r="G196" s="179">
        <f>(C196/C230)*G11</f>
        <v>0.21610787313716687</v>
      </c>
      <c r="H196" s="180">
        <f t="shared" si="5"/>
        <v>0.52610787313716645</v>
      </c>
      <c r="I196" s="132"/>
    </row>
    <row r="197" spans="1:9" x14ac:dyDescent="0.25">
      <c r="A197" s="119">
        <v>388</v>
      </c>
      <c r="B197" s="120">
        <v>81500474</v>
      </c>
      <c r="C197" s="121">
        <v>78.7</v>
      </c>
      <c r="D197" s="122">
        <v>10.154999999999999</v>
      </c>
      <c r="E197" s="122">
        <v>10.154999999999999</v>
      </c>
      <c r="F197" s="122">
        <f t="shared" si="4"/>
        <v>0</v>
      </c>
      <c r="G197" s="179">
        <f>(C197/C230)*G11</f>
        <v>0.21945405955993591</v>
      </c>
      <c r="H197" s="180">
        <f t="shared" si="5"/>
        <v>0.21945405955993591</v>
      </c>
      <c r="I197" s="132"/>
    </row>
    <row r="198" spans="1:9" x14ac:dyDescent="0.25">
      <c r="A198" s="119">
        <v>389</v>
      </c>
      <c r="B198" s="120">
        <v>81500472</v>
      </c>
      <c r="C198" s="121">
        <v>47</v>
      </c>
      <c r="D198" s="122">
        <v>3.02</v>
      </c>
      <c r="E198" s="122">
        <v>3.7</v>
      </c>
      <c r="F198" s="122">
        <f t="shared" si="4"/>
        <v>0.68000000000000016</v>
      </c>
      <c r="G198" s="179">
        <f>(C198/C230)*G11</f>
        <v>0.13105896822512056</v>
      </c>
      <c r="H198" s="180">
        <f t="shared" si="5"/>
        <v>0.81105896822512069</v>
      </c>
      <c r="I198" s="132"/>
    </row>
    <row r="199" spans="1:9" x14ac:dyDescent="0.25">
      <c r="A199" s="119">
        <v>390</v>
      </c>
      <c r="B199" s="120">
        <v>81500399</v>
      </c>
      <c r="C199" s="121">
        <v>51.9</v>
      </c>
      <c r="D199" s="122">
        <v>0.39400000000000002</v>
      </c>
      <c r="E199" s="122">
        <v>0.5</v>
      </c>
      <c r="F199" s="122">
        <f t="shared" si="4"/>
        <v>0.10599999999999998</v>
      </c>
      <c r="G199" s="179">
        <f>(C199/C230)*G11</f>
        <v>0.14472256278476078</v>
      </c>
      <c r="H199" s="180">
        <f t="shared" si="5"/>
        <v>0.25072256278476079</v>
      </c>
      <c r="I199" s="132"/>
    </row>
    <row r="200" spans="1:9" x14ac:dyDescent="0.25">
      <c r="A200" s="119">
        <v>391</v>
      </c>
      <c r="B200" s="120">
        <v>81500394</v>
      </c>
      <c r="C200" s="121">
        <v>47.8</v>
      </c>
      <c r="D200" s="122">
        <v>8.2799999999999994</v>
      </c>
      <c r="E200" s="122">
        <v>9.25</v>
      </c>
      <c r="F200" s="122">
        <f>E200-D200</f>
        <v>0.97000000000000064</v>
      </c>
      <c r="G200" s="179">
        <f>(C200/C230)*G11</f>
        <v>0.13328975917363323</v>
      </c>
      <c r="H200" s="180">
        <f t="shared" si="5"/>
        <v>1.1032897591736339</v>
      </c>
      <c r="I200" s="132"/>
    </row>
    <row r="201" spans="1:9" x14ac:dyDescent="0.25">
      <c r="A201" s="119">
        <v>392</v>
      </c>
      <c r="B201" s="120">
        <v>81500402</v>
      </c>
      <c r="C201" s="121">
        <v>44.6</v>
      </c>
      <c r="D201" s="122">
        <v>0.03</v>
      </c>
      <c r="E201" s="122">
        <v>0.18</v>
      </c>
      <c r="F201" s="122">
        <f t="shared" si="4"/>
        <v>0.15</v>
      </c>
      <c r="G201" s="179">
        <f>(C201/C230)*G11</f>
        <v>0.12436659537958249</v>
      </c>
      <c r="H201" s="180">
        <f t="shared" si="5"/>
        <v>0.27436659537958247</v>
      </c>
      <c r="I201" s="132"/>
    </row>
    <row r="202" spans="1:9" x14ac:dyDescent="0.25">
      <c r="A202" s="119">
        <v>393</v>
      </c>
      <c r="B202" s="120">
        <v>81500397</v>
      </c>
      <c r="C202" s="121">
        <v>64.7</v>
      </c>
      <c r="D202" s="122">
        <v>1.26</v>
      </c>
      <c r="E202" s="122">
        <v>1.26</v>
      </c>
      <c r="F202" s="122">
        <f t="shared" si="4"/>
        <v>0</v>
      </c>
      <c r="G202" s="179">
        <f>(C202/C230)*G11</f>
        <v>0.18041521796096383</v>
      </c>
      <c r="H202" s="180">
        <f t="shared" si="5"/>
        <v>0.18041521796096383</v>
      </c>
      <c r="I202" s="132"/>
    </row>
    <row r="203" spans="1:9" x14ac:dyDescent="0.25">
      <c r="A203" s="119">
        <v>394</v>
      </c>
      <c r="B203" s="120">
        <v>81500398</v>
      </c>
      <c r="C203" s="121">
        <v>35.9</v>
      </c>
      <c r="D203" s="122">
        <v>3.04</v>
      </c>
      <c r="E203" s="122">
        <v>3.29</v>
      </c>
      <c r="F203" s="122">
        <f t="shared" si="4"/>
        <v>0.25</v>
      </c>
      <c r="G203" s="179">
        <f>(C203/C230)*G11</f>
        <v>0.10010674381450697</v>
      </c>
      <c r="H203" s="180">
        <f t="shared" si="5"/>
        <v>0.35010674381450696</v>
      </c>
      <c r="I203" s="132"/>
    </row>
    <row r="204" spans="1:9" x14ac:dyDescent="0.25">
      <c r="A204" s="119">
        <v>395</v>
      </c>
      <c r="B204" s="120">
        <v>81500393</v>
      </c>
      <c r="C204" s="121">
        <v>64.900000000000006</v>
      </c>
      <c r="D204" s="128">
        <v>1.9039999999999999</v>
      </c>
      <c r="E204" s="128">
        <v>2.29</v>
      </c>
      <c r="F204" s="122">
        <f t="shared" si="4"/>
        <v>0.38600000000000012</v>
      </c>
      <c r="G204" s="179">
        <f>(C204/C230)*G11</f>
        <v>0.18097291569809201</v>
      </c>
      <c r="H204" s="180">
        <f t="shared" si="5"/>
        <v>0.56697291569809216</v>
      </c>
      <c r="I204" s="132"/>
    </row>
    <row r="205" spans="1:9" x14ac:dyDescent="0.25">
      <c r="A205" s="119">
        <v>396</v>
      </c>
      <c r="B205" s="120">
        <v>81500403</v>
      </c>
      <c r="C205" s="121">
        <v>45.5</v>
      </c>
      <c r="D205" s="128">
        <v>1.42</v>
      </c>
      <c r="E205" s="128">
        <v>2.1</v>
      </c>
      <c r="F205" s="122">
        <f t="shared" si="4"/>
        <v>0.68000000000000016</v>
      </c>
      <c r="G205" s="179">
        <f>(C205/C230)*G11</f>
        <v>0.12687623519665928</v>
      </c>
      <c r="H205" s="180">
        <f t="shared" si="5"/>
        <v>0.80687623519665941</v>
      </c>
      <c r="I205" s="132"/>
    </row>
    <row r="206" spans="1:9" x14ac:dyDescent="0.25">
      <c r="A206" s="119">
        <v>397</v>
      </c>
      <c r="B206" s="120">
        <v>81500481</v>
      </c>
      <c r="C206" s="121">
        <v>53.1</v>
      </c>
      <c r="D206" s="128">
        <v>3.88</v>
      </c>
      <c r="E206" s="128">
        <v>3.9</v>
      </c>
      <c r="F206" s="122">
        <f t="shared" si="4"/>
        <v>2.0000000000000018E-2</v>
      </c>
      <c r="G206" s="179">
        <f>(C206/C230)*G11</f>
        <v>0.14806874920752983</v>
      </c>
      <c r="H206" s="180">
        <f t="shared" si="5"/>
        <v>0.16806874920752984</v>
      </c>
      <c r="I206" s="132"/>
    </row>
    <row r="207" spans="1:9" x14ac:dyDescent="0.25">
      <c r="A207" s="119">
        <v>398</v>
      </c>
      <c r="B207" s="120">
        <v>81500476</v>
      </c>
      <c r="C207" s="121">
        <v>43</v>
      </c>
      <c r="D207" s="128">
        <v>5.76</v>
      </c>
      <c r="E207" s="128">
        <v>6.69</v>
      </c>
      <c r="F207" s="122">
        <f t="shared" ref="F207:F217" si="6">E207-D207</f>
        <v>0.9300000000000006</v>
      </c>
      <c r="G207" s="179">
        <f>(C207/C230)*G11</f>
        <v>0.1199050134825571</v>
      </c>
      <c r="H207" s="180">
        <f t="shared" ref="H207:H217" si="7">G207+F207</f>
        <v>1.0499050134825576</v>
      </c>
      <c r="I207" s="132"/>
    </row>
    <row r="208" spans="1:9" x14ac:dyDescent="0.25">
      <c r="A208" s="119">
        <v>399</v>
      </c>
      <c r="B208" s="120">
        <v>81500484</v>
      </c>
      <c r="C208" s="121">
        <v>77.5</v>
      </c>
      <c r="D208" s="128">
        <v>2.86</v>
      </c>
      <c r="E208" s="128">
        <v>4.05</v>
      </c>
      <c r="F208" s="122">
        <f t="shared" si="6"/>
        <v>1.19</v>
      </c>
      <c r="G208" s="179">
        <f>(C208/C230)*G11</f>
        <v>0.21610787313716687</v>
      </c>
      <c r="H208" s="180">
        <f t="shared" si="7"/>
        <v>1.4061078731371668</v>
      </c>
      <c r="I208" s="132"/>
    </row>
    <row r="209" spans="1:9" x14ac:dyDescent="0.25">
      <c r="A209" s="119">
        <v>400</v>
      </c>
      <c r="B209" s="120">
        <v>81500485</v>
      </c>
      <c r="C209" s="121">
        <v>77.099999999999994</v>
      </c>
      <c r="D209" s="128">
        <v>5.0350000000000001</v>
      </c>
      <c r="E209" s="128">
        <v>5.0350000000000001</v>
      </c>
      <c r="F209" s="122">
        <f t="shared" si="6"/>
        <v>0</v>
      </c>
      <c r="G209" s="179">
        <f>(C209/C230)*G11</f>
        <v>0.21499247766291052</v>
      </c>
      <c r="H209" s="180">
        <f t="shared" si="7"/>
        <v>0.21499247766291052</v>
      </c>
      <c r="I209" s="132"/>
    </row>
    <row r="210" spans="1:9" x14ac:dyDescent="0.25">
      <c r="A210" s="119">
        <v>401</v>
      </c>
      <c r="B210" s="120">
        <v>81500480</v>
      </c>
      <c r="C210" s="121">
        <v>47.4</v>
      </c>
      <c r="D210" s="128">
        <v>1.5669999999999999</v>
      </c>
      <c r="E210" s="128">
        <v>2.94</v>
      </c>
      <c r="F210" s="122">
        <f t="shared" si="6"/>
        <v>1.373</v>
      </c>
      <c r="G210" s="179">
        <f>(C210/C230)*G11</f>
        <v>0.13217436369937688</v>
      </c>
      <c r="H210" s="180">
        <f t="shared" si="7"/>
        <v>1.5051743636993768</v>
      </c>
      <c r="I210" s="132"/>
    </row>
    <row r="211" spans="1:9" x14ac:dyDescent="0.25">
      <c r="A211" s="119">
        <v>402</v>
      </c>
      <c r="B211" s="120">
        <v>81500487</v>
      </c>
      <c r="C211" s="121">
        <v>52.3</v>
      </c>
      <c r="D211" s="128">
        <v>0.23200000000000001</v>
      </c>
      <c r="E211" s="128">
        <v>0.23200000000000001</v>
      </c>
      <c r="F211" s="122">
        <f t="shared" si="6"/>
        <v>0</v>
      </c>
      <c r="G211" s="179">
        <f>(C211/C230)*G11</f>
        <v>0.14583795825901713</v>
      </c>
      <c r="H211" s="180">
        <f t="shared" si="7"/>
        <v>0.14583795825901713</v>
      </c>
      <c r="I211" s="132"/>
    </row>
    <row r="212" spans="1:9" x14ac:dyDescent="0.25">
      <c r="A212" s="119">
        <v>403</v>
      </c>
      <c r="B212" s="120">
        <v>81500486</v>
      </c>
      <c r="C212" s="121">
        <v>48.2</v>
      </c>
      <c r="D212" s="122">
        <v>1.1020000000000001</v>
      </c>
      <c r="E212" s="122">
        <v>1.1020000000000001</v>
      </c>
      <c r="F212" s="122">
        <f t="shared" si="6"/>
        <v>0</v>
      </c>
      <c r="G212" s="179">
        <f>(C212/C230)*G11</f>
        <v>0.1344051546478896</v>
      </c>
      <c r="H212" s="180">
        <f t="shared" si="7"/>
        <v>0.1344051546478896</v>
      </c>
      <c r="I212" s="132"/>
    </row>
    <row r="213" spans="1:9" x14ac:dyDescent="0.25">
      <c r="A213" s="119">
        <v>404</v>
      </c>
      <c r="B213" s="120">
        <v>81500477</v>
      </c>
      <c r="C213" s="121">
        <v>44.9</v>
      </c>
      <c r="D213" s="122">
        <v>1.07</v>
      </c>
      <c r="E213" s="122">
        <v>1.07</v>
      </c>
      <c r="F213" s="122">
        <f t="shared" si="6"/>
        <v>0</v>
      </c>
      <c r="G213" s="179">
        <f>(C213/C230)*G11</f>
        <v>0.12520314198527474</v>
      </c>
      <c r="H213" s="180">
        <f t="shared" si="7"/>
        <v>0.12520314198527474</v>
      </c>
      <c r="I213" s="132"/>
    </row>
    <row r="214" spans="1:9" x14ac:dyDescent="0.25">
      <c r="A214" s="119">
        <v>405</v>
      </c>
      <c r="B214" s="120">
        <v>81500479</v>
      </c>
      <c r="C214" s="121">
        <v>64.400000000000006</v>
      </c>
      <c r="D214" s="122">
        <v>21.91</v>
      </c>
      <c r="E214" s="122">
        <v>23.83</v>
      </c>
      <c r="F214" s="122">
        <f>E214-D214</f>
        <v>1.9199999999999982</v>
      </c>
      <c r="G214" s="179">
        <f>(C214/C230)*G11</f>
        <v>0.17957867135527159</v>
      </c>
      <c r="H214" s="180">
        <f t="shared" si="7"/>
        <v>2.0995786713552698</v>
      </c>
      <c r="I214" s="132"/>
    </row>
    <row r="215" spans="1:9" x14ac:dyDescent="0.25">
      <c r="A215" s="119">
        <v>406</v>
      </c>
      <c r="B215" s="120">
        <v>81500478</v>
      </c>
      <c r="C215" s="121">
        <v>35.700000000000003</v>
      </c>
      <c r="D215" s="122">
        <v>4.7960000000000003</v>
      </c>
      <c r="E215" s="122">
        <v>4.7960000000000003</v>
      </c>
      <c r="F215" s="122">
        <f t="shared" si="6"/>
        <v>0</v>
      </c>
      <c r="G215" s="179">
        <f>(C215/C230)*G11</f>
        <v>9.9549046077378814E-2</v>
      </c>
      <c r="H215" s="180">
        <f t="shared" si="7"/>
        <v>9.9549046077378814E-2</v>
      </c>
      <c r="I215" s="132"/>
    </row>
    <row r="216" spans="1:9" x14ac:dyDescent="0.25">
      <c r="A216" s="119">
        <v>407</v>
      </c>
      <c r="B216" s="120">
        <v>81500483</v>
      </c>
      <c r="C216" s="121">
        <v>65</v>
      </c>
      <c r="D216" s="122">
        <v>12.77</v>
      </c>
      <c r="E216" s="122">
        <v>13.98</v>
      </c>
      <c r="F216" s="122">
        <f t="shared" si="6"/>
        <v>1.2100000000000009</v>
      </c>
      <c r="G216" s="179">
        <f>(C216/C230)*G11</f>
        <v>0.18125176456665609</v>
      </c>
      <c r="H216" s="180">
        <f t="shared" si="7"/>
        <v>1.3912517645666569</v>
      </c>
      <c r="I216" s="132"/>
    </row>
    <row r="217" spans="1:9" x14ac:dyDescent="0.25">
      <c r="A217" s="119">
        <v>408</v>
      </c>
      <c r="B217" s="120">
        <v>51800473</v>
      </c>
      <c r="C217" s="121">
        <v>45.6</v>
      </c>
      <c r="D217" s="122">
        <v>11.25</v>
      </c>
      <c r="E217" s="122">
        <v>12.98</v>
      </c>
      <c r="F217" s="122">
        <f t="shared" si="6"/>
        <v>1.7300000000000004</v>
      </c>
      <c r="G217" s="179">
        <f>(C217/C230)*G11</f>
        <v>0.12715508406522336</v>
      </c>
      <c r="H217" s="180">
        <f t="shared" si="7"/>
        <v>1.8571550840652238</v>
      </c>
      <c r="I217" s="132"/>
    </row>
    <row r="218" spans="1:9" x14ac:dyDescent="0.25">
      <c r="A218" s="129" t="s">
        <v>14</v>
      </c>
      <c r="B218" s="169"/>
      <c r="C218" s="152">
        <f>SUM(C14:C217)</f>
        <v>11101.400000000005</v>
      </c>
      <c r="D218" s="153">
        <v>854.98410000000001</v>
      </c>
      <c r="E218" s="153">
        <f t="shared" ref="E218:G218" si="8">SUM(E14:E217)</f>
        <v>951.56499999999971</v>
      </c>
      <c r="F218" s="153">
        <f t="shared" si="8"/>
        <v>99.940900000000013</v>
      </c>
      <c r="G218" s="153">
        <f t="shared" si="8"/>
        <v>30.956128294773468</v>
      </c>
      <c r="H218" s="153">
        <f>SUM(H14:H217)</f>
        <v>130.89702829477349</v>
      </c>
      <c r="I218" s="181"/>
    </row>
    <row r="219" spans="1:9" x14ac:dyDescent="0.25">
      <c r="A219" s="191" t="s">
        <v>19</v>
      </c>
      <c r="B219" s="192"/>
      <c r="C219" s="192"/>
      <c r="D219" s="192"/>
      <c r="E219" s="192"/>
      <c r="F219" s="192"/>
      <c r="G219" s="192"/>
      <c r="H219" s="192"/>
      <c r="I219" s="132"/>
    </row>
    <row r="220" spans="1:9" x14ac:dyDescent="0.25">
      <c r="A220" s="133">
        <v>13</v>
      </c>
      <c r="B220" s="120">
        <v>81500444</v>
      </c>
      <c r="C220" s="121">
        <v>184.3</v>
      </c>
      <c r="D220" s="123">
        <v>0</v>
      </c>
      <c r="E220" s="123">
        <v>0</v>
      </c>
      <c r="F220" s="122">
        <f>E220-D220</f>
        <v>0</v>
      </c>
      <c r="G220" s="124">
        <f>(C220/C230)*G11</f>
        <v>0.51391846476361103</v>
      </c>
      <c r="H220" s="125">
        <f>G220+F220</f>
        <v>0.51391846476361103</v>
      </c>
      <c r="I220" s="132"/>
    </row>
    <row r="221" spans="1:9" x14ac:dyDescent="0.25">
      <c r="A221" s="133">
        <v>14</v>
      </c>
      <c r="B221" s="150">
        <v>81500426</v>
      </c>
      <c r="C221" s="121">
        <v>93.9</v>
      </c>
      <c r="D221" s="123">
        <v>7.2510000000000003</v>
      </c>
      <c r="E221" s="123">
        <v>7.4580000000000002</v>
      </c>
      <c r="F221" s="122">
        <f t="shared" ref="F221:F228" si="9">E221-D221</f>
        <v>0.20699999999999985</v>
      </c>
      <c r="G221" s="124">
        <f>(C221/C230)*G11</f>
        <v>0.26183908758167707</v>
      </c>
      <c r="H221" s="125">
        <f t="shared" ref="H221:H228" si="10">G221+F221</f>
        <v>0.46883908758167692</v>
      </c>
      <c r="I221" s="132"/>
    </row>
    <row r="222" spans="1:9" x14ac:dyDescent="0.25">
      <c r="A222" s="133">
        <v>15</v>
      </c>
      <c r="B222" s="120">
        <v>81500421</v>
      </c>
      <c r="C222" s="121">
        <v>87.8</v>
      </c>
      <c r="D222" s="123">
        <v>0</v>
      </c>
      <c r="E222" s="123">
        <v>0</v>
      </c>
      <c r="F222" s="122">
        <f t="shared" si="9"/>
        <v>0</v>
      </c>
      <c r="G222" s="124">
        <f>(C222/C230)*G11</f>
        <v>0.24482930659926777</v>
      </c>
      <c r="H222" s="125">
        <f t="shared" si="10"/>
        <v>0.24482930659926777</v>
      </c>
      <c r="I222" s="132"/>
    </row>
    <row r="223" spans="1:9" x14ac:dyDescent="0.25">
      <c r="A223" s="133">
        <v>16</v>
      </c>
      <c r="B223" s="120">
        <v>81500433</v>
      </c>
      <c r="C223" s="121">
        <v>55.9</v>
      </c>
      <c r="D223" s="123">
        <v>2.0566</v>
      </c>
      <c r="E223" s="123">
        <v>2.0566</v>
      </c>
      <c r="F223" s="122">
        <f t="shared" si="9"/>
        <v>0</v>
      </c>
      <c r="G223" s="124">
        <f>(C223/C230)*G11</f>
        <v>0.15587651752732423</v>
      </c>
      <c r="H223" s="125">
        <f t="shared" si="10"/>
        <v>0.15587651752732423</v>
      </c>
      <c r="I223" s="132"/>
    </row>
    <row r="224" spans="1:9" x14ac:dyDescent="0.25">
      <c r="A224" s="133">
        <v>17</v>
      </c>
      <c r="B224" s="120">
        <v>81500425</v>
      </c>
      <c r="C224" s="121">
        <v>35.799999999999997</v>
      </c>
      <c r="D224" s="123">
        <v>3.3999999999999998E-3</v>
      </c>
      <c r="E224" s="123">
        <v>3.3999999999999998E-3</v>
      </c>
      <c r="F224" s="122">
        <f t="shared" si="9"/>
        <v>0</v>
      </c>
      <c r="G224" s="124">
        <f>(C224/C230)*G11</f>
        <v>9.982789494594288E-2</v>
      </c>
      <c r="H224" s="125">
        <f t="shared" si="10"/>
        <v>9.982789494594288E-2</v>
      </c>
      <c r="I224" s="132"/>
    </row>
    <row r="225" spans="1:9" x14ac:dyDescent="0.25">
      <c r="A225" s="133">
        <v>18</v>
      </c>
      <c r="B225" s="120">
        <v>81500428</v>
      </c>
      <c r="C225" s="121">
        <v>53</v>
      </c>
      <c r="D225" s="123">
        <v>0</v>
      </c>
      <c r="E225" s="123">
        <v>0</v>
      </c>
      <c r="F225" s="122">
        <f t="shared" si="9"/>
        <v>0</v>
      </c>
      <c r="G225" s="124">
        <f>(C225/C230)*G11</f>
        <v>0.14778990033896572</v>
      </c>
      <c r="H225" s="125">
        <f t="shared" si="10"/>
        <v>0.14778990033896572</v>
      </c>
      <c r="I225" s="132"/>
    </row>
    <row r="226" spans="1:9" x14ac:dyDescent="0.25">
      <c r="A226" s="133">
        <v>19</v>
      </c>
      <c r="B226" s="120">
        <v>81500423</v>
      </c>
      <c r="C226" s="121">
        <v>40.299999999999997</v>
      </c>
      <c r="D226" s="123">
        <v>1.4800000000000001E-2</v>
      </c>
      <c r="E226" s="123">
        <v>1.4800000000000001E-2</v>
      </c>
      <c r="F226" s="122">
        <f t="shared" si="9"/>
        <v>0</v>
      </c>
      <c r="G226" s="124">
        <f>(C226/C230)*G11</f>
        <v>0.11237609403132677</v>
      </c>
      <c r="H226" s="125">
        <f t="shared" si="10"/>
        <v>0.11237609403132677</v>
      </c>
      <c r="I226" s="132"/>
    </row>
    <row r="227" spans="1:9" x14ac:dyDescent="0.25">
      <c r="A227" s="133">
        <v>20</v>
      </c>
      <c r="B227" s="120">
        <v>81500524</v>
      </c>
      <c r="C227" s="121">
        <v>55.6</v>
      </c>
      <c r="D227" s="123">
        <v>4.29</v>
      </c>
      <c r="E227" s="123">
        <v>4.29</v>
      </c>
      <c r="F227" s="122">
        <f t="shared" si="9"/>
        <v>0</v>
      </c>
      <c r="G227" s="124">
        <f>(C227/C230)*G11</f>
        <v>0.15503997092163199</v>
      </c>
      <c r="H227" s="125">
        <f t="shared" si="10"/>
        <v>0.15503997092163199</v>
      </c>
      <c r="I227" s="132"/>
    </row>
    <row r="228" spans="1:9" x14ac:dyDescent="0.25">
      <c r="A228" s="133">
        <v>21</v>
      </c>
      <c r="B228" s="120">
        <v>81500438</v>
      </c>
      <c r="C228" s="121">
        <v>122.1</v>
      </c>
      <c r="D228" s="123">
        <v>0</v>
      </c>
      <c r="E228" s="123">
        <v>0</v>
      </c>
      <c r="F228" s="122">
        <f t="shared" si="9"/>
        <v>0</v>
      </c>
      <c r="G228" s="124">
        <f>(C228/C230)*G11</f>
        <v>0.34047446851674934</v>
      </c>
      <c r="H228" s="125">
        <f t="shared" si="10"/>
        <v>0.34047446851674934</v>
      </c>
      <c r="I228" s="132"/>
    </row>
    <row r="229" spans="1:9" x14ac:dyDescent="0.25">
      <c r="A229" s="134" t="s">
        <v>16</v>
      </c>
      <c r="B229" s="151"/>
      <c r="C229" s="152">
        <f>SUM(C220:C228)</f>
        <v>728.7</v>
      </c>
      <c r="D229" s="153">
        <v>13.6158</v>
      </c>
      <c r="E229" s="153">
        <f t="shared" ref="E229:H229" si="11">SUM(E220:E228)</f>
        <v>13.822799999999997</v>
      </c>
      <c r="F229" s="153">
        <f t="shared" si="11"/>
        <v>0.20699999999999985</v>
      </c>
      <c r="G229" s="153">
        <f t="shared" si="11"/>
        <v>2.0319717052264967</v>
      </c>
      <c r="H229" s="153">
        <f t="shared" si="11"/>
        <v>2.2389717052264966</v>
      </c>
      <c r="I229" s="181"/>
    </row>
    <row r="230" spans="1:9" x14ac:dyDescent="0.25">
      <c r="A230" s="134" t="s">
        <v>17</v>
      </c>
      <c r="B230" s="151"/>
      <c r="C230" s="152">
        <f>C229+C218</f>
        <v>11830.100000000006</v>
      </c>
      <c r="D230" s="153">
        <v>868.59990000000005</v>
      </c>
      <c r="E230" s="153">
        <f t="shared" ref="E230:H230" si="12">E229+E218</f>
        <v>965.38779999999974</v>
      </c>
      <c r="F230" s="153">
        <f t="shared" si="12"/>
        <v>100.14790000000001</v>
      </c>
      <c r="G230" s="153">
        <f t="shared" si="12"/>
        <v>32.988099999999967</v>
      </c>
      <c r="H230" s="153">
        <f t="shared" si="12"/>
        <v>133.136</v>
      </c>
      <c r="I230" s="181"/>
    </row>
    <row r="231" spans="1:9" x14ac:dyDescent="0.25">
      <c r="A231" s="137"/>
      <c r="B231" s="138"/>
      <c r="C231" s="139"/>
      <c r="D231" s="177"/>
      <c r="E231" s="61"/>
      <c r="F231" s="177"/>
      <c r="G231" s="141"/>
      <c r="H231" s="142"/>
      <c r="I231" s="82"/>
    </row>
  </sheetData>
  <mergeCells count="14">
    <mergeCell ref="E9:F9"/>
    <mergeCell ref="E10:F10"/>
    <mergeCell ref="E11:F11"/>
    <mergeCell ref="A219:H219"/>
    <mergeCell ref="A1:I2"/>
    <mergeCell ref="A3:I3"/>
    <mergeCell ref="A4:I4"/>
    <mergeCell ref="A6:G6"/>
    <mergeCell ref="H6:I11"/>
    <mergeCell ref="A7:D7"/>
    <mergeCell ref="E7:F7"/>
    <mergeCell ref="A8:D8"/>
    <mergeCell ref="E8:F8"/>
    <mergeCell ref="A9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6"/>
  <sheetViews>
    <sheetView tabSelected="1" workbookViewId="0">
      <selection activeCell="F93" sqref="F93"/>
    </sheetView>
  </sheetViews>
  <sheetFormatPr defaultRowHeight="15" x14ac:dyDescent="0.25"/>
  <sheetData>
    <row r="1" spans="1:10" ht="20.25" x14ac:dyDescent="0.3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55"/>
    </row>
    <row r="2" spans="1:10" ht="20.25" x14ac:dyDescent="0.3">
      <c r="A2" s="196"/>
      <c r="B2" s="196"/>
      <c r="C2" s="196"/>
      <c r="D2" s="196"/>
      <c r="E2" s="196"/>
      <c r="F2" s="196"/>
      <c r="G2" s="196"/>
      <c r="H2" s="196"/>
      <c r="I2" s="196"/>
      <c r="J2" s="156"/>
    </row>
    <row r="3" spans="1:10" ht="18.75" x14ac:dyDescent="0.25">
      <c r="A3" s="197" t="s">
        <v>20</v>
      </c>
      <c r="B3" s="198"/>
      <c r="C3" s="198"/>
      <c r="D3" s="198"/>
      <c r="E3" s="198"/>
      <c r="F3" s="198"/>
      <c r="G3" s="198"/>
      <c r="H3" s="198"/>
      <c r="I3" s="198"/>
      <c r="J3" s="157"/>
    </row>
    <row r="4" spans="1:10" ht="18.75" x14ac:dyDescent="0.25">
      <c r="A4" s="197" t="s">
        <v>49</v>
      </c>
      <c r="B4" s="198"/>
      <c r="C4" s="198"/>
      <c r="D4" s="198"/>
      <c r="E4" s="198"/>
      <c r="F4" s="198"/>
      <c r="G4" s="198"/>
      <c r="H4" s="198"/>
      <c r="I4" s="198"/>
      <c r="J4" s="174"/>
    </row>
    <row r="5" spans="1:10" ht="18.75" x14ac:dyDescent="0.25">
      <c r="A5" s="174"/>
      <c r="B5" s="107"/>
      <c r="C5" s="174"/>
      <c r="D5" s="108"/>
      <c r="E5" s="108"/>
      <c r="F5" s="108"/>
      <c r="G5" s="108"/>
      <c r="H5" s="109"/>
      <c r="I5" s="85"/>
      <c r="J5" s="158"/>
    </row>
    <row r="6" spans="1:10" x14ac:dyDescent="0.25">
      <c r="A6" s="199" t="s">
        <v>1</v>
      </c>
      <c r="B6" s="200"/>
      <c r="C6" s="200"/>
      <c r="D6" s="200"/>
      <c r="E6" s="200"/>
      <c r="F6" s="200"/>
      <c r="G6" s="201"/>
      <c r="H6" s="202" t="s">
        <v>22</v>
      </c>
      <c r="I6" s="203"/>
      <c r="J6" s="112"/>
    </row>
    <row r="7" spans="1:10" ht="84" x14ac:dyDescent="0.25">
      <c r="A7" s="208" t="s">
        <v>2</v>
      </c>
      <c r="B7" s="208"/>
      <c r="C7" s="208"/>
      <c r="D7" s="208"/>
      <c r="E7" s="188" t="s">
        <v>3</v>
      </c>
      <c r="F7" s="188"/>
      <c r="G7" s="110" t="s">
        <v>50</v>
      </c>
      <c r="H7" s="204"/>
      <c r="I7" s="205"/>
      <c r="J7" s="112"/>
    </row>
    <row r="8" spans="1:10" x14ac:dyDescent="0.25">
      <c r="A8" s="209" t="s">
        <v>4</v>
      </c>
      <c r="B8" s="209"/>
      <c r="C8" s="209"/>
      <c r="D8" s="209"/>
      <c r="E8" s="188" t="s">
        <v>5</v>
      </c>
      <c r="F8" s="188"/>
      <c r="G8" s="111">
        <v>97.4</v>
      </c>
      <c r="H8" s="204"/>
      <c r="I8" s="205"/>
      <c r="J8" s="112"/>
    </row>
    <row r="9" spans="1:10" x14ac:dyDescent="0.25">
      <c r="A9" s="210" t="s">
        <v>6</v>
      </c>
      <c r="B9" s="210"/>
      <c r="C9" s="210"/>
      <c r="D9" s="210"/>
      <c r="E9" s="188" t="s">
        <v>7</v>
      </c>
      <c r="F9" s="188"/>
      <c r="G9" s="111">
        <f>F218</f>
        <v>79.028599999999969</v>
      </c>
      <c r="H9" s="204"/>
      <c r="I9" s="205"/>
      <c r="J9" s="112"/>
    </row>
    <row r="10" spans="1:10" x14ac:dyDescent="0.25">
      <c r="A10" s="210"/>
      <c r="B10" s="210"/>
      <c r="C10" s="210"/>
      <c r="D10" s="210"/>
      <c r="E10" s="189" t="s">
        <v>15</v>
      </c>
      <c r="F10" s="190"/>
      <c r="G10" s="111">
        <f>F229</f>
        <v>0</v>
      </c>
      <c r="H10" s="204"/>
      <c r="I10" s="205"/>
      <c r="J10" s="160"/>
    </row>
    <row r="11" spans="1:10" x14ac:dyDescent="0.25">
      <c r="A11" s="210"/>
      <c r="B11" s="210"/>
      <c r="C11" s="210"/>
      <c r="D11" s="210"/>
      <c r="E11" s="188" t="s">
        <v>8</v>
      </c>
      <c r="F11" s="188"/>
      <c r="G11" s="111">
        <f>G8-(G9+G10)</f>
        <v>18.371400000000037</v>
      </c>
      <c r="H11" s="206"/>
      <c r="I11" s="207"/>
      <c r="J11" s="161"/>
    </row>
    <row r="12" spans="1:10" x14ac:dyDescent="0.25">
      <c r="A12" s="112"/>
      <c r="B12" s="113"/>
      <c r="C12" s="112"/>
      <c r="D12" s="112"/>
      <c r="E12" s="112"/>
      <c r="F12" s="112"/>
      <c r="G12" s="112"/>
      <c r="H12" s="112"/>
      <c r="I12" s="90"/>
      <c r="J12" s="162"/>
    </row>
    <row r="13" spans="1:10" ht="52.5" x14ac:dyDescent="0.25">
      <c r="A13" s="114" t="s">
        <v>9</v>
      </c>
      <c r="B13" s="115" t="s">
        <v>10</v>
      </c>
      <c r="C13" s="114" t="s">
        <v>11</v>
      </c>
      <c r="D13" s="116" t="s">
        <v>44</v>
      </c>
      <c r="E13" s="116" t="s">
        <v>47</v>
      </c>
      <c r="F13" s="116" t="s">
        <v>18</v>
      </c>
      <c r="G13" s="117" t="s">
        <v>12</v>
      </c>
      <c r="H13" s="117" t="s">
        <v>13</v>
      </c>
      <c r="I13" s="178"/>
      <c r="J13" s="163"/>
    </row>
    <row r="14" spans="1:10" x14ac:dyDescent="0.25">
      <c r="A14" s="119">
        <v>205</v>
      </c>
      <c r="B14" s="120">
        <v>81500276</v>
      </c>
      <c r="C14" s="121">
        <v>52.7</v>
      </c>
      <c r="D14" s="122">
        <v>9.2100000000000009</v>
      </c>
      <c r="E14" s="122">
        <v>9.92</v>
      </c>
      <c r="F14" s="122">
        <f>E14-D14</f>
        <v>0.70999999999999908</v>
      </c>
      <c r="G14" s="179">
        <f>(C14/C230)*G11</f>
        <v>8.1839779883517594E-2</v>
      </c>
      <c r="H14" s="180">
        <f>G14+F14</f>
        <v>0.79183977988351661</v>
      </c>
      <c r="I14" s="132"/>
      <c r="J14" s="164"/>
    </row>
    <row r="15" spans="1:10" x14ac:dyDescent="0.25">
      <c r="A15" s="119">
        <v>206</v>
      </c>
      <c r="B15" s="120">
        <v>81500281</v>
      </c>
      <c r="C15" s="121">
        <v>43.4</v>
      </c>
      <c r="D15" s="122">
        <v>5.07</v>
      </c>
      <c r="E15" s="122">
        <v>5.24</v>
      </c>
      <c r="F15" s="122">
        <f t="shared" ref="F15:F78" si="0">E15-D15</f>
        <v>0.16999999999999993</v>
      </c>
      <c r="G15" s="179">
        <f>(C15/C230)*G11</f>
        <v>6.7397465786426247E-2</v>
      </c>
      <c r="H15" s="180">
        <f t="shared" ref="H15:H78" si="1">G15+F15</f>
        <v>0.23739746578642618</v>
      </c>
      <c r="I15" s="132"/>
      <c r="J15" s="164"/>
    </row>
    <row r="16" spans="1:10" x14ac:dyDescent="0.25">
      <c r="A16" s="119">
        <v>207</v>
      </c>
      <c r="B16" s="120">
        <v>81500279</v>
      </c>
      <c r="C16" s="121">
        <v>77.2</v>
      </c>
      <c r="D16" s="122">
        <v>11.22</v>
      </c>
      <c r="E16" s="122">
        <v>12.76</v>
      </c>
      <c r="F16" s="122">
        <f>E16-D16</f>
        <v>1.5399999999999991</v>
      </c>
      <c r="G16" s="179">
        <f>(C16/C230)*G11</f>
        <v>0.11988673637585499</v>
      </c>
      <c r="H16" s="180">
        <f t="shared" si="1"/>
        <v>1.659886736375854</v>
      </c>
      <c r="I16" s="132"/>
      <c r="J16" s="164"/>
    </row>
    <row r="17" spans="1:10" x14ac:dyDescent="0.25">
      <c r="A17" s="119">
        <v>208</v>
      </c>
      <c r="B17" s="127">
        <v>81500283</v>
      </c>
      <c r="C17" s="121">
        <v>77.400000000000006</v>
      </c>
      <c r="D17" s="122">
        <v>0</v>
      </c>
      <c r="E17" s="122">
        <v>0</v>
      </c>
      <c r="F17" s="122">
        <f t="shared" si="0"/>
        <v>0</v>
      </c>
      <c r="G17" s="179">
        <f>(C17/C230)*G11</f>
        <v>0.12019732377579245</v>
      </c>
      <c r="H17" s="180">
        <f t="shared" si="1"/>
        <v>0.12019732377579245</v>
      </c>
      <c r="I17" s="132"/>
      <c r="J17" s="164"/>
    </row>
    <row r="18" spans="1:10" x14ac:dyDescent="0.25">
      <c r="A18" s="119">
        <v>209</v>
      </c>
      <c r="B18" s="127">
        <v>81500275</v>
      </c>
      <c r="C18" s="121">
        <v>47.3</v>
      </c>
      <c r="D18" s="122">
        <v>4.32</v>
      </c>
      <c r="E18" s="122">
        <v>4.43</v>
      </c>
      <c r="F18" s="122">
        <f t="shared" si="0"/>
        <v>0.10999999999999943</v>
      </c>
      <c r="G18" s="179">
        <f>(C18/C230)*G11</f>
        <v>7.3453920085206487E-2</v>
      </c>
      <c r="H18" s="180">
        <f t="shared" si="1"/>
        <v>0.18345392008520592</v>
      </c>
      <c r="I18" s="132"/>
      <c r="J18" s="164"/>
    </row>
    <row r="19" spans="1:10" x14ac:dyDescent="0.25">
      <c r="A19" s="119">
        <v>210</v>
      </c>
      <c r="B19" s="120">
        <v>81500278</v>
      </c>
      <c r="C19" s="121">
        <v>51.8</v>
      </c>
      <c r="D19" s="122">
        <v>3.2</v>
      </c>
      <c r="E19" s="122">
        <v>3.59</v>
      </c>
      <c r="F19" s="122">
        <f t="shared" si="0"/>
        <v>0.38999999999999968</v>
      </c>
      <c r="G19" s="179">
        <f>(C19/C230)*G11</f>
        <v>8.0442136583799062E-2</v>
      </c>
      <c r="H19" s="180">
        <f t="shared" si="1"/>
        <v>0.47044213658379874</v>
      </c>
      <c r="I19" s="132"/>
      <c r="J19" s="164"/>
    </row>
    <row r="20" spans="1:10" x14ac:dyDescent="0.25">
      <c r="A20" s="119">
        <v>211</v>
      </c>
      <c r="B20" s="120">
        <v>81500282</v>
      </c>
      <c r="C20" s="121">
        <v>48.6</v>
      </c>
      <c r="D20" s="122">
        <v>0</v>
      </c>
      <c r="E20" s="122">
        <v>0</v>
      </c>
      <c r="F20" s="122">
        <f t="shared" si="0"/>
        <v>0</v>
      </c>
      <c r="G20" s="179">
        <f>(C20/C230)*G11</f>
        <v>7.5472738184799909E-2</v>
      </c>
      <c r="H20" s="180">
        <f t="shared" si="1"/>
        <v>7.5472738184799909E-2</v>
      </c>
      <c r="I20" s="132"/>
      <c r="J20" s="164"/>
    </row>
    <row r="21" spans="1:10" x14ac:dyDescent="0.25">
      <c r="A21" s="119">
        <v>212</v>
      </c>
      <c r="B21" s="120">
        <v>81500280</v>
      </c>
      <c r="C21" s="121">
        <v>44.6</v>
      </c>
      <c r="D21" s="122">
        <v>0.89</v>
      </c>
      <c r="E21" s="122">
        <v>0.93</v>
      </c>
      <c r="F21" s="122">
        <f t="shared" si="0"/>
        <v>4.0000000000000036E-2</v>
      </c>
      <c r="G21" s="179">
        <f>(C21/C230)*G11</f>
        <v>6.9260990186050947E-2</v>
      </c>
      <c r="H21" s="180">
        <f t="shared" si="1"/>
        <v>0.10926099018605098</v>
      </c>
      <c r="I21" s="132"/>
      <c r="J21" s="164"/>
    </row>
    <row r="22" spans="1:10" x14ac:dyDescent="0.25">
      <c r="A22" s="119">
        <v>213</v>
      </c>
      <c r="B22" s="120">
        <v>81500273</v>
      </c>
      <c r="C22" s="121">
        <v>63.4</v>
      </c>
      <c r="D22" s="122">
        <v>6.76</v>
      </c>
      <c r="E22" s="122">
        <v>7.62</v>
      </c>
      <c r="F22" s="122">
        <f t="shared" si="0"/>
        <v>0.86000000000000032</v>
      </c>
      <c r="G22" s="179">
        <f>(C22/C230)*G11</f>
        <v>9.8456205780171058E-2</v>
      </c>
      <c r="H22" s="180">
        <f t="shared" si="1"/>
        <v>0.95845620578017132</v>
      </c>
      <c r="I22" s="132"/>
      <c r="J22" s="164"/>
    </row>
    <row r="23" spans="1:10" x14ac:dyDescent="0.25">
      <c r="A23" s="119">
        <v>214</v>
      </c>
      <c r="B23" s="120">
        <v>81500262</v>
      </c>
      <c r="C23" s="121">
        <v>36.1</v>
      </c>
      <c r="D23" s="122">
        <v>3.11</v>
      </c>
      <c r="E23" s="122">
        <v>3.72</v>
      </c>
      <c r="F23" s="122">
        <f t="shared" si="0"/>
        <v>0.61000000000000032</v>
      </c>
      <c r="G23" s="179">
        <f>(C23/C230)*G11</f>
        <v>5.6061025688709396E-2</v>
      </c>
      <c r="H23" s="180">
        <f t="shared" si="1"/>
        <v>0.66606102568870973</v>
      </c>
      <c r="I23" s="132"/>
      <c r="J23" s="164"/>
    </row>
    <row r="24" spans="1:10" x14ac:dyDescent="0.25">
      <c r="A24" s="119">
        <v>215</v>
      </c>
      <c r="B24" s="120">
        <v>81500277</v>
      </c>
      <c r="C24" s="121">
        <v>63.7</v>
      </c>
      <c r="D24" s="122">
        <v>8.3800000000000008</v>
      </c>
      <c r="E24" s="122">
        <v>9.18</v>
      </c>
      <c r="F24" s="122">
        <f t="shared" si="0"/>
        <v>0.79999999999999893</v>
      </c>
      <c r="G24" s="179">
        <f>(C24/C230)*G11</f>
        <v>9.892208688007724E-2</v>
      </c>
      <c r="H24" s="180">
        <f t="shared" si="1"/>
        <v>0.89892208688007613</v>
      </c>
      <c r="I24" s="132"/>
      <c r="J24" s="164"/>
    </row>
    <row r="25" spans="1:10" x14ac:dyDescent="0.25">
      <c r="A25" s="119">
        <v>216</v>
      </c>
      <c r="B25" s="29">
        <v>81500274</v>
      </c>
      <c r="C25" s="121">
        <v>45.7</v>
      </c>
      <c r="D25" s="122">
        <v>5.9569999999999999</v>
      </c>
      <c r="E25" s="122">
        <v>5.9569999999999999</v>
      </c>
      <c r="F25" s="122">
        <f t="shared" si="0"/>
        <v>0</v>
      </c>
      <c r="G25" s="179">
        <f>(C25/C230)*G11</f>
        <v>7.096922088570691E-2</v>
      </c>
      <c r="H25" s="180">
        <f t="shared" si="1"/>
        <v>7.096922088570691E-2</v>
      </c>
      <c r="I25" s="132"/>
      <c r="J25" s="164"/>
    </row>
    <row r="26" spans="1:10" x14ac:dyDescent="0.25">
      <c r="A26" s="119">
        <v>217</v>
      </c>
      <c r="B26" s="29">
        <v>81500263</v>
      </c>
      <c r="C26" s="121">
        <v>52.6</v>
      </c>
      <c r="D26" s="122">
        <v>0.51100000000000001</v>
      </c>
      <c r="E26" s="122">
        <v>0.51100000000000001</v>
      </c>
      <c r="F26" s="122">
        <f t="shared" si="0"/>
        <v>0</v>
      </c>
      <c r="G26" s="179">
        <f>(C26/C230)*G11</f>
        <v>8.1684486183548871E-2</v>
      </c>
      <c r="H26" s="180">
        <f t="shared" si="1"/>
        <v>8.1684486183548871E-2</v>
      </c>
      <c r="I26" s="132"/>
      <c r="J26" s="164"/>
    </row>
    <row r="27" spans="1:10" x14ac:dyDescent="0.25">
      <c r="A27" s="119">
        <v>218</v>
      </c>
      <c r="B27" s="120">
        <v>81500261</v>
      </c>
      <c r="C27" s="121">
        <v>43.2</v>
      </c>
      <c r="D27" s="122">
        <v>3.9609999999999999</v>
      </c>
      <c r="E27" s="122">
        <v>4.2</v>
      </c>
      <c r="F27" s="122">
        <f t="shared" si="0"/>
        <v>0.23900000000000032</v>
      </c>
      <c r="G27" s="179">
        <f>(C27/C230)*G11</f>
        <v>6.7086878386488816E-2</v>
      </c>
      <c r="H27" s="180">
        <f t="shared" si="1"/>
        <v>0.30608687838648913</v>
      </c>
      <c r="I27" s="132"/>
      <c r="J27" s="164"/>
    </row>
    <row r="28" spans="1:10" x14ac:dyDescent="0.25">
      <c r="A28" s="119">
        <v>219</v>
      </c>
      <c r="B28" s="120">
        <v>81500265</v>
      </c>
      <c r="C28" s="121">
        <v>77.3</v>
      </c>
      <c r="D28" s="122">
        <v>8.4580000000000002</v>
      </c>
      <c r="E28" s="122">
        <v>8.4580000000000002</v>
      </c>
      <c r="F28" s="122">
        <f t="shared" si="0"/>
        <v>0</v>
      </c>
      <c r="G28" s="179">
        <f>(C28/C230)*G11</f>
        <v>0.1200420300758237</v>
      </c>
      <c r="H28" s="180">
        <f t="shared" si="1"/>
        <v>0.1200420300758237</v>
      </c>
      <c r="I28" s="132"/>
      <c r="J28" s="164"/>
    </row>
    <row r="29" spans="1:10" x14ac:dyDescent="0.25">
      <c r="A29" s="119">
        <v>220</v>
      </c>
      <c r="B29" s="120">
        <v>81500266</v>
      </c>
      <c r="C29" s="121">
        <v>77.3</v>
      </c>
      <c r="D29" s="122">
        <v>7.4340000000000002</v>
      </c>
      <c r="E29" s="122">
        <v>7.4340000000000002</v>
      </c>
      <c r="F29" s="122">
        <f t="shared" si="0"/>
        <v>0</v>
      </c>
      <c r="G29" s="179">
        <f>(C29/C230)*G11</f>
        <v>0.1200420300758237</v>
      </c>
      <c r="H29" s="180">
        <f t="shared" si="1"/>
        <v>0.1200420300758237</v>
      </c>
      <c r="I29" s="132"/>
      <c r="J29" s="164"/>
    </row>
    <row r="30" spans="1:10" x14ac:dyDescent="0.25">
      <c r="A30" s="119">
        <v>221</v>
      </c>
      <c r="B30" s="120">
        <v>81500284</v>
      </c>
      <c r="C30" s="121">
        <v>47.5</v>
      </c>
      <c r="D30" s="122">
        <v>4.47</v>
      </c>
      <c r="E30" s="122">
        <v>4.5199999999999996</v>
      </c>
      <c r="F30" s="122">
        <f t="shared" si="0"/>
        <v>4.9999999999999822E-2</v>
      </c>
      <c r="G30" s="179">
        <f>(C30/C230)*G11</f>
        <v>7.3764507485143946E-2</v>
      </c>
      <c r="H30" s="180">
        <f t="shared" si="1"/>
        <v>0.12376450748514377</v>
      </c>
      <c r="I30" s="132"/>
      <c r="J30" s="164"/>
    </row>
    <row r="31" spans="1:10" x14ac:dyDescent="0.25">
      <c r="A31" s="119">
        <v>222</v>
      </c>
      <c r="B31" s="120">
        <v>81500264</v>
      </c>
      <c r="C31" s="121">
        <v>51.9</v>
      </c>
      <c r="D31" s="122">
        <v>0.63</v>
      </c>
      <c r="E31" s="122">
        <v>0.63</v>
      </c>
      <c r="F31" s="122">
        <f t="shared" si="0"/>
        <v>0</v>
      </c>
      <c r="G31" s="179">
        <f>(C31/C230)*G11</f>
        <v>8.0597430283767799E-2</v>
      </c>
      <c r="H31" s="180">
        <f t="shared" si="1"/>
        <v>8.0597430283767799E-2</v>
      </c>
      <c r="I31" s="132"/>
      <c r="J31" s="164"/>
    </row>
    <row r="32" spans="1:10" x14ac:dyDescent="0.25">
      <c r="A32" s="119">
        <v>223</v>
      </c>
      <c r="B32" s="120">
        <v>81500259</v>
      </c>
      <c r="C32" s="121">
        <v>48.5</v>
      </c>
      <c r="D32" s="122">
        <v>0.63</v>
      </c>
      <c r="E32" s="122">
        <v>0.63</v>
      </c>
      <c r="F32" s="122">
        <f t="shared" si="0"/>
        <v>0</v>
      </c>
      <c r="G32" s="179">
        <f>(C32/C230)*G11</f>
        <v>7.5317444484831186E-2</v>
      </c>
      <c r="H32" s="180">
        <f t="shared" si="1"/>
        <v>7.5317444484831186E-2</v>
      </c>
      <c r="I32" s="132"/>
      <c r="J32" s="164"/>
    </row>
    <row r="33" spans="1:10" x14ac:dyDescent="0.25">
      <c r="A33" s="119">
        <v>224</v>
      </c>
      <c r="B33" s="120">
        <v>81500260</v>
      </c>
      <c r="C33" s="121">
        <v>44.8</v>
      </c>
      <c r="D33" s="122">
        <v>7.13</v>
      </c>
      <c r="E33" s="122">
        <v>7.88</v>
      </c>
      <c r="F33" s="122">
        <f t="shared" si="0"/>
        <v>0.75</v>
      </c>
      <c r="G33" s="179">
        <f>(C33/C230)*G11</f>
        <v>6.9571577585988378E-2</v>
      </c>
      <c r="H33" s="180">
        <f t="shared" si="1"/>
        <v>0.81957157758598842</v>
      </c>
      <c r="I33" s="132"/>
      <c r="J33" s="164"/>
    </row>
    <row r="34" spans="1:10" x14ac:dyDescent="0.25">
      <c r="A34" s="119">
        <v>225</v>
      </c>
      <c r="B34" s="120">
        <v>81500267</v>
      </c>
      <c r="C34" s="121">
        <v>63.5</v>
      </c>
      <c r="D34" s="122">
        <v>6.5490000000000004</v>
      </c>
      <c r="E34" s="122">
        <v>6.64</v>
      </c>
      <c r="F34" s="122">
        <f t="shared" si="0"/>
        <v>9.0999999999999304E-2</v>
      </c>
      <c r="G34" s="179">
        <f>(C34/C230)*G11</f>
        <v>9.8611499480139794E-2</v>
      </c>
      <c r="H34" s="180">
        <f t="shared" si="1"/>
        <v>0.18961149948013911</v>
      </c>
      <c r="I34" s="132"/>
      <c r="J34" s="164"/>
    </row>
    <row r="35" spans="1:10" x14ac:dyDescent="0.25">
      <c r="A35" s="119">
        <v>226</v>
      </c>
      <c r="B35" s="120">
        <v>81500269</v>
      </c>
      <c r="C35" s="121">
        <v>36.5</v>
      </c>
      <c r="D35" s="122">
        <v>0.57999999999999996</v>
      </c>
      <c r="E35" s="122">
        <v>0.94</v>
      </c>
      <c r="F35" s="122">
        <f t="shared" si="0"/>
        <v>0.36</v>
      </c>
      <c r="G35" s="179">
        <f>(C35/C230)*G11</f>
        <v>5.6682200488584293E-2</v>
      </c>
      <c r="H35" s="180">
        <f t="shared" si="1"/>
        <v>0.41668220048858429</v>
      </c>
      <c r="I35" s="132"/>
      <c r="J35" s="164"/>
    </row>
    <row r="36" spans="1:10" x14ac:dyDescent="0.25">
      <c r="A36" s="119">
        <v>227</v>
      </c>
      <c r="B36" s="120">
        <v>81500270</v>
      </c>
      <c r="C36" s="121">
        <v>63.8</v>
      </c>
      <c r="D36" s="122">
        <v>7.29</v>
      </c>
      <c r="E36" s="122">
        <v>7.47</v>
      </c>
      <c r="F36" s="122">
        <f t="shared" si="0"/>
        <v>0.17999999999999972</v>
      </c>
      <c r="G36" s="179">
        <f>(C36/C230)*G11</f>
        <v>9.9077380580045962E-2</v>
      </c>
      <c r="H36" s="180">
        <f t="shared" si="1"/>
        <v>0.27907738058004566</v>
      </c>
      <c r="I36" s="132"/>
      <c r="J36" s="164"/>
    </row>
    <row r="37" spans="1:10" x14ac:dyDescent="0.25">
      <c r="A37" s="119">
        <v>228</v>
      </c>
      <c r="B37" s="29">
        <v>81500268</v>
      </c>
      <c r="C37" s="121">
        <v>45.9</v>
      </c>
      <c r="D37" s="122">
        <v>3.67</v>
      </c>
      <c r="E37" s="122">
        <v>4.7</v>
      </c>
      <c r="F37" s="122">
        <f t="shared" si="0"/>
        <v>1.0300000000000002</v>
      </c>
      <c r="G37" s="179">
        <f>(C37/C230)*G11</f>
        <v>7.1279808285644355E-2</v>
      </c>
      <c r="H37" s="180">
        <f t="shared" si="1"/>
        <v>1.1012798082856445</v>
      </c>
      <c r="I37" s="132"/>
      <c r="J37" s="164"/>
    </row>
    <row r="38" spans="1:10" x14ac:dyDescent="0.25">
      <c r="A38" s="119">
        <v>229</v>
      </c>
      <c r="B38" s="120">
        <v>81500243</v>
      </c>
      <c r="C38" s="121">
        <v>52.7</v>
      </c>
      <c r="D38" s="128">
        <v>4.0529999999999999</v>
      </c>
      <c r="E38" s="128">
        <v>4.0599999999999996</v>
      </c>
      <c r="F38" s="122">
        <f t="shared" si="0"/>
        <v>6.9999999999996732E-3</v>
      </c>
      <c r="G38" s="179">
        <f>(C38/C230)*G11</f>
        <v>8.1839779883517594E-2</v>
      </c>
      <c r="H38" s="180">
        <f t="shared" si="1"/>
        <v>8.8839779883517267E-2</v>
      </c>
      <c r="I38" s="132"/>
      <c r="J38" s="164"/>
    </row>
    <row r="39" spans="1:10" x14ac:dyDescent="0.25">
      <c r="A39" s="119">
        <v>230</v>
      </c>
      <c r="B39" s="120">
        <v>81500246</v>
      </c>
      <c r="C39" s="121">
        <v>43.5</v>
      </c>
      <c r="D39" s="128">
        <v>1.3280000000000001</v>
      </c>
      <c r="E39" s="128">
        <v>1.3280000000000001</v>
      </c>
      <c r="F39" s="122">
        <f t="shared" si="0"/>
        <v>0</v>
      </c>
      <c r="G39" s="179">
        <f>(C39/C230)*G11</f>
        <v>6.755275948639497E-2</v>
      </c>
      <c r="H39" s="180">
        <f t="shared" si="1"/>
        <v>6.755275948639497E-2</v>
      </c>
      <c r="I39" s="132"/>
      <c r="J39" s="164"/>
    </row>
    <row r="40" spans="1:10" x14ac:dyDescent="0.25">
      <c r="A40" s="119">
        <v>231</v>
      </c>
      <c r="B40" s="120">
        <v>81500250</v>
      </c>
      <c r="C40" s="121">
        <v>77.099999999999994</v>
      </c>
      <c r="D40" s="122">
        <v>4.7300000000000004</v>
      </c>
      <c r="E40" s="122">
        <v>5.04</v>
      </c>
      <c r="F40" s="122">
        <f t="shared" si="0"/>
        <v>0.30999999999999961</v>
      </c>
      <c r="G40" s="179">
        <f>(C40/C230)*G11</f>
        <v>0.11973144267588626</v>
      </c>
      <c r="H40" s="180">
        <f t="shared" si="1"/>
        <v>0.42973144267588587</v>
      </c>
      <c r="I40" s="132"/>
      <c r="J40" s="164"/>
    </row>
    <row r="41" spans="1:10" x14ac:dyDescent="0.25">
      <c r="A41" s="119">
        <v>232</v>
      </c>
      <c r="B41" s="120">
        <v>81500244</v>
      </c>
      <c r="C41" s="121">
        <v>77.900000000000006</v>
      </c>
      <c r="D41" s="128">
        <v>8.3000000000000007</v>
      </c>
      <c r="E41" s="128">
        <v>9.89</v>
      </c>
      <c r="F41" s="122">
        <f t="shared" si="0"/>
        <v>1.5899999999999999</v>
      </c>
      <c r="G41" s="179">
        <f>(C41/C230)*G11</f>
        <v>0.12097379227563608</v>
      </c>
      <c r="H41" s="180">
        <f t="shared" si="1"/>
        <v>1.7109737922756358</v>
      </c>
      <c r="I41" s="132"/>
      <c r="J41" s="164"/>
    </row>
    <row r="42" spans="1:10" x14ac:dyDescent="0.25">
      <c r="A42" s="119">
        <v>233</v>
      </c>
      <c r="B42" s="120">
        <v>81500248</v>
      </c>
      <c r="C42" s="121">
        <v>47.3</v>
      </c>
      <c r="D42" s="128">
        <v>1.91</v>
      </c>
      <c r="E42" s="128">
        <v>2.4700000000000002</v>
      </c>
      <c r="F42" s="122">
        <f t="shared" si="0"/>
        <v>0.56000000000000028</v>
      </c>
      <c r="G42" s="179">
        <f>(C42/C230)*G11</f>
        <v>7.3453920085206487E-2</v>
      </c>
      <c r="H42" s="180">
        <f t="shared" si="1"/>
        <v>0.63345392008520673</v>
      </c>
      <c r="I42" s="132"/>
      <c r="J42" s="164"/>
    </row>
    <row r="43" spans="1:10" x14ac:dyDescent="0.25">
      <c r="A43" s="119">
        <v>234</v>
      </c>
      <c r="B43" s="120">
        <v>81500249</v>
      </c>
      <c r="C43" s="121">
        <v>51.7</v>
      </c>
      <c r="D43" s="128">
        <v>1.546</v>
      </c>
      <c r="E43" s="128">
        <v>1.546</v>
      </c>
      <c r="F43" s="122">
        <f t="shared" si="0"/>
        <v>0</v>
      </c>
      <c r="G43" s="179">
        <f>(C43/C230)*G11</f>
        <v>8.0286842883830353E-2</v>
      </c>
      <c r="H43" s="180">
        <f t="shared" si="1"/>
        <v>8.0286842883830353E-2</v>
      </c>
      <c r="I43" s="132"/>
      <c r="J43" s="164"/>
    </row>
    <row r="44" spans="1:10" x14ac:dyDescent="0.25">
      <c r="A44" s="119">
        <v>235</v>
      </c>
      <c r="B44" s="120">
        <v>81500245</v>
      </c>
      <c r="C44" s="121">
        <v>48.7</v>
      </c>
      <c r="D44" s="122">
        <v>0.51100000000000001</v>
      </c>
      <c r="E44" s="122">
        <v>0.54</v>
      </c>
      <c r="F44" s="122">
        <f t="shared" si="0"/>
        <v>2.9000000000000026E-2</v>
      </c>
      <c r="G44" s="179">
        <f>(C44/C230)*G11</f>
        <v>7.5628031884768632E-2</v>
      </c>
      <c r="H44" s="180">
        <f t="shared" si="1"/>
        <v>0.10462803188476866</v>
      </c>
      <c r="I44" s="132"/>
      <c r="J44" s="164"/>
    </row>
    <row r="45" spans="1:10" x14ac:dyDescent="0.25">
      <c r="A45" s="119">
        <v>236</v>
      </c>
      <c r="B45" s="120">
        <v>81500247</v>
      </c>
      <c r="C45" s="121">
        <v>44.8</v>
      </c>
      <c r="D45" s="128">
        <v>3.8450000000000002</v>
      </c>
      <c r="E45" s="128">
        <v>3.94</v>
      </c>
      <c r="F45" s="122">
        <f t="shared" si="0"/>
        <v>9.4999999999999751E-2</v>
      </c>
      <c r="G45" s="179">
        <f>(C45/C230)*G11</f>
        <v>6.9571577585988378E-2</v>
      </c>
      <c r="H45" s="180">
        <f t="shared" si="1"/>
        <v>0.16457157758598812</v>
      </c>
      <c r="I45" s="132"/>
      <c r="J45" s="164"/>
    </row>
    <row r="46" spans="1:10" x14ac:dyDescent="0.25">
      <c r="A46" s="119">
        <v>237</v>
      </c>
      <c r="B46" s="120">
        <v>81500242</v>
      </c>
      <c r="C46" s="121">
        <v>63.5</v>
      </c>
      <c r="D46" s="122">
        <v>2.653</v>
      </c>
      <c r="E46" s="122">
        <v>2.653</v>
      </c>
      <c r="F46" s="122">
        <f t="shared" si="0"/>
        <v>0</v>
      </c>
      <c r="G46" s="179">
        <f>(C46/C230)*G11</f>
        <v>9.8611499480139794E-2</v>
      </c>
      <c r="H46" s="180">
        <f t="shared" si="1"/>
        <v>9.8611499480139794E-2</v>
      </c>
      <c r="I46" s="132"/>
      <c r="J46" s="164"/>
    </row>
    <row r="47" spans="1:10" x14ac:dyDescent="0.25">
      <c r="A47" s="119">
        <v>238</v>
      </c>
      <c r="B47" s="120">
        <v>81500241</v>
      </c>
      <c r="C47" s="121">
        <v>36.299999999999997</v>
      </c>
      <c r="D47" s="122">
        <v>2.61</v>
      </c>
      <c r="E47" s="122">
        <v>2.84</v>
      </c>
      <c r="F47" s="122">
        <f t="shared" si="0"/>
        <v>0.22999999999999998</v>
      </c>
      <c r="G47" s="179">
        <f>(C47/C230)*G11</f>
        <v>5.6371613088646834E-2</v>
      </c>
      <c r="H47" s="180">
        <f t="shared" si="1"/>
        <v>0.28637161308864684</v>
      </c>
      <c r="I47" s="132"/>
      <c r="J47" s="164"/>
    </row>
    <row r="48" spans="1:10" x14ac:dyDescent="0.25">
      <c r="A48" s="119">
        <v>239</v>
      </c>
      <c r="B48" s="120">
        <v>81500241</v>
      </c>
      <c r="C48" s="121">
        <v>63.8</v>
      </c>
      <c r="D48" s="128">
        <v>1.282</v>
      </c>
      <c r="E48" s="128">
        <v>2.14</v>
      </c>
      <c r="F48" s="122">
        <f t="shared" si="0"/>
        <v>0.8580000000000001</v>
      </c>
      <c r="G48" s="179">
        <f>(C48/C230)*G11</f>
        <v>9.9077380580045962E-2</v>
      </c>
      <c r="H48" s="180">
        <f t="shared" si="1"/>
        <v>0.9570773805800461</v>
      </c>
      <c r="I48" s="132"/>
      <c r="J48" s="164"/>
    </row>
    <row r="49" spans="1:10" x14ac:dyDescent="0.25">
      <c r="A49" s="119">
        <v>240</v>
      </c>
      <c r="B49" s="120">
        <v>81500253</v>
      </c>
      <c r="C49" s="121">
        <v>45.5</v>
      </c>
      <c r="D49" s="128">
        <v>4.8099999999999996</v>
      </c>
      <c r="E49" s="128">
        <v>5.0599999999999996</v>
      </c>
      <c r="F49" s="122">
        <f t="shared" si="0"/>
        <v>0.25</v>
      </c>
      <c r="G49" s="179">
        <f>(C49/C230)*G11</f>
        <v>7.0658633485769465E-2</v>
      </c>
      <c r="H49" s="180">
        <f t="shared" si="1"/>
        <v>0.32065863348576945</v>
      </c>
      <c r="I49" s="132"/>
      <c r="J49" s="164"/>
    </row>
    <row r="50" spans="1:10" x14ac:dyDescent="0.25">
      <c r="A50" s="119">
        <v>241</v>
      </c>
      <c r="B50" s="120">
        <v>81500234</v>
      </c>
      <c r="C50" s="121">
        <v>52.7</v>
      </c>
      <c r="D50" s="128">
        <v>0.16</v>
      </c>
      <c r="E50" s="128">
        <v>0.7</v>
      </c>
      <c r="F50" s="122">
        <f t="shared" si="0"/>
        <v>0.53999999999999992</v>
      </c>
      <c r="G50" s="179">
        <f>(C50/C230)*G11</f>
        <v>8.1839779883517594E-2</v>
      </c>
      <c r="H50" s="180">
        <f t="shared" si="1"/>
        <v>0.62183977988351757</v>
      </c>
      <c r="I50" s="132"/>
      <c r="J50" s="164"/>
    </row>
    <row r="51" spans="1:10" x14ac:dyDescent="0.25">
      <c r="A51" s="119">
        <v>242</v>
      </c>
      <c r="B51" s="120">
        <v>81500252</v>
      </c>
      <c r="C51" s="121">
        <v>43.7</v>
      </c>
      <c r="D51" s="128">
        <v>0</v>
      </c>
      <c r="E51" s="128">
        <v>0</v>
      </c>
      <c r="F51" s="122">
        <f t="shared" si="0"/>
        <v>0</v>
      </c>
      <c r="G51" s="179">
        <f>(C51/C230)*G11</f>
        <v>6.7863346886332429E-2</v>
      </c>
      <c r="H51" s="180">
        <f t="shared" si="1"/>
        <v>6.7863346886332429E-2</v>
      </c>
      <c r="I51" s="132"/>
      <c r="J51" s="164"/>
    </row>
    <row r="52" spans="1:10" x14ac:dyDescent="0.25">
      <c r="A52" s="119">
        <v>243</v>
      </c>
      <c r="B52" s="120">
        <v>81500256</v>
      </c>
      <c r="C52" s="121">
        <v>77.3</v>
      </c>
      <c r="D52" s="128">
        <v>5.798</v>
      </c>
      <c r="E52" s="128">
        <v>5.798</v>
      </c>
      <c r="F52" s="122">
        <f t="shared" si="0"/>
        <v>0</v>
      </c>
      <c r="G52" s="179">
        <f>(C52/C230)*G11</f>
        <v>0.1200420300758237</v>
      </c>
      <c r="H52" s="180">
        <f t="shared" si="1"/>
        <v>0.1200420300758237</v>
      </c>
      <c r="I52" s="132"/>
      <c r="J52" s="164"/>
    </row>
    <row r="53" spans="1:10" x14ac:dyDescent="0.25">
      <c r="A53" s="119">
        <v>244</v>
      </c>
      <c r="B53" s="120">
        <v>81500256</v>
      </c>
      <c r="C53" s="121">
        <v>77.099999999999994</v>
      </c>
      <c r="D53" s="128">
        <v>6.41</v>
      </c>
      <c r="E53" s="128">
        <v>6.71</v>
      </c>
      <c r="F53" s="122">
        <f t="shared" si="0"/>
        <v>0.29999999999999982</v>
      </c>
      <c r="G53" s="179">
        <f>(C53/C230)*G11</f>
        <v>0.11973144267588626</v>
      </c>
      <c r="H53" s="180">
        <f t="shared" si="1"/>
        <v>0.41973144267588608</v>
      </c>
      <c r="I53" s="132"/>
      <c r="J53" s="164"/>
    </row>
    <row r="54" spans="1:10" x14ac:dyDescent="0.25">
      <c r="A54" s="119">
        <v>245</v>
      </c>
      <c r="B54" s="120">
        <v>81500255</v>
      </c>
      <c r="C54" s="121">
        <v>47.4</v>
      </c>
      <c r="D54" s="128">
        <v>0.23300000000000001</v>
      </c>
      <c r="E54" s="128">
        <v>0.26</v>
      </c>
      <c r="F54" s="122">
        <f t="shared" si="0"/>
        <v>2.6999999999999996E-2</v>
      </c>
      <c r="G54" s="179">
        <f>(C54/C230)*G11</f>
        <v>7.3609213785175209E-2</v>
      </c>
      <c r="H54" s="180">
        <f t="shared" si="1"/>
        <v>0.10060921378517521</v>
      </c>
      <c r="I54" s="132"/>
      <c r="J54" s="164"/>
    </row>
    <row r="55" spans="1:10" x14ac:dyDescent="0.25">
      <c r="A55" s="119">
        <v>246</v>
      </c>
      <c r="B55" s="120">
        <v>81500240</v>
      </c>
      <c r="C55" s="121">
        <v>51.7</v>
      </c>
      <c r="D55" s="128">
        <v>2.569</v>
      </c>
      <c r="E55" s="128">
        <v>2.569</v>
      </c>
      <c r="F55" s="122">
        <f t="shared" si="0"/>
        <v>0</v>
      </c>
      <c r="G55" s="179">
        <f>(C55/C230)*G11</f>
        <v>8.0286842883830353E-2</v>
      </c>
      <c r="H55" s="180">
        <f t="shared" si="1"/>
        <v>8.0286842883830353E-2</v>
      </c>
      <c r="I55" s="132"/>
      <c r="J55" s="164"/>
    </row>
    <row r="56" spans="1:10" x14ac:dyDescent="0.25">
      <c r="A56" s="119">
        <v>247</v>
      </c>
      <c r="B56" s="120">
        <v>81500239</v>
      </c>
      <c r="C56" s="121">
        <v>48.6</v>
      </c>
      <c r="D56" s="122">
        <v>6.27</v>
      </c>
      <c r="E56" s="122">
        <v>6.75</v>
      </c>
      <c r="F56" s="122">
        <f t="shared" si="0"/>
        <v>0.48000000000000043</v>
      </c>
      <c r="G56" s="179">
        <f>(C56/C230)*G11</f>
        <v>7.5472738184799909E-2</v>
      </c>
      <c r="H56" s="180">
        <f t="shared" si="1"/>
        <v>0.55547273818480036</v>
      </c>
      <c r="I56" s="132"/>
      <c r="J56" s="164"/>
    </row>
    <row r="57" spans="1:10" x14ac:dyDescent="0.25">
      <c r="A57" s="119">
        <v>248</v>
      </c>
      <c r="B57" s="120">
        <v>81500233</v>
      </c>
      <c r="C57" s="121">
        <v>44.3</v>
      </c>
      <c r="D57" s="122">
        <v>0</v>
      </c>
      <c r="E57" s="122">
        <v>0.35</v>
      </c>
      <c r="F57" s="122">
        <f t="shared" si="0"/>
        <v>0.35</v>
      </c>
      <c r="G57" s="179">
        <f>(C57/C230)*G11</f>
        <v>6.8795109086144765E-2</v>
      </c>
      <c r="H57" s="180">
        <f t="shared" si="1"/>
        <v>0.41879510908614476</v>
      </c>
      <c r="I57" s="132"/>
      <c r="J57" s="164"/>
    </row>
    <row r="58" spans="1:10" x14ac:dyDescent="0.25">
      <c r="A58" s="119">
        <v>249</v>
      </c>
      <c r="B58" s="120">
        <v>81500235</v>
      </c>
      <c r="C58" s="121">
        <v>63.2</v>
      </c>
      <c r="D58" s="122">
        <v>8.09</v>
      </c>
      <c r="E58" s="122">
        <v>8.93</v>
      </c>
      <c r="F58" s="122">
        <f t="shared" si="0"/>
        <v>0.83999999999999986</v>
      </c>
      <c r="G58" s="179">
        <f>(C58/C230)*G11</f>
        <v>9.8145618380233626E-2</v>
      </c>
      <c r="H58" s="180">
        <f t="shared" si="1"/>
        <v>0.93814561838023347</v>
      </c>
      <c r="I58" s="132"/>
      <c r="J58" s="164"/>
    </row>
    <row r="59" spans="1:10" x14ac:dyDescent="0.25">
      <c r="A59" s="119">
        <v>250</v>
      </c>
      <c r="B59" s="120">
        <v>81500236</v>
      </c>
      <c r="C59" s="121">
        <v>36.299999999999997</v>
      </c>
      <c r="D59" s="122">
        <v>3.24</v>
      </c>
      <c r="E59" s="122">
        <v>3.8</v>
      </c>
      <c r="F59" s="122">
        <f t="shared" si="0"/>
        <v>0.55999999999999961</v>
      </c>
      <c r="G59" s="179">
        <f>(C59/C230)*G11</f>
        <v>5.6371613088646834E-2</v>
      </c>
      <c r="H59" s="180">
        <f t="shared" si="1"/>
        <v>0.61637161308864641</v>
      </c>
      <c r="I59" s="132"/>
      <c r="J59" s="164"/>
    </row>
    <row r="60" spans="1:10" x14ac:dyDescent="0.25">
      <c r="A60" s="119">
        <v>251</v>
      </c>
      <c r="B60" s="120">
        <v>81500238</v>
      </c>
      <c r="C60" s="121">
        <v>63.6</v>
      </c>
      <c r="D60" s="122">
        <v>7.92</v>
      </c>
      <c r="E60" s="122">
        <v>8.8800000000000008</v>
      </c>
      <c r="F60" s="122">
        <f t="shared" si="0"/>
        <v>0.96000000000000085</v>
      </c>
      <c r="G60" s="179">
        <f>(C60/C230)*G11</f>
        <v>9.8766793180108517E-2</v>
      </c>
      <c r="H60" s="180">
        <f t="shared" si="1"/>
        <v>1.0587667931801095</v>
      </c>
      <c r="I60" s="132"/>
      <c r="J60" s="164"/>
    </row>
    <row r="61" spans="1:10" x14ac:dyDescent="0.25">
      <c r="A61" s="119">
        <v>252</v>
      </c>
      <c r="B61" s="120">
        <v>81500237</v>
      </c>
      <c r="C61" s="121">
        <v>45.7</v>
      </c>
      <c r="D61" s="122">
        <v>0.86399999999999999</v>
      </c>
      <c r="E61" s="122">
        <v>0.86399999999999999</v>
      </c>
      <c r="F61" s="122">
        <f t="shared" si="0"/>
        <v>0</v>
      </c>
      <c r="G61" s="179">
        <f>(C61/C230)*G11</f>
        <v>7.096922088570691E-2</v>
      </c>
      <c r="H61" s="180">
        <f t="shared" si="1"/>
        <v>7.096922088570691E-2</v>
      </c>
      <c r="I61" s="132"/>
      <c r="J61" s="164"/>
    </row>
    <row r="62" spans="1:10" x14ac:dyDescent="0.25">
      <c r="A62" s="119">
        <v>253</v>
      </c>
      <c r="B62" s="120">
        <v>81500232</v>
      </c>
      <c r="C62" s="121">
        <v>52.8</v>
      </c>
      <c r="D62" s="122">
        <v>7.09</v>
      </c>
      <c r="E62" s="122">
        <v>7.67</v>
      </c>
      <c r="F62" s="122">
        <f t="shared" si="0"/>
        <v>0.58000000000000007</v>
      </c>
      <c r="G62" s="179">
        <f>(C62/C230)*G11</f>
        <v>8.1995073583486316E-2</v>
      </c>
      <c r="H62" s="180">
        <f t="shared" si="1"/>
        <v>0.66199507358348642</v>
      </c>
      <c r="I62" s="132"/>
      <c r="J62" s="164"/>
    </row>
    <row r="63" spans="1:10" x14ac:dyDescent="0.25">
      <c r="A63" s="119">
        <v>254</v>
      </c>
      <c r="B63" s="120">
        <v>81500226</v>
      </c>
      <c r="C63" s="121">
        <v>43.4</v>
      </c>
      <c r="D63" s="122">
        <v>4.5</v>
      </c>
      <c r="E63" s="122">
        <v>5.43</v>
      </c>
      <c r="F63" s="122">
        <f t="shared" si="0"/>
        <v>0.92999999999999972</v>
      </c>
      <c r="G63" s="179">
        <f>(C63/C230)*G11</f>
        <v>6.7397465786426247E-2</v>
      </c>
      <c r="H63" s="180">
        <f t="shared" si="1"/>
        <v>0.99739746578642596</v>
      </c>
      <c r="I63" s="132"/>
      <c r="J63" s="164"/>
    </row>
    <row r="64" spans="1:10" x14ac:dyDescent="0.25">
      <c r="A64" s="119">
        <v>255</v>
      </c>
      <c r="B64" s="120">
        <v>81500227</v>
      </c>
      <c r="C64" s="121">
        <v>77.099999999999994</v>
      </c>
      <c r="D64" s="122">
        <v>10.84</v>
      </c>
      <c r="E64" s="122">
        <v>11.65</v>
      </c>
      <c r="F64" s="122">
        <f t="shared" si="0"/>
        <v>0.8100000000000005</v>
      </c>
      <c r="G64" s="179">
        <f>(C64/C230)*G11</f>
        <v>0.11973144267588626</v>
      </c>
      <c r="H64" s="180">
        <f t="shared" si="1"/>
        <v>0.9297314426758867</v>
      </c>
      <c r="I64" s="132"/>
      <c r="J64" s="164"/>
    </row>
    <row r="65" spans="1:10" x14ac:dyDescent="0.25">
      <c r="A65" s="119">
        <v>256</v>
      </c>
      <c r="B65" s="127">
        <v>81500230</v>
      </c>
      <c r="C65" s="121">
        <v>77.400000000000006</v>
      </c>
      <c r="D65" s="122">
        <v>11.77</v>
      </c>
      <c r="E65" s="122">
        <v>12.63</v>
      </c>
      <c r="F65" s="122">
        <f t="shared" si="0"/>
        <v>0.86000000000000121</v>
      </c>
      <c r="G65" s="179">
        <f>(C65/C230)*G11</f>
        <v>0.12019732377579245</v>
      </c>
      <c r="H65" s="180">
        <f t="shared" si="1"/>
        <v>0.98019732377579372</v>
      </c>
      <c r="I65" s="132"/>
      <c r="J65" s="164"/>
    </row>
    <row r="66" spans="1:10" x14ac:dyDescent="0.25">
      <c r="A66" s="119">
        <v>257</v>
      </c>
      <c r="B66" s="120">
        <v>81500228</v>
      </c>
      <c r="C66" s="121">
        <v>47.7</v>
      </c>
      <c r="D66" s="122">
        <v>5.03</v>
      </c>
      <c r="E66" s="122">
        <v>5.3</v>
      </c>
      <c r="F66" s="122">
        <f t="shared" si="0"/>
        <v>0.26999999999999957</v>
      </c>
      <c r="G66" s="179">
        <f>(C66/C230)*G11</f>
        <v>7.4075094885081391E-2</v>
      </c>
      <c r="H66" s="180">
        <f t="shared" si="1"/>
        <v>0.34407509488508098</v>
      </c>
      <c r="I66" s="132"/>
      <c r="J66" s="164"/>
    </row>
    <row r="67" spans="1:10" x14ac:dyDescent="0.25">
      <c r="A67" s="119">
        <v>258</v>
      </c>
      <c r="B67" s="120">
        <v>81500225</v>
      </c>
      <c r="C67" s="121">
        <v>51.6</v>
      </c>
      <c r="D67" s="122">
        <v>1.1319999999999999</v>
      </c>
      <c r="E67" s="122">
        <v>1.1499999999999999</v>
      </c>
      <c r="F67" s="122">
        <f t="shared" si="0"/>
        <v>1.8000000000000016E-2</v>
      </c>
      <c r="G67" s="179">
        <f>(C67/C230)*G11</f>
        <v>8.0131549183861617E-2</v>
      </c>
      <c r="H67" s="180">
        <f t="shared" si="1"/>
        <v>9.8131549183861633E-2</v>
      </c>
      <c r="I67" s="132"/>
      <c r="J67" s="164"/>
    </row>
    <row r="68" spans="1:10" x14ac:dyDescent="0.25">
      <c r="A68" s="119">
        <v>259</v>
      </c>
      <c r="B68" s="120">
        <v>81500229</v>
      </c>
      <c r="C68" s="121">
        <v>48.4</v>
      </c>
      <c r="D68" s="122">
        <v>2.7269999999999999</v>
      </c>
      <c r="E68" s="122">
        <v>2.75</v>
      </c>
      <c r="F68" s="122">
        <f t="shared" si="0"/>
        <v>2.3000000000000131E-2</v>
      </c>
      <c r="G68" s="179">
        <f>(C68/C230)*G11</f>
        <v>7.516215078486245E-2</v>
      </c>
      <c r="H68" s="180">
        <f t="shared" si="1"/>
        <v>9.8162150784862581E-2</v>
      </c>
      <c r="I68" s="132"/>
      <c r="J68" s="164"/>
    </row>
    <row r="69" spans="1:10" x14ac:dyDescent="0.25">
      <c r="A69" s="119">
        <v>260</v>
      </c>
      <c r="B69" s="120">
        <v>81500231</v>
      </c>
      <c r="C69" s="121">
        <v>44.7</v>
      </c>
      <c r="D69" s="122">
        <v>3.948</v>
      </c>
      <c r="E69" s="122">
        <v>3.948</v>
      </c>
      <c r="F69" s="122">
        <f t="shared" si="0"/>
        <v>0</v>
      </c>
      <c r="G69" s="179">
        <f>(C69/C230)*G11</f>
        <v>6.941628388601967E-2</v>
      </c>
      <c r="H69" s="180">
        <f t="shared" si="1"/>
        <v>6.941628388601967E-2</v>
      </c>
      <c r="I69" s="132"/>
      <c r="J69" s="164"/>
    </row>
    <row r="70" spans="1:10" x14ac:dyDescent="0.25">
      <c r="A70" s="119">
        <v>261</v>
      </c>
      <c r="B70" s="120">
        <v>81500272</v>
      </c>
      <c r="C70" s="121">
        <v>63.5</v>
      </c>
      <c r="D70" s="122">
        <v>2.54</v>
      </c>
      <c r="E70" s="122">
        <v>2.54</v>
      </c>
      <c r="F70" s="122">
        <f t="shared" si="0"/>
        <v>0</v>
      </c>
      <c r="G70" s="179">
        <f>(C70/C230)*G11</f>
        <v>9.8611499480139794E-2</v>
      </c>
      <c r="H70" s="180">
        <f t="shared" si="1"/>
        <v>9.8611499480139794E-2</v>
      </c>
      <c r="I70" s="132"/>
      <c r="J70" s="164"/>
    </row>
    <row r="71" spans="1:10" x14ac:dyDescent="0.25">
      <c r="A71" s="119">
        <v>262</v>
      </c>
      <c r="B71" s="120">
        <v>81500271</v>
      </c>
      <c r="C71" s="121">
        <v>36.5</v>
      </c>
      <c r="D71" s="122">
        <v>0.91600000000000004</v>
      </c>
      <c r="E71" s="122">
        <v>0.92</v>
      </c>
      <c r="F71" s="122">
        <f t="shared" si="0"/>
        <v>4.0000000000000036E-3</v>
      </c>
      <c r="G71" s="179">
        <f>(C71/C230)*G11</f>
        <v>5.6682200488584293E-2</v>
      </c>
      <c r="H71" s="180">
        <f t="shared" si="1"/>
        <v>6.0682200488584297E-2</v>
      </c>
      <c r="I71" s="132"/>
      <c r="J71" s="164"/>
    </row>
    <row r="72" spans="1:10" x14ac:dyDescent="0.25">
      <c r="A72" s="119">
        <v>263</v>
      </c>
      <c r="B72" s="120">
        <v>81500258</v>
      </c>
      <c r="C72" s="121">
        <v>63.8</v>
      </c>
      <c r="D72" s="122">
        <v>4.6100000000000003</v>
      </c>
      <c r="E72" s="122">
        <v>4.8099999999999996</v>
      </c>
      <c r="F72" s="122">
        <f t="shared" si="0"/>
        <v>0.19999999999999929</v>
      </c>
      <c r="G72" s="179">
        <f>(C72/C230)*G11</f>
        <v>9.9077380580045962E-2</v>
      </c>
      <c r="H72" s="180">
        <f t="shared" si="1"/>
        <v>0.29907738058004524</v>
      </c>
      <c r="I72" s="132"/>
      <c r="J72" s="164"/>
    </row>
    <row r="73" spans="1:10" x14ac:dyDescent="0.25">
      <c r="A73" s="119">
        <v>264</v>
      </c>
      <c r="B73" s="120">
        <v>81500257</v>
      </c>
      <c r="C73" s="121">
        <v>45.6</v>
      </c>
      <c r="D73" s="122">
        <v>4.38</v>
      </c>
      <c r="E73" s="122">
        <v>5.27</v>
      </c>
      <c r="F73" s="122">
        <f t="shared" si="0"/>
        <v>0.88999999999999968</v>
      </c>
      <c r="G73" s="179">
        <f>(C73/C230)*G11</f>
        <v>7.0813927185738174E-2</v>
      </c>
      <c r="H73" s="180">
        <f t="shared" si="1"/>
        <v>0.96081392718573788</v>
      </c>
      <c r="I73" s="132"/>
      <c r="J73" s="164"/>
    </row>
    <row r="74" spans="1:10" x14ac:dyDescent="0.25">
      <c r="A74" s="119">
        <v>265</v>
      </c>
      <c r="B74" s="120">
        <v>81500519</v>
      </c>
      <c r="C74" s="121">
        <v>53.2</v>
      </c>
      <c r="D74" s="122">
        <v>0.755</v>
      </c>
      <c r="E74" s="122">
        <v>0.755</v>
      </c>
      <c r="F74" s="122">
        <f t="shared" si="0"/>
        <v>0</v>
      </c>
      <c r="G74" s="179">
        <f>(C74/C230)*G11</f>
        <v>8.2616248383361221E-2</v>
      </c>
      <c r="H74" s="180">
        <f t="shared" si="1"/>
        <v>8.2616248383361221E-2</v>
      </c>
      <c r="I74" s="132"/>
      <c r="J74" s="164"/>
    </row>
    <row r="75" spans="1:10" x14ac:dyDescent="0.25">
      <c r="A75" s="119">
        <v>266</v>
      </c>
      <c r="B75" s="120">
        <v>81500516</v>
      </c>
      <c r="C75" s="121">
        <v>42.9</v>
      </c>
      <c r="D75" s="122">
        <v>1.4430000000000001</v>
      </c>
      <c r="E75" s="122">
        <v>1.4430000000000001</v>
      </c>
      <c r="F75" s="122">
        <f t="shared" si="0"/>
        <v>0</v>
      </c>
      <c r="G75" s="179">
        <f>(C75/C230)*G11</f>
        <v>6.662099728658262E-2</v>
      </c>
      <c r="H75" s="180">
        <f t="shared" si="1"/>
        <v>6.662099728658262E-2</v>
      </c>
      <c r="I75" s="132"/>
      <c r="J75" s="164"/>
    </row>
    <row r="76" spans="1:10" x14ac:dyDescent="0.25">
      <c r="A76" s="119">
        <v>267</v>
      </c>
      <c r="B76" s="120">
        <v>81500512</v>
      </c>
      <c r="C76" s="121">
        <v>77.2</v>
      </c>
      <c r="D76" s="122">
        <v>1.4970000000000001</v>
      </c>
      <c r="E76" s="122">
        <v>1.4970000000000001</v>
      </c>
      <c r="F76" s="122">
        <f t="shared" si="0"/>
        <v>0</v>
      </c>
      <c r="G76" s="179">
        <f>(C76/C230)*G11</f>
        <v>0.11988673637585499</v>
      </c>
      <c r="H76" s="180">
        <f t="shared" si="1"/>
        <v>0.11988673637585499</v>
      </c>
      <c r="I76" s="132"/>
      <c r="J76" s="164"/>
    </row>
    <row r="77" spans="1:10" x14ac:dyDescent="0.25">
      <c r="A77" s="119">
        <v>268</v>
      </c>
      <c r="B77" s="120">
        <v>81500518</v>
      </c>
      <c r="C77" s="121">
        <v>77</v>
      </c>
      <c r="D77" s="122">
        <v>3.7160000000000002</v>
      </c>
      <c r="E77" s="122">
        <v>4.41</v>
      </c>
      <c r="F77" s="122">
        <f t="shared" si="0"/>
        <v>0.69399999999999995</v>
      </c>
      <c r="G77" s="179">
        <f>(C77/C230)*G11</f>
        <v>0.11957614897591755</v>
      </c>
      <c r="H77" s="180">
        <f t="shared" si="1"/>
        <v>0.81357614897591746</v>
      </c>
      <c r="I77" s="132"/>
      <c r="J77" s="164"/>
    </row>
    <row r="78" spans="1:10" x14ac:dyDescent="0.25">
      <c r="A78" s="119">
        <v>269</v>
      </c>
      <c r="B78" s="120">
        <v>81500517</v>
      </c>
      <c r="C78" s="121">
        <v>47.2</v>
      </c>
      <c r="D78" s="122">
        <v>3.38</v>
      </c>
      <c r="E78" s="122">
        <v>3.49</v>
      </c>
      <c r="F78" s="122">
        <f t="shared" si="0"/>
        <v>0.11000000000000032</v>
      </c>
      <c r="G78" s="179">
        <f>(C78/C230)*G11</f>
        <v>7.3298626385237764E-2</v>
      </c>
      <c r="H78" s="180">
        <f t="shared" si="1"/>
        <v>0.18329862638523808</v>
      </c>
      <c r="I78" s="132"/>
      <c r="J78" s="164"/>
    </row>
    <row r="79" spans="1:10" x14ac:dyDescent="0.25">
      <c r="A79" s="119">
        <v>270</v>
      </c>
      <c r="B79" s="120">
        <v>81500514</v>
      </c>
      <c r="C79" s="121">
        <v>52.4</v>
      </c>
      <c r="D79" s="122">
        <v>1.95</v>
      </c>
      <c r="E79" s="122">
        <v>2.1</v>
      </c>
      <c r="F79" s="122">
        <f t="shared" ref="F79:F142" si="2">E79-D79</f>
        <v>0.15000000000000013</v>
      </c>
      <c r="G79" s="179">
        <f>(C79/C230)*G11</f>
        <v>8.1373898783611426E-2</v>
      </c>
      <c r="H79" s="180">
        <f t="shared" ref="H79:H142" si="3">G79+F79</f>
        <v>0.23137389878361156</v>
      </c>
      <c r="I79" s="132"/>
      <c r="J79" s="164"/>
    </row>
    <row r="80" spans="1:10" x14ac:dyDescent="0.25">
      <c r="A80" s="119">
        <v>271</v>
      </c>
      <c r="B80" s="120">
        <v>81500508</v>
      </c>
      <c r="C80" s="121">
        <v>48.2</v>
      </c>
      <c r="D80" s="122">
        <v>0</v>
      </c>
      <c r="E80" s="122">
        <v>0</v>
      </c>
      <c r="F80" s="122">
        <f t="shared" si="2"/>
        <v>0</v>
      </c>
      <c r="G80" s="179">
        <f>(C80/C230)*G11</f>
        <v>7.4851563384925004E-2</v>
      </c>
      <c r="H80" s="180">
        <f t="shared" si="3"/>
        <v>7.4851563384925004E-2</v>
      </c>
      <c r="I80" s="132"/>
      <c r="J80" s="164"/>
    </row>
    <row r="81" spans="1:10" x14ac:dyDescent="0.25">
      <c r="A81" s="119">
        <v>272</v>
      </c>
      <c r="B81" s="120">
        <v>81500513</v>
      </c>
      <c r="C81" s="121">
        <v>44.6</v>
      </c>
      <c r="D81" s="122">
        <v>0.59</v>
      </c>
      <c r="E81" s="122">
        <v>0.78</v>
      </c>
      <c r="F81" s="122">
        <f t="shared" si="2"/>
        <v>0.19000000000000006</v>
      </c>
      <c r="G81" s="179">
        <f>(C81/C230)*G11</f>
        <v>6.9260990186050947E-2</v>
      </c>
      <c r="H81" s="180">
        <f t="shared" si="3"/>
        <v>0.25926099018605098</v>
      </c>
      <c r="I81" s="132"/>
      <c r="J81" s="164"/>
    </row>
    <row r="82" spans="1:10" x14ac:dyDescent="0.25">
      <c r="A82" s="119">
        <v>273</v>
      </c>
      <c r="B82" s="120">
        <v>81500509</v>
      </c>
      <c r="C82" s="121">
        <v>63.7</v>
      </c>
      <c r="D82" s="122">
        <v>1.71</v>
      </c>
      <c r="E82" s="122">
        <v>2.0299999999999998</v>
      </c>
      <c r="F82" s="122">
        <f t="shared" si="2"/>
        <v>0.31999999999999984</v>
      </c>
      <c r="G82" s="179">
        <f>(C82/C230)*G11</f>
        <v>9.892208688007724E-2</v>
      </c>
      <c r="H82" s="180">
        <f t="shared" si="3"/>
        <v>0.41892208688007709</v>
      </c>
      <c r="I82" s="132"/>
      <c r="J82" s="164"/>
    </row>
    <row r="83" spans="1:10" x14ac:dyDescent="0.25">
      <c r="A83" s="119">
        <v>274</v>
      </c>
      <c r="B83" s="120">
        <v>81500506</v>
      </c>
      <c r="C83" s="121">
        <v>36.4</v>
      </c>
      <c r="D83" s="122">
        <v>0</v>
      </c>
      <c r="E83" s="122">
        <v>0</v>
      </c>
      <c r="F83" s="122">
        <f t="shared" si="2"/>
        <v>0</v>
      </c>
      <c r="G83" s="179">
        <f>(C83/C230)*G11</f>
        <v>5.6526906788615564E-2</v>
      </c>
      <c r="H83" s="180">
        <f t="shared" si="3"/>
        <v>5.6526906788615564E-2</v>
      </c>
      <c r="I83" s="132"/>
      <c r="J83" s="164"/>
    </row>
    <row r="84" spans="1:10" x14ac:dyDescent="0.25">
      <c r="A84" s="119">
        <v>275</v>
      </c>
      <c r="B84" s="120">
        <v>81500505</v>
      </c>
      <c r="C84" s="121">
        <v>64.2</v>
      </c>
      <c r="D84" s="122">
        <v>3.87</v>
      </c>
      <c r="E84" s="122">
        <v>4.53</v>
      </c>
      <c r="F84" s="122">
        <f t="shared" si="2"/>
        <v>0.66000000000000014</v>
      </c>
      <c r="G84" s="179">
        <f>(C84/C230)*G11</f>
        <v>9.9698555379920867E-2</v>
      </c>
      <c r="H84" s="180">
        <f t="shared" si="3"/>
        <v>0.75969855537992104</v>
      </c>
      <c r="I84" s="132"/>
      <c r="J84" s="164"/>
    </row>
    <row r="85" spans="1:10" x14ac:dyDescent="0.25">
      <c r="A85" s="119">
        <v>276</v>
      </c>
      <c r="B85" s="120">
        <v>81500515</v>
      </c>
      <c r="C85" s="121">
        <v>45.5</v>
      </c>
      <c r="D85" s="122">
        <v>4.5199999999999996</v>
      </c>
      <c r="E85" s="122">
        <v>4.91</v>
      </c>
      <c r="F85" s="122">
        <f t="shared" si="2"/>
        <v>0.39000000000000057</v>
      </c>
      <c r="G85" s="179">
        <f>(C85/C230)*G11</f>
        <v>7.0658633485769465E-2</v>
      </c>
      <c r="H85" s="180">
        <f t="shared" si="3"/>
        <v>0.46065863348577002</v>
      </c>
      <c r="I85" s="132"/>
      <c r="J85" s="164"/>
    </row>
    <row r="86" spans="1:10" x14ac:dyDescent="0.25">
      <c r="A86" s="119">
        <v>277</v>
      </c>
      <c r="B86" s="120">
        <v>81500420</v>
      </c>
      <c r="C86" s="121">
        <v>52.7</v>
      </c>
      <c r="D86" s="122">
        <v>6.29</v>
      </c>
      <c r="E86" s="122">
        <v>6.6</v>
      </c>
      <c r="F86" s="122">
        <f t="shared" si="2"/>
        <v>0.30999999999999961</v>
      </c>
      <c r="G86" s="179">
        <f>(C86/C230)*G11</f>
        <v>8.1839779883517594E-2</v>
      </c>
      <c r="H86" s="180">
        <f t="shared" si="3"/>
        <v>0.3918397798835172</v>
      </c>
      <c r="I86" s="132"/>
      <c r="J86" s="164"/>
    </row>
    <row r="87" spans="1:10" x14ac:dyDescent="0.25">
      <c r="A87" s="119">
        <v>278</v>
      </c>
      <c r="B87" s="120">
        <v>81500510</v>
      </c>
      <c r="C87" s="121">
        <v>42.9</v>
      </c>
      <c r="D87" s="122">
        <v>4.3</v>
      </c>
      <c r="E87" s="122">
        <v>4.6100000000000003</v>
      </c>
      <c r="F87" s="122">
        <f t="shared" si="2"/>
        <v>0.3100000000000005</v>
      </c>
      <c r="G87" s="179">
        <f>(C87/C230)*G11</f>
        <v>6.662099728658262E-2</v>
      </c>
      <c r="H87" s="180">
        <f t="shared" si="3"/>
        <v>0.3766209972865831</v>
      </c>
      <c r="I87" s="132"/>
      <c r="J87" s="164"/>
    </row>
    <row r="88" spans="1:10" x14ac:dyDescent="0.25">
      <c r="A88" s="119">
        <v>279</v>
      </c>
      <c r="B88" s="120">
        <v>81500511</v>
      </c>
      <c r="C88" s="121">
        <v>77</v>
      </c>
      <c r="D88" s="122">
        <v>11.96</v>
      </c>
      <c r="E88" s="122">
        <v>13.35</v>
      </c>
      <c r="F88" s="122">
        <f t="shared" si="2"/>
        <v>1.3899999999999988</v>
      </c>
      <c r="G88" s="179">
        <f>(C88/C230)*G11</f>
        <v>0.11957614897591755</v>
      </c>
      <c r="H88" s="180">
        <f t="shared" si="3"/>
        <v>1.5095761489759163</v>
      </c>
      <c r="I88" s="132"/>
      <c r="J88" s="164"/>
    </row>
    <row r="89" spans="1:10" x14ac:dyDescent="0.25">
      <c r="A89" s="119">
        <v>280</v>
      </c>
      <c r="B89" s="120">
        <v>81500504</v>
      </c>
      <c r="C89" s="121">
        <v>76.900000000000006</v>
      </c>
      <c r="D89" s="122">
        <v>8.19</v>
      </c>
      <c r="E89" s="122">
        <v>8.85</v>
      </c>
      <c r="F89" s="122">
        <f t="shared" si="2"/>
        <v>0.66000000000000014</v>
      </c>
      <c r="G89" s="179">
        <f>(C89/C230)*G11</f>
        <v>0.11942085527594883</v>
      </c>
      <c r="H89" s="180">
        <f t="shared" si="3"/>
        <v>0.77942085527594895</v>
      </c>
      <c r="I89" s="132"/>
      <c r="J89" s="164"/>
    </row>
    <row r="90" spans="1:10" x14ac:dyDescent="0.25">
      <c r="A90" s="119">
        <v>281</v>
      </c>
      <c r="B90" s="120">
        <v>81500507</v>
      </c>
      <c r="C90" s="121">
        <v>46.7</v>
      </c>
      <c r="D90" s="122">
        <v>2.15</v>
      </c>
      <c r="E90" s="122">
        <v>2.91</v>
      </c>
      <c r="F90" s="122">
        <f t="shared" si="2"/>
        <v>0.76000000000000023</v>
      </c>
      <c r="G90" s="179">
        <f>(C90/C230)*G11</f>
        <v>7.2522157885394151E-2</v>
      </c>
      <c r="H90" s="180">
        <f t="shared" si="3"/>
        <v>0.83252215788539441</v>
      </c>
      <c r="I90" s="132"/>
      <c r="J90" s="164"/>
    </row>
    <row r="91" spans="1:10" x14ac:dyDescent="0.25">
      <c r="A91" s="119">
        <v>282</v>
      </c>
      <c r="B91" s="120">
        <v>81500414</v>
      </c>
      <c r="C91" s="121">
        <v>52.2</v>
      </c>
      <c r="D91" s="122">
        <v>3.84</v>
      </c>
      <c r="E91" s="122">
        <v>4.21</v>
      </c>
      <c r="F91" s="122">
        <f t="shared" si="2"/>
        <v>0.37000000000000011</v>
      </c>
      <c r="G91" s="179">
        <f>(C91/C230)*G11</f>
        <v>8.106331138367398E-2</v>
      </c>
      <c r="H91" s="180">
        <f t="shared" si="3"/>
        <v>0.45106331138367406</v>
      </c>
      <c r="I91" s="132"/>
      <c r="J91" s="164"/>
    </row>
    <row r="92" spans="1:10" x14ac:dyDescent="0.25">
      <c r="A92" s="119">
        <v>283</v>
      </c>
      <c r="B92" s="120">
        <v>81500415</v>
      </c>
      <c r="C92" s="121">
        <v>48.3</v>
      </c>
      <c r="D92" s="122">
        <v>4.5199999999999996</v>
      </c>
      <c r="E92" s="122">
        <v>5.05</v>
      </c>
      <c r="F92" s="122">
        <f t="shared" si="2"/>
        <v>0.53000000000000025</v>
      </c>
      <c r="G92" s="179">
        <f>(C92/C230)*G11</f>
        <v>7.5006857084893727E-2</v>
      </c>
      <c r="H92" s="180">
        <f t="shared" si="3"/>
        <v>0.60500685708489399</v>
      </c>
      <c r="I92" s="132"/>
      <c r="J92" s="164"/>
    </row>
    <row r="93" spans="1:10" x14ac:dyDescent="0.25">
      <c r="A93" s="119">
        <v>284</v>
      </c>
      <c r="B93" s="29">
        <v>81500422</v>
      </c>
      <c r="C93" s="30">
        <v>44.6</v>
      </c>
      <c r="D93" s="122">
        <v>3.42</v>
      </c>
      <c r="E93" s="122">
        <v>3.71</v>
      </c>
      <c r="F93" s="122">
        <f t="shared" si="2"/>
        <v>0.29000000000000004</v>
      </c>
      <c r="G93" s="179">
        <f>(C93/C230)*G11</f>
        <v>6.9260990186050947E-2</v>
      </c>
      <c r="H93" s="180">
        <f t="shared" si="3"/>
        <v>0.35926099018605095</v>
      </c>
      <c r="I93" s="132"/>
      <c r="J93" s="164"/>
    </row>
    <row r="94" spans="1:10" x14ac:dyDescent="0.25">
      <c r="A94" s="119">
        <v>285</v>
      </c>
      <c r="B94" s="29">
        <v>81500419</v>
      </c>
      <c r="C94" s="30">
        <v>63.6</v>
      </c>
      <c r="D94" s="122">
        <v>3.6110000000000002</v>
      </c>
      <c r="E94" s="122">
        <v>3.93</v>
      </c>
      <c r="F94" s="122">
        <f t="shared" si="2"/>
        <v>0.31899999999999995</v>
      </c>
      <c r="G94" s="179">
        <f>(C94/C230)*G11</f>
        <v>9.8766793180108517E-2</v>
      </c>
      <c r="H94" s="180">
        <f t="shared" si="3"/>
        <v>0.41776679318010845</v>
      </c>
      <c r="I94" s="132"/>
      <c r="J94" s="164"/>
    </row>
    <row r="95" spans="1:10" x14ac:dyDescent="0.25">
      <c r="A95" s="119">
        <v>286</v>
      </c>
      <c r="B95" s="29">
        <v>81500411</v>
      </c>
      <c r="C95" s="30">
        <v>35.799999999999997</v>
      </c>
      <c r="D95" s="122">
        <v>2.74</v>
      </c>
      <c r="E95" s="122">
        <v>2.95</v>
      </c>
      <c r="F95" s="122">
        <f t="shared" si="2"/>
        <v>0.20999999999999996</v>
      </c>
      <c r="G95" s="179">
        <f>(C95/C230)*G11</f>
        <v>5.5595144588803214E-2</v>
      </c>
      <c r="H95" s="180">
        <f t="shared" si="3"/>
        <v>0.26559514458880318</v>
      </c>
      <c r="I95" s="132"/>
      <c r="J95" s="164"/>
    </row>
    <row r="96" spans="1:10" x14ac:dyDescent="0.25">
      <c r="A96" s="119">
        <v>287</v>
      </c>
      <c r="B96" s="29">
        <v>81500409</v>
      </c>
      <c r="C96" s="30">
        <v>64.3</v>
      </c>
      <c r="D96" s="122">
        <v>0</v>
      </c>
      <c r="E96" s="122">
        <v>0</v>
      </c>
      <c r="F96" s="122">
        <f t="shared" si="2"/>
        <v>0</v>
      </c>
      <c r="G96" s="179">
        <f>(C96/C230)*G11</f>
        <v>9.9853849079889576E-2</v>
      </c>
      <c r="H96" s="180">
        <f t="shared" si="3"/>
        <v>9.9853849079889576E-2</v>
      </c>
      <c r="I96" s="132"/>
      <c r="J96" s="164"/>
    </row>
    <row r="97" spans="1:10" x14ac:dyDescent="0.25">
      <c r="A97" s="119">
        <v>288</v>
      </c>
      <c r="B97" s="29">
        <v>81500423</v>
      </c>
      <c r="C97" s="30">
        <v>45.4</v>
      </c>
      <c r="D97" s="122">
        <v>2.93</v>
      </c>
      <c r="E97" s="122">
        <v>3.34</v>
      </c>
      <c r="F97" s="122">
        <f t="shared" si="2"/>
        <v>0.4099999999999997</v>
      </c>
      <c r="G97" s="179">
        <f>(C97/C230)*G11</f>
        <v>7.0503339785800728E-2</v>
      </c>
      <c r="H97" s="180">
        <f t="shared" si="3"/>
        <v>0.4805033397858004</v>
      </c>
      <c r="I97" s="132"/>
      <c r="J97" s="164"/>
    </row>
    <row r="98" spans="1:10" x14ac:dyDescent="0.25">
      <c r="A98" s="119">
        <v>289</v>
      </c>
      <c r="B98" s="29">
        <v>81500528</v>
      </c>
      <c r="C98" s="30">
        <v>52.9</v>
      </c>
      <c r="D98" s="122">
        <v>0.34300000000000003</v>
      </c>
      <c r="E98" s="122">
        <v>0.34300000000000003</v>
      </c>
      <c r="F98" s="122">
        <f t="shared" si="2"/>
        <v>0</v>
      </c>
      <c r="G98" s="179">
        <f>(C98/C230)*G11</f>
        <v>8.2150367283455039E-2</v>
      </c>
      <c r="H98" s="180">
        <f t="shared" si="3"/>
        <v>8.2150367283455039E-2</v>
      </c>
      <c r="I98" s="132"/>
      <c r="J98" s="164"/>
    </row>
    <row r="99" spans="1:10" x14ac:dyDescent="0.25">
      <c r="A99" s="119">
        <v>290</v>
      </c>
      <c r="B99" s="29">
        <v>81500416</v>
      </c>
      <c r="C99" s="30">
        <v>43</v>
      </c>
      <c r="D99" s="122">
        <v>0.16</v>
      </c>
      <c r="E99" s="122">
        <v>0.61</v>
      </c>
      <c r="F99" s="122">
        <f t="shared" si="2"/>
        <v>0.44999999999999996</v>
      </c>
      <c r="G99" s="179">
        <f>(C99/C230)*G11</f>
        <v>6.6776290986551357E-2</v>
      </c>
      <c r="H99" s="180">
        <f t="shared" si="3"/>
        <v>0.51677629098655131</v>
      </c>
      <c r="I99" s="132"/>
      <c r="J99" s="164"/>
    </row>
    <row r="100" spans="1:10" x14ac:dyDescent="0.25">
      <c r="A100" s="119">
        <v>291</v>
      </c>
      <c r="B100" s="29">
        <v>81500421</v>
      </c>
      <c r="C100" s="30">
        <v>76.7</v>
      </c>
      <c r="D100" s="122">
        <v>1.49</v>
      </c>
      <c r="E100" s="122">
        <v>1.73</v>
      </c>
      <c r="F100" s="122">
        <f t="shared" si="2"/>
        <v>0.24</v>
      </c>
      <c r="G100" s="179">
        <f>(C100/C230)*G11</f>
        <v>0.11911026787601138</v>
      </c>
      <c r="H100" s="180">
        <f t="shared" si="3"/>
        <v>0.35911026787601136</v>
      </c>
      <c r="I100" s="132"/>
      <c r="J100" s="164"/>
    </row>
    <row r="101" spans="1:10" x14ac:dyDescent="0.25">
      <c r="A101" s="119">
        <v>292</v>
      </c>
      <c r="B101" s="29">
        <v>81500413</v>
      </c>
      <c r="C101" s="30">
        <v>77.900000000000006</v>
      </c>
      <c r="D101" s="122">
        <v>7.76</v>
      </c>
      <c r="E101" s="122">
        <v>8.33</v>
      </c>
      <c r="F101" s="122">
        <f t="shared" si="2"/>
        <v>0.57000000000000028</v>
      </c>
      <c r="G101" s="179">
        <f>(C101/C230)*G11</f>
        <v>0.12097379227563608</v>
      </c>
      <c r="H101" s="180">
        <f t="shared" si="3"/>
        <v>0.69097379227563638</v>
      </c>
      <c r="I101" s="132"/>
      <c r="J101" s="164"/>
    </row>
    <row r="102" spans="1:10" x14ac:dyDescent="0.25">
      <c r="A102" s="119">
        <v>293</v>
      </c>
      <c r="B102" s="29">
        <v>81500418</v>
      </c>
      <c r="C102" s="30">
        <v>47</v>
      </c>
      <c r="D102" s="122">
        <v>0</v>
      </c>
      <c r="E102" s="122">
        <v>0</v>
      </c>
      <c r="F102" s="122">
        <f t="shared" si="2"/>
        <v>0</v>
      </c>
      <c r="G102" s="179">
        <f>(C102/C230)*G11</f>
        <v>7.2988038985300333E-2</v>
      </c>
      <c r="H102" s="180">
        <f t="shared" si="3"/>
        <v>7.2988038985300333E-2</v>
      </c>
      <c r="I102" s="132"/>
      <c r="J102" s="164"/>
    </row>
    <row r="103" spans="1:10" x14ac:dyDescent="0.25">
      <c r="A103" s="119">
        <v>294</v>
      </c>
      <c r="B103" s="29">
        <v>81500533</v>
      </c>
      <c r="C103" s="30">
        <v>52</v>
      </c>
      <c r="D103" s="122">
        <v>0.52539999999999998</v>
      </c>
      <c r="E103" s="122">
        <v>0.52500000000000002</v>
      </c>
      <c r="F103" s="122">
        <f t="shared" si="2"/>
        <v>-3.9999999999995595E-4</v>
      </c>
      <c r="G103" s="179">
        <f>(C103/C230)*G11</f>
        <v>8.0752723983736521E-2</v>
      </c>
      <c r="H103" s="180">
        <f t="shared" si="3"/>
        <v>8.0352723983736565E-2</v>
      </c>
      <c r="I103" s="132"/>
      <c r="J103" s="164"/>
    </row>
    <row r="104" spans="1:10" x14ac:dyDescent="0.25">
      <c r="A104" s="119">
        <v>295</v>
      </c>
      <c r="B104" s="29">
        <v>81500532</v>
      </c>
      <c r="C104" s="30">
        <v>48.1</v>
      </c>
      <c r="D104" s="122">
        <v>9.02</v>
      </c>
      <c r="E104" s="122">
        <v>12.38</v>
      </c>
      <c r="F104" s="122">
        <f t="shared" si="2"/>
        <v>3.3600000000000012</v>
      </c>
      <c r="G104" s="179">
        <f>(C104/C230)*G11</f>
        <v>7.4696269684956282E-2</v>
      </c>
      <c r="H104" s="180">
        <f t="shared" si="3"/>
        <v>3.4346962696849577</v>
      </c>
      <c r="I104" s="132"/>
      <c r="J104" s="164"/>
    </row>
    <row r="105" spans="1:10" x14ac:dyDescent="0.25">
      <c r="A105" s="119">
        <v>296</v>
      </c>
      <c r="B105" s="29">
        <v>81500529</v>
      </c>
      <c r="C105" s="30">
        <v>44.7</v>
      </c>
      <c r="D105" s="122">
        <v>5.4</v>
      </c>
      <c r="E105" s="122">
        <v>5.94</v>
      </c>
      <c r="F105" s="122">
        <f t="shared" si="2"/>
        <v>0.54</v>
      </c>
      <c r="G105" s="179">
        <f>(C105/C230)*G11</f>
        <v>6.941628388601967E-2</v>
      </c>
      <c r="H105" s="180">
        <f t="shared" si="3"/>
        <v>0.60941628388601976</v>
      </c>
      <c r="I105" s="132"/>
      <c r="J105" s="164"/>
    </row>
    <row r="106" spans="1:10" x14ac:dyDescent="0.25">
      <c r="A106" s="119">
        <v>297</v>
      </c>
      <c r="B106" s="29">
        <v>81500410</v>
      </c>
      <c r="C106" s="30">
        <v>63.6</v>
      </c>
      <c r="D106" s="122">
        <v>3.8319999999999999</v>
      </c>
      <c r="E106" s="122">
        <v>3.92</v>
      </c>
      <c r="F106" s="122">
        <f t="shared" si="2"/>
        <v>8.8000000000000078E-2</v>
      </c>
      <c r="G106" s="179">
        <f>(C106/C230)*G11</f>
        <v>9.8766793180108517E-2</v>
      </c>
      <c r="H106" s="180">
        <f t="shared" si="3"/>
        <v>0.18676679318010858</v>
      </c>
      <c r="I106" s="132"/>
      <c r="J106" s="164"/>
    </row>
    <row r="107" spans="1:10" x14ac:dyDescent="0.25">
      <c r="A107" s="119">
        <v>298</v>
      </c>
      <c r="B107" s="29">
        <v>81500412</v>
      </c>
      <c r="C107" s="30">
        <v>36.4</v>
      </c>
      <c r="D107" s="128">
        <v>0.76300000000000001</v>
      </c>
      <c r="E107" s="128">
        <v>0.76300000000000001</v>
      </c>
      <c r="F107" s="122">
        <f t="shared" si="2"/>
        <v>0</v>
      </c>
      <c r="G107" s="179">
        <f>(C107/C230)*G11</f>
        <v>5.6526906788615564E-2</v>
      </c>
      <c r="H107" s="180">
        <f t="shared" si="3"/>
        <v>5.6526906788615564E-2</v>
      </c>
      <c r="I107" s="132"/>
      <c r="J107" s="164"/>
    </row>
    <row r="108" spans="1:10" x14ac:dyDescent="0.25">
      <c r="A108" s="119">
        <v>299</v>
      </c>
      <c r="B108" s="29">
        <v>81500417</v>
      </c>
      <c r="C108" s="30">
        <v>64.3</v>
      </c>
      <c r="D108" s="128">
        <v>6.65</v>
      </c>
      <c r="E108" s="128">
        <v>7.3</v>
      </c>
      <c r="F108" s="122">
        <f t="shared" si="2"/>
        <v>0.64999999999999947</v>
      </c>
      <c r="G108" s="179">
        <f>(C108/C230)*G11</f>
        <v>9.9853849079889576E-2</v>
      </c>
      <c r="H108" s="180">
        <f t="shared" si="3"/>
        <v>0.74985384907988906</v>
      </c>
      <c r="I108" s="132"/>
      <c r="J108" s="164"/>
    </row>
    <row r="109" spans="1:10" x14ac:dyDescent="0.25">
      <c r="A109" s="119">
        <v>300</v>
      </c>
      <c r="B109" s="29">
        <v>81500408</v>
      </c>
      <c r="C109" s="30">
        <v>45.6</v>
      </c>
      <c r="D109" s="122">
        <v>1.01</v>
      </c>
      <c r="E109" s="122">
        <v>1.05</v>
      </c>
      <c r="F109" s="122">
        <f t="shared" si="2"/>
        <v>4.0000000000000036E-2</v>
      </c>
      <c r="G109" s="179">
        <f>(C109/C230)*G11</f>
        <v>7.0813927185738174E-2</v>
      </c>
      <c r="H109" s="180">
        <f t="shared" si="3"/>
        <v>0.11081392718573821</v>
      </c>
      <c r="I109" s="132"/>
      <c r="J109" s="164"/>
    </row>
    <row r="110" spans="1:10" x14ac:dyDescent="0.25">
      <c r="A110" s="119">
        <v>301</v>
      </c>
      <c r="B110" s="29">
        <v>81500535</v>
      </c>
      <c r="C110" s="30">
        <v>53.1</v>
      </c>
      <c r="D110" s="122">
        <v>6.52</v>
      </c>
      <c r="E110" s="122">
        <v>7.24</v>
      </c>
      <c r="F110" s="122">
        <f t="shared" si="2"/>
        <v>0.72000000000000064</v>
      </c>
      <c r="G110" s="179">
        <f>(C110/C230)*G11</f>
        <v>8.2460954683392498E-2</v>
      </c>
      <c r="H110" s="180">
        <f t="shared" si="3"/>
        <v>0.80246095468339318</v>
      </c>
      <c r="I110" s="132"/>
      <c r="J110" s="164"/>
    </row>
    <row r="111" spans="1:10" x14ac:dyDescent="0.25">
      <c r="A111" s="119">
        <v>302</v>
      </c>
      <c r="B111" s="120">
        <v>81500448</v>
      </c>
      <c r="C111" s="121">
        <v>42.9</v>
      </c>
      <c r="D111" s="122">
        <v>4.25</v>
      </c>
      <c r="E111" s="122">
        <v>4.78</v>
      </c>
      <c r="F111" s="122">
        <f t="shared" si="2"/>
        <v>0.53000000000000025</v>
      </c>
      <c r="G111" s="179">
        <f>(C111/C230)*G11</f>
        <v>6.662099728658262E-2</v>
      </c>
      <c r="H111" s="180">
        <f t="shared" si="3"/>
        <v>0.59662099728658291</v>
      </c>
      <c r="I111" s="132"/>
      <c r="J111" s="164"/>
    </row>
    <row r="112" spans="1:10" x14ac:dyDescent="0.25">
      <c r="A112" s="119">
        <v>303</v>
      </c>
      <c r="B112" s="120">
        <v>81500451</v>
      </c>
      <c r="C112" s="121">
        <v>76.900000000000006</v>
      </c>
      <c r="D112" s="122">
        <v>0.182</v>
      </c>
      <c r="E112" s="122">
        <v>0.182</v>
      </c>
      <c r="F112" s="122">
        <f t="shared" si="2"/>
        <v>0</v>
      </c>
      <c r="G112" s="179">
        <f>(C112/C230)*G11</f>
        <v>0.11942085527594883</v>
      </c>
      <c r="H112" s="180">
        <f t="shared" si="3"/>
        <v>0.11942085527594883</v>
      </c>
      <c r="I112" s="132"/>
      <c r="J112" s="164"/>
    </row>
    <row r="113" spans="1:10" x14ac:dyDescent="0.25">
      <c r="A113" s="119">
        <v>304</v>
      </c>
      <c r="B113" s="127">
        <v>81500449</v>
      </c>
      <c r="C113" s="121">
        <v>77.400000000000006</v>
      </c>
      <c r="D113" s="122">
        <v>1.34</v>
      </c>
      <c r="E113" s="122">
        <v>1.6</v>
      </c>
      <c r="F113" s="122">
        <f t="shared" si="2"/>
        <v>0.26</v>
      </c>
      <c r="G113" s="179">
        <f>(C113/C230)*G11</f>
        <v>0.12019732377579245</v>
      </c>
      <c r="H113" s="180">
        <f t="shared" si="3"/>
        <v>0.38019732377579246</v>
      </c>
      <c r="I113" s="132"/>
      <c r="J113" s="164"/>
    </row>
    <row r="114" spans="1:10" x14ac:dyDescent="0.25">
      <c r="A114" s="119">
        <v>305</v>
      </c>
      <c r="B114" s="120">
        <v>81500452</v>
      </c>
      <c r="C114" s="121">
        <v>47.1</v>
      </c>
      <c r="D114" s="122">
        <v>0</v>
      </c>
      <c r="E114" s="122">
        <v>0</v>
      </c>
      <c r="F114" s="122">
        <f t="shared" si="2"/>
        <v>0</v>
      </c>
      <c r="G114" s="179">
        <f>(C114/C230)*G11</f>
        <v>7.3143332685269041E-2</v>
      </c>
      <c r="H114" s="180">
        <f t="shared" si="3"/>
        <v>7.3143332685269041E-2</v>
      </c>
      <c r="I114" s="132"/>
      <c r="J114" s="164"/>
    </row>
    <row r="115" spans="1:10" x14ac:dyDescent="0.25">
      <c r="A115" s="119">
        <v>306</v>
      </c>
      <c r="B115" s="120">
        <v>81500534</v>
      </c>
      <c r="C115" s="121">
        <v>52.1</v>
      </c>
      <c r="D115" s="122">
        <v>4.5100000000000001E-2</v>
      </c>
      <c r="E115" s="122">
        <v>4.5100000000000001E-2</v>
      </c>
      <c r="F115" s="122">
        <f t="shared" si="2"/>
        <v>0</v>
      </c>
      <c r="G115" s="179">
        <f>(C115/C230)*G11</f>
        <v>8.0908017683705258E-2</v>
      </c>
      <c r="H115" s="180">
        <f t="shared" si="3"/>
        <v>8.0908017683705258E-2</v>
      </c>
      <c r="I115" s="132"/>
      <c r="J115" s="164"/>
    </row>
    <row r="116" spans="1:10" x14ac:dyDescent="0.25">
      <c r="A116" s="119">
        <v>307</v>
      </c>
      <c r="B116" s="120">
        <v>81500539</v>
      </c>
      <c r="C116" s="121">
        <v>48.3</v>
      </c>
      <c r="D116" s="122">
        <v>3.62</v>
      </c>
      <c r="E116" s="122">
        <v>4.03</v>
      </c>
      <c r="F116" s="122">
        <f t="shared" si="2"/>
        <v>0.41000000000000014</v>
      </c>
      <c r="G116" s="179">
        <f>(C116/C230)*G11</f>
        <v>7.5006857084893727E-2</v>
      </c>
      <c r="H116" s="180">
        <f t="shared" si="3"/>
        <v>0.48500685708489388</v>
      </c>
      <c r="I116" s="132"/>
      <c r="J116" s="164"/>
    </row>
    <row r="117" spans="1:10" x14ac:dyDescent="0.25">
      <c r="A117" s="119">
        <v>308</v>
      </c>
      <c r="B117" s="120">
        <v>81500530</v>
      </c>
      <c r="C117" s="121">
        <v>44.8</v>
      </c>
      <c r="D117" s="122">
        <v>0</v>
      </c>
      <c r="E117" s="122">
        <v>0</v>
      </c>
      <c r="F117" s="122">
        <f t="shared" si="2"/>
        <v>0</v>
      </c>
      <c r="G117" s="179">
        <f>(C117/C230)*G11</f>
        <v>6.9571577585988378E-2</v>
      </c>
      <c r="H117" s="180">
        <f t="shared" si="3"/>
        <v>6.9571577585988378E-2</v>
      </c>
      <c r="I117" s="132"/>
      <c r="J117" s="164"/>
    </row>
    <row r="118" spans="1:10" x14ac:dyDescent="0.25">
      <c r="A118" s="119">
        <v>309</v>
      </c>
      <c r="B118" s="120">
        <v>81500288</v>
      </c>
      <c r="C118" s="121">
        <v>64</v>
      </c>
      <c r="D118" s="122">
        <v>3.93</v>
      </c>
      <c r="E118" s="122">
        <v>4.4800000000000004</v>
      </c>
      <c r="F118" s="122">
        <f t="shared" si="2"/>
        <v>0.55000000000000027</v>
      </c>
      <c r="G118" s="179">
        <f>(C118/C230)*G11</f>
        <v>9.9387967979983421E-2</v>
      </c>
      <c r="H118" s="180">
        <f t="shared" si="3"/>
        <v>0.64938796797998366</v>
      </c>
      <c r="I118" s="132"/>
      <c r="J118" s="164"/>
    </row>
    <row r="119" spans="1:10" x14ac:dyDescent="0.25">
      <c r="A119" s="119">
        <v>310</v>
      </c>
      <c r="B119" s="120">
        <v>81500537</v>
      </c>
      <c r="C119" s="121">
        <v>36.299999999999997</v>
      </c>
      <c r="D119" s="122">
        <v>0</v>
      </c>
      <c r="E119" s="122">
        <v>0</v>
      </c>
      <c r="F119" s="122">
        <f t="shared" si="2"/>
        <v>0</v>
      </c>
      <c r="G119" s="179">
        <f>(C119/C230)*G11</f>
        <v>5.6371613088646834E-2</v>
      </c>
      <c r="H119" s="180">
        <f t="shared" si="3"/>
        <v>5.6371613088646834E-2</v>
      </c>
      <c r="I119" s="132"/>
      <c r="J119" s="164"/>
    </row>
    <row r="120" spans="1:10" x14ac:dyDescent="0.25">
      <c r="A120" s="119">
        <v>311</v>
      </c>
      <c r="B120" s="120">
        <v>81500538</v>
      </c>
      <c r="C120" s="121">
        <v>64.099999999999994</v>
      </c>
      <c r="D120" s="122">
        <v>8.61</v>
      </c>
      <c r="E120" s="122">
        <v>9.7200000000000006</v>
      </c>
      <c r="F120" s="122">
        <f t="shared" si="2"/>
        <v>1.1100000000000012</v>
      </c>
      <c r="G120" s="179">
        <f>(C120/C230)*G11</f>
        <v>9.954326167995213E-2</v>
      </c>
      <c r="H120" s="180">
        <f t="shared" si="3"/>
        <v>1.2095432616799533</v>
      </c>
      <c r="I120" s="132"/>
      <c r="J120" s="164"/>
    </row>
    <row r="121" spans="1:10" x14ac:dyDescent="0.25">
      <c r="A121" s="119">
        <v>312</v>
      </c>
      <c r="B121" s="120">
        <v>81500540</v>
      </c>
      <c r="C121" s="121">
        <v>45.7</v>
      </c>
      <c r="D121" s="122">
        <v>3.25</v>
      </c>
      <c r="E121" s="122">
        <v>3.36</v>
      </c>
      <c r="F121" s="122">
        <f t="shared" si="2"/>
        <v>0.10999999999999988</v>
      </c>
      <c r="G121" s="179">
        <f>(C121/C230)*G11</f>
        <v>7.096922088570691E-2</v>
      </c>
      <c r="H121" s="180">
        <f t="shared" si="3"/>
        <v>0.18096922088570677</v>
      </c>
      <c r="I121" s="132"/>
      <c r="J121" s="164"/>
    </row>
    <row r="122" spans="1:10" x14ac:dyDescent="0.25">
      <c r="A122" s="119">
        <v>313</v>
      </c>
      <c r="B122" s="120">
        <v>81500285</v>
      </c>
      <c r="C122" s="121">
        <v>53.3</v>
      </c>
      <c r="D122" s="122">
        <v>5.0199999999999996</v>
      </c>
      <c r="E122" s="122">
        <v>5.5</v>
      </c>
      <c r="F122" s="122">
        <f t="shared" si="2"/>
        <v>0.48000000000000043</v>
      </c>
      <c r="G122" s="179">
        <f>(C122/C230)*G11</f>
        <v>8.2771542083329944E-2</v>
      </c>
      <c r="H122" s="180">
        <f t="shared" si="3"/>
        <v>0.56277154208333036</v>
      </c>
      <c r="I122" s="132"/>
      <c r="J122" s="164"/>
    </row>
    <row r="123" spans="1:10" x14ac:dyDescent="0.25">
      <c r="A123" s="119">
        <v>314</v>
      </c>
      <c r="B123" s="120">
        <v>81500527</v>
      </c>
      <c r="C123" s="121">
        <v>42.8</v>
      </c>
      <c r="D123" s="122">
        <v>3.77</v>
      </c>
      <c r="E123" s="122">
        <v>3.96</v>
      </c>
      <c r="F123" s="122">
        <f t="shared" si="2"/>
        <v>0.18999999999999995</v>
      </c>
      <c r="G123" s="179">
        <f>(C123/C230)*G11</f>
        <v>6.6465703586613911E-2</v>
      </c>
      <c r="H123" s="180">
        <f t="shared" si="3"/>
        <v>0.25646570358661386</v>
      </c>
      <c r="I123" s="132"/>
      <c r="J123" s="164"/>
    </row>
    <row r="124" spans="1:10" x14ac:dyDescent="0.25">
      <c r="A124" s="119">
        <v>315</v>
      </c>
      <c r="B124" s="120">
        <v>81500522</v>
      </c>
      <c r="C124" s="121">
        <v>76.8</v>
      </c>
      <c r="D124" s="122">
        <v>7.55</v>
      </c>
      <c r="E124" s="122">
        <v>8.15</v>
      </c>
      <c r="F124" s="122">
        <f t="shared" si="2"/>
        <v>0.60000000000000053</v>
      </c>
      <c r="G124" s="179">
        <f>(C124/C230)*G11</f>
        <v>0.11926556157598009</v>
      </c>
      <c r="H124" s="180">
        <f t="shared" si="3"/>
        <v>0.71926556157598065</v>
      </c>
      <c r="I124" s="132"/>
      <c r="J124" s="164"/>
    </row>
    <row r="125" spans="1:10" x14ac:dyDescent="0.25">
      <c r="A125" s="119">
        <v>316</v>
      </c>
      <c r="B125" s="120">
        <v>81500521</v>
      </c>
      <c r="C125" s="121">
        <v>77.5</v>
      </c>
      <c r="D125" s="122">
        <v>8.66</v>
      </c>
      <c r="E125" s="122">
        <v>9.14</v>
      </c>
      <c r="F125" s="122">
        <f t="shared" si="2"/>
        <v>0.48000000000000043</v>
      </c>
      <c r="G125" s="179">
        <f>(C125/C230)*G11</f>
        <v>0.12035261747576116</v>
      </c>
      <c r="H125" s="180">
        <f t="shared" si="3"/>
        <v>0.60035261747576163</v>
      </c>
      <c r="I125" s="132"/>
      <c r="J125" s="164"/>
    </row>
    <row r="126" spans="1:10" x14ac:dyDescent="0.25">
      <c r="A126" s="119">
        <v>317</v>
      </c>
      <c r="B126" s="120">
        <v>81500526</v>
      </c>
      <c r="C126" s="121">
        <v>47.1</v>
      </c>
      <c r="D126" s="122">
        <v>3.9830000000000001</v>
      </c>
      <c r="E126" s="122">
        <v>3.9830000000000001</v>
      </c>
      <c r="F126" s="122">
        <f t="shared" si="2"/>
        <v>0</v>
      </c>
      <c r="G126" s="179">
        <f>(C126/C230)*G11</f>
        <v>7.3143332685269041E-2</v>
      </c>
      <c r="H126" s="180">
        <f t="shared" si="3"/>
        <v>7.3143332685269041E-2</v>
      </c>
      <c r="I126" s="132"/>
      <c r="J126" s="164"/>
    </row>
    <row r="127" spans="1:10" x14ac:dyDescent="0.25">
      <c r="A127" s="119">
        <v>318</v>
      </c>
      <c r="B127" s="120">
        <v>81500286</v>
      </c>
      <c r="C127" s="121">
        <v>52.1</v>
      </c>
      <c r="D127" s="122">
        <v>4.21</v>
      </c>
      <c r="E127" s="122">
        <v>4.5</v>
      </c>
      <c r="F127" s="122">
        <f t="shared" si="2"/>
        <v>0.29000000000000004</v>
      </c>
      <c r="G127" s="179">
        <f>(C127/C230)*G11</f>
        <v>8.0908017683705258E-2</v>
      </c>
      <c r="H127" s="180">
        <f t="shared" si="3"/>
        <v>0.37090801768370529</v>
      </c>
      <c r="I127" s="132"/>
      <c r="J127" s="164"/>
    </row>
    <row r="128" spans="1:10" x14ac:dyDescent="0.25">
      <c r="A128" s="119">
        <v>319</v>
      </c>
      <c r="B128" s="120">
        <v>81500536</v>
      </c>
      <c r="C128" s="121">
        <v>48.2</v>
      </c>
      <c r="D128" s="122">
        <v>1.93</v>
      </c>
      <c r="E128" s="122">
        <v>2</v>
      </c>
      <c r="F128" s="122">
        <f t="shared" si="2"/>
        <v>7.0000000000000062E-2</v>
      </c>
      <c r="G128" s="179">
        <f>(C128/C230)*G11</f>
        <v>7.4851563384925004E-2</v>
      </c>
      <c r="H128" s="180">
        <f t="shared" si="3"/>
        <v>0.14485156338492505</v>
      </c>
      <c r="I128" s="132"/>
      <c r="J128" s="164"/>
    </row>
    <row r="129" spans="1:10" x14ac:dyDescent="0.25">
      <c r="A129" s="119">
        <v>320</v>
      </c>
      <c r="B129" s="120">
        <v>81500287</v>
      </c>
      <c r="C129" s="121">
        <v>44.8</v>
      </c>
      <c r="D129" s="122">
        <v>2.1619999999999999</v>
      </c>
      <c r="E129" s="122">
        <v>2.1619999999999999</v>
      </c>
      <c r="F129" s="122">
        <f t="shared" si="2"/>
        <v>0</v>
      </c>
      <c r="G129" s="179">
        <f>(C129/C230)*G11</f>
        <v>6.9571577585988378E-2</v>
      </c>
      <c r="H129" s="180">
        <f t="shared" si="3"/>
        <v>6.9571577585988378E-2</v>
      </c>
      <c r="I129" s="132"/>
      <c r="J129" s="164"/>
    </row>
    <row r="130" spans="1:10" x14ac:dyDescent="0.25">
      <c r="A130" s="119">
        <v>321</v>
      </c>
      <c r="B130" s="120">
        <v>81500531</v>
      </c>
      <c r="C130" s="121">
        <v>63.7</v>
      </c>
      <c r="D130" s="122">
        <v>6.19</v>
      </c>
      <c r="E130" s="122">
        <v>6.77</v>
      </c>
      <c r="F130" s="122">
        <f t="shared" si="2"/>
        <v>0.57999999999999918</v>
      </c>
      <c r="G130" s="179">
        <f>(C130/C230)*G11</f>
        <v>9.892208688007724E-2</v>
      </c>
      <c r="H130" s="180">
        <f t="shared" si="3"/>
        <v>0.67892208688007638</v>
      </c>
      <c r="I130" s="132"/>
      <c r="J130" s="164"/>
    </row>
    <row r="131" spans="1:10" x14ac:dyDescent="0.25">
      <c r="A131" s="119">
        <v>322</v>
      </c>
      <c r="B131" s="120">
        <v>81500523</v>
      </c>
      <c r="C131" s="121">
        <v>36.5</v>
      </c>
      <c r="D131" s="122">
        <v>3.81</v>
      </c>
      <c r="E131" s="122">
        <v>4.3600000000000003</v>
      </c>
      <c r="F131" s="122">
        <f t="shared" si="2"/>
        <v>0.55000000000000027</v>
      </c>
      <c r="G131" s="179">
        <f>(C131/C230)*G11</f>
        <v>5.6682200488584293E-2</v>
      </c>
      <c r="H131" s="180">
        <f t="shared" si="3"/>
        <v>0.60668220048858457</v>
      </c>
      <c r="I131" s="132"/>
      <c r="J131" s="164"/>
    </row>
    <row r="132" spans="1:10" x14ac:dyDescent="0.25">
      <c r="A132" s="119">
        <v>323</v>
      </c>
      <c r="B132" s="120">
        <v>81500523</v>
      </c>
      <c r="C132" s="121">
        <v>64.5</v>
      </c>
      <c r="D132" s="122">
        <v>8.2439999999999998</v>
      </c>
      <c r="E132" s="122">
        <v>8.2439999999999998</v>
      </c>
      <c r="F132" s="122">
        <f t="shared" si="2"/>
        <v>0</v>
      </c>
      <c r="G132" s="179">
        <f>(C132/C230)*G11</f>
        <v>0.10016443647982703</v>
      </c>
      <c r="H132" s="180">
        <f t="shared" si="3"/>
        <v>0.10016443647982703</v>
      </c>
      <c r="I132" s="132"/>
      <c r="J132" s="164"/>
    </row>
    <row r="133" spans="1:10" x14ac:dyDescent="0.25">
      <c r="A133" s="119">
        <v>324</v>
      </c>
      <c r="B133" s="120">
        <v>81500520</v>
      </c>
      <c r="C133" s="121">
        <v>45.5</v>
      </c>
      <c r="D133" s="122">
        <v>1.6</v>
      </c>
      <c r="E133" s="122">
        <v>2.2000000000000002</v>
      </c>
      <c r="F133" s="122">
        <f t="shared" si="2"/>
        <v>0.60000000000000009</v>
      </c>
      <c r="G133" s="179">
        <f>(C133/C230)*G11</f>
        <v>7.0658633485769465E-2</v>
      </c>
      <c r="H133" s="180">
        <f t="shared" si="3"/>
        <v>0.6706586334857696</v>
      </c>
      <c r="I133" s="132"/>
      <c r="J133" s="164"/>
    </row>
    <row r="134" spans="1:10" x14ac:dyDescent="0.25">
      <c r="A134" s="119">
        <v>325</v>
      </c>
      <c r="B134" s="120">
        <v>81500446</v>
      </c>
      <c r="C134" s="121">
        <v>52.9</v>
      </c>
      <c r="D134" s="122">
        <v>1.8420000000000001</v>
      </c>
      <c r="E134" s="122">
        <v>1.8420000000000001</v>
      </c>
      <c r="F134" s="122">
        <f t="shared" si="2"/>
        <v>0</v>
      </c>
      <c r="G134" s="179">
        <f>(C134/C230)*G11</f>
        <v>8.2150367283455039E-2</v>
      </c>
      <c r="H134" s="180">
        <f t="shared" si="3"/>
        <v>8.2150367283455039E-2</v>
      </c>
      <c r="I134" s="132"/>
      <c r="J134" s="164"/>
    </row>
    <row r="135" spans="1:10" x14ac:dyDescent="0.25">
      <c r="A135" s="119">
        <v>326</v>
      </c>
      <c r="B135" s="120">
        <v>81500454</v>
      </c>
      <c r="C135" s="121">
        <v>42.8</v>
      </c>
      <c r="D135" s="122">
        <v>6.86</v>
      </c>
      <c r="E135" s="122">
        <v>7.49</v>
      </c>
      <c r="F135" s="122">
        <f t="shared" si="2"/>
        <v>0.62999999999999989</v>
      </c>
      <c r="G135" s="179">
        <f>(C135/C230)*G11</f>
        <v>6.6465703586613911E-2</v>
      </c>
      <c r="H135" s="180">
        <f t="shared" si="3"/>
        <v>0.69646570358661375</v>
      </c>
      <c r="I135" s="132"/>
      <c r="J135" s="164"/>
    </row>
    <row r="136" spans="1:10" x14ac:dyDescent="0.25">
      <c r="A136" s="119">
        <v>327</v>
      </c>
      <c r="B136" s="120">
        <v>81500447</v>
      </c>
      <c r="C136" s="121">
        <v>77.2</v>
      </c>
      <c r="D136" s="122">
        <v>8.09</v>
      </c>
      <c r="E136" s="122">
        <v>8.4499999999999993</v>
      </c>
      <c r="F136" s="122">
        <f t="shared" si="2"/>
        <v>0.35999999999999943</v>
      </c>
      <c r="G136" s="179">
        <f>(C136/C230)*G11</f>
        <v>0.11988673637585499</v>
      </c>
      <c r="H136" s="180">
        <f t="shared" si="3"/>
        <v>0.47988673637585444</v>
      </c>
      <c r="I136" s="132"/>
      <c r="J136" s="164"/>
    </row>
    <row r="137" spans="1:10" x14ac:dyDescent="0.25">
      <c r="A137" s="119">
        <v>328</v>
      </c>
      <c r="B137" s="120">
        <v>81500455</v>
      </c>
      <c r="C137" s="121">
        <v>77.8</v>
      </c>
      <c r="D137" s="122">
        <v>2.94</v>
      </c>
      <c r="E137" s="122">
        <v>3.38</v>
      </c>
      <c r="F137" s="122">
        <f t="shared" si="2"/>
        <v>0.43999999999999995</v>
      </c>
      <c r="G137" s="179">
        <f>(C137/C230)*G11</f>
        <v>0.12081849857566734</v>
      </c>
      <c r="H137" s="180">
        <f t="shared" si="3"/>
        <v>0.56081849857566723</v>
      </c>
      <c r="I137" s="132"/>
      <c r="J137" s="164"/>
    </row>
    <row r="138" spans="1:10" x14ac:dyDescent="0.25">
      <c r="A138" s="119">
        <v>329</v>
      </c>
      <c r="B138" s="120">
        <v>81500453</v>
      </c>
      <c r="C138" s="121">
        <v>47</v>
      </c>
      <c r="D138" s="122">
        <v>4.3899999999999997</v>
      </c>
      <c r="E138" s="122">
        <v>4.9000000000000004</v>
      </c>
      <c r="F138" s="122">
        <f t="shared" si="2"/>
        <v>0.51000000000000068</v>
      </c>
      <c r="G138" s="179">
        <f>(C138/C230)*G11</f>
        <v>7.2988038985300333E-2</v>
      </c>
      <c r="H138" s="180">
        <f t="shared" si="3"/>
        <v>0.58298803898530105</v>
      </c>
      <c r="I138" s="132"/>
      <c r="J138" s="164"/>
    </row>
    <row r="139" spans="1:10" x14ac:dyDescent="0.25">
      <c r="A139" s="119">
        <v>330</v>
      </c>
      <c r="B139" s="120">
        <v>81500445</v>
      </c>
      <c r="C139" s="121">
        <v>52.1</v>
      </c>
      <c r="D139" s="122">
        <v>1.2230000000000001</v>
      </c>
      <c r="E139" s="122">
        <v>1.2230000000000001</v>
      </c>
      <c r="F139" s="122">
        <f t="shared" si="2"/>
        <v>0</v>
      </c>
      <c r="G139" s="179">
        <f>(C139/C230)*G11</f>
        <v>8.0908017683705258E-2</v>
      </c>
      <c r="H139" s="180">
        <f t="shared" si="3"/>
        <v>8.0908017683705258E-2</v>
      </c>
      <c r="I139" s="132"/>
      <c r="J139" s="164"/>
    </row>
    <row r="140" spans="1:10" x14ac:dyDescent="0.25">
      <c r="A140" s="119">
        <v>331</v>
      </c>
      <c r="B140" s="120">
        <v>81500440</v>
      </c>
      <c r="C140" s="121">
        <v>48.3</v>
      </c>
      <c r="D140" s="122">
        <v>2.5960000000000001</v>
      </c>
      <c r="E140" s="122">
        <v>2.5960000000000001</v>
      </c>
      <c r="F140" s="122">
        <f t="shared" si="2"/>
        <v>0</v>
      </c>
      <c r="G140" s="179">
        <f>(C140/C230)*G11</f>
        <v>7.5006857084893727E-2</v>
      </c>
      <c r="H140" s="180">
        <f t="shared" si="3"/>
        <v>7.5006857084893727E-2</v>
      </c>
      <c r="I140" s="132"/>
      <c r="J140" s="164"/>
    </row>
    <row r="141" spans="1:10" x14ac:dyDescent="0.25">
      <c r="A141" s="119">
        <v>332</v>
      </c>
      <c r="B141" s="120">
        <v>81500442</v>
      </c>
      <c r="C141" s="121">
        <v>45</v>
      </c>
      <c r="D141" s="122">
        <v>5.57</v>
      </c>
      <c r="E141" s="122">
        <v>6.39</v>
      </c>
      <c r="F141" s="122">
        <f t="shared" si="2"/>
        <v>0.8199999999999994</v>
      </c>
      <c r="G141" s="179">
        <f>(C141/C230)*G11</f>
        <v>6.9882164985925838E-2</v>
      </c>
      <c r="H141" s="180">
        <f t="shared" si="3"/>
        <v>0.88988216498592521</v>
      </c>
      <c r="I141" s="132"/>
      <c r="J141" s="164"/>
    </row>
    <row r="142" spans="1:10" x14ac:dyDescent="0.25">
      <c r="A142" s="119">
        <v>333</v>
      </c>
      <c r="B142" s="120">
        <v>81500441</v>
      </c>
      <c r="C142" s="121">
        <v>64.400000000000006</v>
      </c>
      <c r="D142" s="122">
        <v>8.4</v>
      </c>
      <c r="E142" s="122">
        <v>9.35</v>
      </c>
      <c r="F142" s="122">
        <f t="shared" si="2"/>
        <v>0.94999999999999929</v>
      </c>
      <c r="G142" s="179">
        <f>(C142/C230)*G11</f>
        <v>0.10000914277985831</v>
      </c>
      <c r="H142" s="180">
        <f t="shared" si="3"/>
        <v>1.0500091427798577</v>
      </c>
      <c r="I142" s="132"/>
      <c r="J142" s="164"/>
    </row>
    <row r="143" spans="1:10" x14ac:dyDescent="0.25">
      <c r="A143" s="119">
        <v>334</v>
      </c>
      <c r="B143" s="120">
        <v>81500443</v>
      </c>
      <c r="C143" s="121">
        <v>35.9</v>
      </c>
      <c r="D143" s="122">
        <v>1.26</v>
      </c>
      <c r="E143" s="122">
        <v>1.27</v>
      </c>
      <c r="F143" s="122">
        <f t="shared" ref="F143:F206" si="4">E143-D143</f>
        <v>1.0000000000000009E-2</v>
      </c>
      <c r="G143" s="179">
        <f>(C143/C230)*G11</f>
        <v>5.5750438288771943E-2</v>
      </c>
      <c r="H143" s="180">
        <f t="shared" ref="H143:H206" si="5">G143+F143</f>
        <v>6.5750438288771945E-2</v>
      </c>
      <c r="I143" s="132"/>
      <c r="J143" s="164"/>
    </row>
    <row r="144" spans="1:10" x14ac:dyDescent="0.25">
      <c r="A144" s="119">
        <v>335</v>
      </c>
      <c r="B144" s="120">
        <v>81500444</v>
      </c>
      <c r="C144" s="121">
        <v>64.5</v>
      </c>
      <c r="D144" s="122">
        <v>1.66</v>
      </c>
      <c r="E144" s="122">
        <v>1.7</v>
      </c>
      <c r="F144" s="122">
        <f t="shared" si="4"/>
        <v>4.0000000000000036E-2</v>
      </c>
      <c r="G144" s="179">
        <f>(C144/C230)*G11</f>
        <v>0.10016443647982703</v>
      </c>
      <c r="H144" s="180">
        <f t="shared" si="5"/>
        <v>0.14016443647982707</v>
      </c>
      <c r="I144" s="132"/>
      <c r="J144" s="164"/>
    </row>
    <row r="145" spans="1:10" x14ac:dyDescent="0.25">
      <c r="A145" s="119">
        <v>336</v>
      </c>
      <c r="B145" s="120">
        <v>81500450</v>
      </c>
      <c r="C145" s="121">
        <v>45.6</v>
      </c>
      <c r="D145" s="122">
        <v>6.18</v>
      </c>
      <c r="E145" s="122">
        <v>6.85</v>
      </c>
      <c r="F145" s="122">
        <f t="shared" si="4"/>
        <v>0.66999999999999993</v>
      </c>
      <c r="G145" s="179">
        <f>(C145/C230)*G11</f>
        <v>7.0813927185738174E-2</v>
      </c>
      <c r="H145" s="180">
        <f t="shared" si="5"/>
        <v>0.74081392718573813</v>
      </c>
      <c r="I145" s="132"/>
      <c r="J145" s="164"/>
    </row>
    <row r="146" spans="1:10" x14ac:dyDescent="0.25">
      <c r="A146" s="119">
        <v>337</v>
      </c>
      <c r="B146" s="120">
        <v>81500430</v>
      </c>
      <c r="C146" s="121">
        <v>53</v>
      </c>
      <c r="D146" s="122">
        <v>4.4619999999999997</v>
      </c>
      <c r="E146" s="122">
        <v>4.6900000000000004</v>
      </c>
      <c r="F146" s="122">
        <f t="shared" si="4"/>
        <v>0.22800000000000065</v>
      </c>
      <c r="G146" s="179">
        <f>(C146/C230)*G11</f>
        <v>8.2305660983423762E-2</v>
      </c>
      <c r="H146" s="180">
        <f t="shared" si="5"/>
        <v>0.31030566098342438</v>
      </c>
      <c r="I146" s="132"/>
      <c r="J146" s="164"/>
    </row>
    <row r="147" spans="1:10" x14ac:dyDescent="0.25">
      <c r="A147" s="119">
        <v>338</v>
      </c>
      <c r="B147" s="120">
        <v>81500498</v>
      </c>
      <c r="C147" s="121">
        <v>43</v>
      </c>
      <c r="D147" s="122">
        <v>0</v>
      </c>
      <c r="E147" s="122">
        <v>0</v>
      </c>
      <c r="F147" s="122">
        <f t="shared" si="4"/>
        <v>0</v>
      </c>
      <c r="G147" s="179">
        <f>(C147/C230)*G11</f>
        <v>6.6776290986551357E-2</v>
      </c>
      <c r="H147" s="180">
        <f t="shared" si="5"/>
        <v>6.6776290986551357E-2</v>
      </c>
      <c r="I147" s="132"/>
      <c r="J147" s="164"/>
    </row>
    <row r="148" spans="1:10" x14ac:dyDescent="0.25">
      <c r="A148" s="119">
        <v>339</v>
      </c>
      <c r="B148" s="120">
        <v>81500492</v>
      </c>
      <c r="C148" s="121">
        <v>77.599999999999994</v>
      </c>
      <c r="D148" s="122">
        <v>7.71</v>
      </c>
      <c r="E148" s="122">
        <v>8.1199999999999992</v>
      </c>
      <c r="F148" s="122">
        <f t="shared" si="4"/>
        <v>0.40999999999999925</v>
      </c>
      <c r="G148" s="179">
        <f>(C148/C230)*G11</f>
        <v>0.12050791117572988</v>
      </c>
      <c r="H148" s="180">
        <f t="shared" si="5"/>
        <v>0.53050791117572915</v>
      </c>
      <c r="I148" s="132"/>
      <c r="J148" s="164"/>
    </row>
    <row r="149" spans="1:10" x14ac:dyDescent="0.25">
      <c r="A149" s="119">
        <v>340</v>
      </c>
      <c r="B149" s="120">
        <v>81500502</v>
      </c>
      <c r="C149" s="121">
        <v>77.599999999999994</v>
      </c>
      <c r="D149" s="122">
        <v>11.61</v>
      </c>
      <c r="E149" s="122">
        <v>12.95</v>
      </c>
      <c r="F149" s="122">
        <f t="shared" si="4"/>
        <v>1.3399999999999999</v>
      </c>
      <c r="G149" s="179">
        <f>(C149/C230)*G11</f>
        <v>0.12050791117572988</v>
      </c>
      <c r="H149" s="180">
        <f t="shared" si="5"/>
        <v>1.4605079111757298</v>
      </c>
      <c r="I149" s="132"/>
      <c r="J149" s="164"/>
    </row>
    <row r="150" spans="1:10" x14ac:dyDescent="0.25">
      <c r="A150" s="119">
        <v>341</v>
      </c>
      <c r="B150" s="120">
        <v>81500503</v>
      </c>
      <c r="C150" s="121">
        <v>47.3</v>
      </c>
      <c r="D150" s="122">
        <v>0.67</v>
      </c>
      <c r="E150" s="122">
        <v>1.3129999999999999</v>
      </c>
      <c r="F150" s="122">
        <f t="shared" si="4"/>
        <v>0.6429999999999999</v>
      </c>
      <c r="G150" s="179">
        <f>(C150/C230)*G11</f>
        <v>7.3453920085206487E-2</v>
      </c>
      <c r="H150" s="180">
        <f t="shared" si="5"/>
        <v>0.71645392008520636</v>
      </c>
      <c r="I150" s="132"/>
      <c r="J150" s="164"/>
    </row>
    <row r="151" spans="1:10" x14ac:dyDescent="0.25">
      <c r="A151" s="119">
        <v>342</v>
      </c>
      <c r="B151" s="120">
        <v>81500437</v>
      </c>
      <c r="C151" s="121">
        <v>51.9</v>
      </c>
      <c r="D151" s="122">
        <v>0.34100000000000003</v>
      </c>
      <c r="E151" s="122">
        <v>0.4</v>
      </c>
      <c r="F151" s="122">
        <f t="shared" si="4"/>
        <v>5.8999999999999997E-2</v>
      </c>
      <c r="G151" s="179">
        <f>(C151/C230)*G11</f>
        <v>8.0597430283767799E-2</v>
      </c>
      <c r="H151" s="180">
        <f t="shared" si="5"/>
        <v>0.13959743028376781</v>
      </c>
      <c r="I151" s="132"/>
      <c r="J151" s="164"/>
    </row>
    <row r="152" spans="1:10" x14ac:dyDescent="0.25">
      <c r="A152" s="119">
        <v>343</v>
      </c>
      <c r="B152" s="120">
        <v>81500429</v>
      </c>
      <c r="C152" s="121">
        <v>48</v>
      </c>
      <c r="D152" s="122">
        <v>2.1909999999999998</v>
      </c>
      <c r="E152" s="122">
        <v>2.1909999999999998</v>
      </c>
      <c r="F152" s="122">
        <f t="shared" si="4"/>
        <v>0</v>
      </c>
      <c r="G152" s="179">
        <f>(C152/C230)*G11</f>
        <v>7.4540975984987559E-2</v>
      </c>
      <c r="H152" s="180">
        <f t="shared" si="5"/>
        <v>7.4540975984987559E-2</v>
      </c>
      <c r="I152" s="132"/>
      <c r="J152" s="164"/>
    </row>
    <row r="153" spans="1:10" x14ac:dyDescent="0.25">
      <c r="A153" s="119">
        <v>344</v>
      </c>
      <c r="B153" s="120">
        <v>81500439</v>
      </c>
      <c r="C153" s="121">
        <v>45</v>
      </c>
      <c r="D153" s="122">
        <v>2.4580000000000002</v>
      </c>
      <c r="E153" s="122">
        <v>2.4580000000000002</v>
      </c>
      <c r="F153" s="122">
        <f t="shared" si="4"/>
        <v>0</v>
      </c>
      <c r="G153" s="179">
        <f>(C153/C230)*G11</f>
        <v>6.9882164985925838E-2</v>
      </c>
      <c r="H153" s="180">
        <f t="shared" si="5"/>
        <v>6.9882164985925838E-2</v>
      </c>
      <c r="I153" s="132"/>
      <c r="J153" s="164"/>
    </row>
    <row r="154" spans="1:10" x14ac:dyDescent="0.25">
      <c r="A154" s="119">
        <v>345</v>
      </c>
      <c r="B154" s="120">
        <v>81500496</v>
      </c>
      <c r="C154" s="121">
        <v>64.099999999999994</v>
      </c>
      <c r="D154" s="122">
        <v>2.93</v>
      </c>
      <c r="E154" s="122">
        <v>3.38</v>
      </c>
      <c r="F154" s="122">
        <f t="shared" si="4"/>
        <v>0.44999999999999973</v>
      </c>
      <c r="G154" s="179">
        <f>(C154/C230)*G11</f>
        <v>9.954326167995213E-2</v>
      </c>
      <c r="H154" s="180">
        <f t="shared" si="5"/>
        <v>0.54954326167995182</v>
      </c>
      <c r="I154" s="132"/>
      <c r="J154" s="164"/>
    </row>
    <row r="155" spans="1:10" x14ac:dyDescent="0.25">
      <c r="A155" s="119">
        <v>346</v>
      </c>
      <c r="B155" s="29">
        <v>81500500</v>
      </c>
      <c r="C155" s="121">
        <v>36.1</v>
      </c>
      <c r="D155" s="122">
        <v>3.32</v>
      </c>
      <c r="E155" s="122">
        <v>3.48</v>
      </c>
      <c r="F155" s="122">
        <f t="shared" si="4"/>
        <v>0.16000000000000014</v>
      </c>
      <c r="G155" s="179">
        <f>(C155/C230)*G11</f>
        <v>5.6061025688709396E-2</v>
      </c>
      <c r="H155" s="180">
        <f t="shared" si="5"/>
        <v>0.21606102568870955</v>
      </c>
      <c r="I155" s="132"/>
      <c r="J155" s="164"/>
    </row>
    <row r="156" spans="1:10" x14ac:dyDescent="0.25">
      <c r="A156" s="119">
        <v>347</v>
      </c>
      <c r="B156" s="29">
        <v>81500501</v>
      </c>
      <c r="C156" s="121">
        <v>64.8</v>
      </c>
      <c r="D156" s="122">
        <v>0.61699999999999999</v>
      </c>
      <c r="E156" s="122">
        <v>0.61699999999999999</v>
      </c>
      <c r="F156" s="122">
        <f t="shared" si="4"/>
        <v>0</v>
      </c>
      <c r="G156" s="179">
        <f>(C156/C230)*G11</f>
        <v>0.1006303175797332</v>
      </c>
      <c r="H156" s="180">
        <f t="shared" si="5"/>
        <v>0.1006303175797332</v>
      </c>
      <c r="I156" s="132"/>
      <c r="J156" s="164"/>
    </row>
    <row r="157" spans="1:10" x14ac:dyDescent="0.25">
      <c r="A157" s="119">
        <v>348</v>
      </c>
      <c r="B157" s="29">
        <v>81500497</v>
      </c>
      <c r="C157" s="121">
        <v>45.6</v>
      </c>
      <c r="D157" s="122">
        <v>7.62</v>
      </c>
      <c r="E157" s="122">
        <v>8.2899999999999991</v>
      </c>
      <c r="F157" s="122">
        <f t="shared" si="4"/>
        <v>0.66999999999999904</v>
      </c>
      <c r="G157" s="179">
        <f>(C157/C230)*G11</f>
        <v>7.0813927185738174E-2</v>
      </c>
      <c r="H157" s="180">
        <f t="shared" si="5"/>
        <v>0.74081392718573724</v>
      </c>
      <c r="I157" s="132"/>
      <c r="J157" s="164"/>
    </row>
    <row r="158" spans="1:10" x14ac:dyDescent="0.25">
      <c r="A158" s="119">
        <v>349</v>
      </c>
      <c r="B158" s="29">
        <v>81500490</v>
      </c>
      <c r="C158" s="121">
        <v>53.1</v>
      </c>
      <c r="D158" s="122">
        <v>3.99</v>
      </c>
      <c r="E158" s="122">
        <v>4.51</v>
      </c>
      <c r="F158" s="122">
        <f t="shared" si="4"/>
        <v>0.51999999999999957</v>
      </c>
      <c r="G158" s="179">
        <f>(C158/C230)*G11</f>
        <v>8.2460954683392498E-2</v>
      </c>
      <c r="H158" s="180">
        <f t="shared" si="5"/>
        <v>0.60246095468339211</v>
      </c>
      <c r="I158" s="132"/>
      <c r="J158" s="164"/>
    </row>
    <row r="159" spans="1:10" x14ac:dyDescent="0.25">
      <c r="A159" s="119">
        <v>350</v>
      </c>
      <c r="B159" s="29">
        <v>81500495</v>
      </c>
      <c r="C159" s="121">
        <v>42.9</v>
      </c>
      <c r="D159" s="122">
        <v>5.46</v>
      </c>
      <c r="E159" s="122">
        <v>6.32</v>
      </c>
      <c r="F159" s="122">
        <f t="shared" si="4"/>
        <v>0.86000000000000032</v>
      </c>
      <c r="G159" s="179">
        <f>(C159/C230)*G11</f>
        <v>6.662099728658262E-2</v>
      </c>
      <c r="H159" s="180">
        <f t="shared" si="5"/>
        <v>0.92662099728658298</v>
      </c>
      <c r="I159" s="132"/>
      <c r="J159" s="164"/>
    </row>
    <row r="160" spans="1:10" x14ac:dyDescent="0.25">
      <c r="A160" s="119">
        <v>351</v>
      </c>
      <c r="B160" s="29">
        <v>81500494</v>
      </c>
      <c r="C160" s="121">
        <v>77.5</v>
      </c>
      <c r="D160" s="122">
        <v>8.27</v>
      </c>
      <c r="E160" s="122">
        <v>10.029999999999999</v>
      </c>
      <c r="F160" s="122">
        <f t="shared" si="4"/>
        <v>1.7599999999999998</v>
      </c>
      <c r="G160" s="179">
        <f>(C160/C230)*G11</f>
        <v>0.12035261747576116</v>
      </c>
      <c r="H160" s="180">
        <f t="shared" si="5"/>
        <v>1.880352617475761</v>
      </c>
      <c r="I160" s="132"/>
      <c r="J160" s="164"/>
    </row>
    <row r="161" spans="1:10" x14ac:dyDescent="0.25">
      <c r="A161" s="119">
        <v>352</v>
      </c>
      <c r="B161" s="120">
        <v>81500491</v>
      </c>
      <c r="C161" s="121">
        <v>77.8</v>
      </c>
      <c r="D161" s="122">
        <v>0.64</v>
      </c>
      <c r="E161" s="122">
        <v>0.64</v>
      </c>
      <c r="F161" s="122">
        <f t="shared" si="4"/>
        <v>0</v>
      </c>
      <c r="G161" s="179">
        <f>(C161/C230)*G11</f>
        <v>0.12081849857566734</v>
      </c>
      <c r="H161" s="180">
        <f t="shared" si="5"/>
        <v>0.12081849857566734</v>
      </c>
      <c r="I161" s="132"/>
      <c r="J161" s="164"/>
    </row>
    <row r="162" spans="1:10" x14ac:dyDescent="0.25">
      <c r="A162" s="119">
        <v>353</v>
      </c>
      <c r="B162" s="120">
        <v>81500489</v>
      </c>
      <c r="C162" s="121">
        <v>46.7</v>
      </c>
      <c r="D162" s="122">
        <v>4.33</v>
      </c>
      <c r="E162" s="122">
        <v>4.5199999999999996</v>
      </c>
      <c r="F162" s="122">
        <f t="shared" si="4"/>
        <v>0.1899999999999995</v>
      </c>
      <c r="G162" s="179">
        <f>(C162/C230)*G11</f>
        <v>7.2522157885394151E-2</v>
      </c>
      <c r="H162" s="180">
        <f t="shared" si="5"/>
        <v>0.26252215788539368</v>
      </c>
      <c r="I162" s="132"/>
      <c r="J162" s="164"/>
    </row>
    <row r="163" spans="1:10" x14ac:dyDescent="0.25">
      <c r="A163" s="119">
        <v>354</v>
      </c>
      <c r="B163" s="120">
        <v>81500488</v>
      </c>
      <c r="C163" s="121">
        <v>51.9</v>
      </c>
      <c r="D163" s="122">
        <v>2.65</v>
      </c>
      <c r="E163" s="122">
        <v>3.11</v>
      </c>
      <c r="F163" s="122">
        <f t="shared" si="4"/>
        <v>0.45999999999999996</v>
      </c>
      <c r="G163" s="179">
        <f>(C163/C230)*G11</f>
        <v>8.0597430283767799E-2</v>
      </c>
      <c r="H163" s="180">
        <f t="shared" si="5"/>
        <v>0.54059743028376772</v>
      </c>
      <c r="I163" s="132"/>
      <c r="J163" s="164"/>
    </row>
    <row r="164" spans="1:10" x14ac:dyDescent="0.25">
      <c r="A164" s="119">
        <v>355</v>
      </c>
      <c r="B164" s="120">
        <v>81500499</v>
      </c>
      <c r="C164" s="121">
        <v>48</v>
      </c>
      <c r="D164" s="122">
        <v>2.4980000000000002</v>
      </c>
      <c r="E164" s="122">
        <v>2.6</v>
      </c>
      <c r="F164" s="122">
        <f t="shared" si="4"/>
        <v>0.10199999999999987</v>
      </c>
      <c r="G164" s="179">
        <f>(C164/C230)*G11</f>
        <v>7.4540975984987559E-2</v>
      </c>
      <c r="H164" s="180">
        <f t="shared" si="5"/>
        <v>0.17654097598498741</v>
      </c>
      <c r="I164" s="132"/>
      <c r="J164" s="164"/>
    </row>
    <row r="165" spans="1:10" x14ac:dyDescent="0.25">
      <c r="A165" s="119">
        <v>356</v>
      </c>
      <c r="B165" s="120">
        <v>81500493</v>
      </c>
      <c r="C165" s="121">
        <v>44.8</v>
      </c>
      <c r="D165" s="122">
        <v>1.1100000000000001</v>
      </c>
      <c r="E165" s="122">
        <v>1.1100000000000001</v>
      </c>
      <c r="F165" s="122">
        <f t="shared" si="4"/>
        <v>0</v>
      </c>
      <c r="G165" s="179">
        <f>(C165/C230)*G11</f>
        <v>6.9571577585988378E-2</v>
      </c>
      <c r="H165" s="180">
        <f t="shared" si="5"/>
        <v>6.9571577585988378E-2</v>
      </c>
      <c r="I165" s="132"/>
      <c r="J165" s="164"/>
    </row>
    <row r="166" spans="1:10" x14ac:dyDescent="0.25">
      <c r="A166" s="119">
        <v>357</v>
      </c>
      <c r="B166" s="120">
        <v>81500434</v>
      </c>
      <c r="C166" s="121">
        <v>64.2</v>
      </c>
      <c r="D166" s="122">
        <v>3.97</v>
      </c>
      <c r="E166" s="122">
        <v>4.2699999999999996</v>
      </c>
      <c r="F166" s="122">
        <f t="shared" si="4"/>
        <v>0.29999999999999938</v>
      </c>
      <c r="G166" s="179">
        <f>(C166/C230)*G11</f>
        <v>9.9698555379920867E-2</v>
      </c>
      <c r="H166" s="180">
        <f t="shared" si="5"/>
        <v>0.39969855537992027</v>
      </c>
      <c r="I166" s="132"/>
      <c r="J166" s="164"/>
    </row>
    <row r="167" spans="1:10" x14ac:dyDescent="0.25">
      <c r="A167" s="119">
        <v>358</v>
      </c>
      <c r="B167" s="120">
        <v>81500436</v>
      </c>
      <c r="C167" s="121">
        <v>36.1</v>
      </c>
      <c r="D167" s="122">
        <v>2.2250000000000001</v>
      </c>
      <c r="E167" s="122">
        <v>2.2250000000000001</v>
      </c>
      <c r="F167" s="122">
        <f t="shared" si="4"/>
        <v>0</v>
      </c>
      <c r="G167" s="179">
        <f>(C167/C230)*G11</f>
        <v>5.6061025688709396E-2</v>
      </c>
      <c r="H167" s="180">
        <f t="shared" si="5"/>
        <v>5.6061025688709396E-2</v>
      </c>
      <c r="I167" s="132"/>
      <c r="J167" s="164"/>
    </row>
    <row r="168" spans="1:10" x14ac:dyDescent="0.25">
      <c r="A168" s="119">
        <v>359</v>
      </c>
      <c r="B168" s="120">
        <v>81500431</v>
      </c>
      <c r="C168" s="121">
        <v>64.7</v>
      </c>
      <c r="D168" s="122">
        <v>3.32</v>
      </c>
      <c r="E168" s="122">
        <v>3.95</v>
      </c>
      <c r="F168" s="122">
        <f t="shared" si="4"/>
        <v>0.63000000000000034</v>
      </c>
      <c r="G168" s="179">
        <f>(C168/C230)*G11</f>
        <v>0.10047502387976448</v>
      </c>
      <c r="H168" s="180">
        <f t="shared" si="5"/>
        <v>0.73047502387976482</v>
      </c>
      <c r="I168" s="132"/>
      <c r="J168" s="164"/>
    </row>
    <row r="169" spans="1:10" x14ac:dyDescent="0.25">
      <c r="A169" s="119">
        <v>360</v>
      </c>
      <c r="B169" s="120">
        <v>81500425</v>
      </c>
      <c r="C169" s="121">
        <v>45.5</v>
      </c>
      <c r="D169" s="122">
        <v>0.86</v>
      </c>
      <c r="E169" s="122">
        <v>2.11</v>
      </c>
      <c r="F169" s="122">
        <f t="shared" si="4"/>
        <v>1.25</v>
      </c>
      <c r="G169" s="179">
        <f>(C169/C230)*G11</f>
        <v>7.0658633485769465E-2</v>
      </c>
      <c r="H169" s="180">
        <f t="shared" si="5"/>
        <v>1.3206586334857695</v>
      </c>
      <c r="I169" s="132"/>
      <c r="J169" s="164"/>
    </row>
    <row r="170" spans="1:10" x14ac:dyDescent="0.25">
      <c r="A170" s="119">
        <v>361</v>
      </c>
      <c r="B170" s="120">
        <v>81500470</v>
      </c>
      <c r="C170" s="121">
        <v>53.2</v>
      </c>
      <c r="D170" s="122">
        <v>2E-3</v>
      </c>
      <c r="E170" s="122">
        <v>2E-3</v>
      </c>
      <c r="F170" s="122">
        <f t="shared" si="4"/>
        <v>0</v>
      </c>
      <c r="G170" s="179">
        <f>(C170/C230)*G11</f>
        <v>8.2616248383361221E-2</v>
      </c>
      <c r="H170" s="180">
        <f t="shared" si="5"/>
        <v>8.2616248383361221E-2</v>
      </c>
      <c r="I170" s="132"/>
      <c r="J170" s="164"/>
    </row>
    <row r="171" spans="1:10" x14ac:dyDescent="0.25">
      <c r="A171" s="119">
        <v>362</v>
      </c>
      <c r="B171" s="120">
        <v>81500461</v>
      </c>
      <c r="C171" s="121">
        <v>42.9</v>
      </c>
      <c r="D171" s="122">
        <v>5.65</v>
      </c>
      <c r="E171" s="122">
        <v>6.35</v>
      </c>
      <c r="F171" s="122">
        <f t="shared" si="4"/>
        <v>0.69999999999999929</v>
      </c>
      <c r="G171" s="179">
        <f>(C171/C230)*G11</f>
        <v>6.662099728658262E-2</v>
      </c>
      <c r="H171" s="180">
        <f t="shared" si="5"/>
        <v>0.76662099728658195</v>
      </c>
      <c r="I171" s="132"/>
      <c r="J171" s="164"/>
    </row>
    <row r="172" spans="1:10" x14ac:dyDescent="0.25">
      <c r="A172" s="119">
        <v>363</v>
      </c>
      <c r="B172" s="120">
        <v>81500469</v>
      </c>
      <c r="C172" s="121">
        <v>78.2</v>
      </c>
      <c r="D172" s="122">
        <v>0.52</v>
      </c>
      <c r="E172" s="122">
        <v>0.84</v>
      </c>
      <c r="F172" s="122">
        <f t="shared" si="4"/>
        <v>0.31999999999999995</v>
      </c>
      <c r="G172" s="179">
        <f>(C172/C230)*G11</f>
        <v>0.12143967337554223</v>
      </c>
      <c r="H172" s="180">
        <f t="shared" si="5"/>
        <v>0.44143967337554219</v>
      </c>
      <c r="I172" s="132"/>
      <c r="J172" s="164"/>
    </row>
    <row r="173" spans="1:10" x14ac:dyDescent="0.25">
      <c r="A173" s="119">
        <v>364</v>
      </c>
      <c r="B173" s="120">
        <v>81500464</v>
      </c>
      <c r="C173" s="121">
        <v>77.7</v>
      </c>
      <c r="D173" s="122">
        <v>2.2509999999999999</v>
      </c>
      <c r="E173" s="122">
        <v>2.2509999999999999</v>
      </c>
      <c r="F173" s="122">
        <f t="shared" si="4"/>
        <v>0</v>
      </c>
      <c r="G173" s="179">
        <f>(C173/C230)*G11</f>
        <v>0.12066320487569862</v>
      </c>
      <c r="H173" s="180">
        <f t="shared" si="5"/>
        <v>0.12066320487569862</v>
      </c>
      <c r="I173" s="132"/>
      <c r="J173" s="164"/>
    </row>
    <row r="174" spans="1:10" x14ac:dyDescent="0.25">
      <c r="A174" s="119">
        <v>365</v>
      </c>
      <c r="B174" s="120">
        <v>81500468</v>
      </c>
      <c r="C174" s="121">
        <v>47</v>
      </c>
      <c r="D174" s="122">
        <v>4.3899999999999997</v>
      </c>
      <c r="E174" s="122">
        <v>4.45</v>
      </c>
      <c r="F174" s="122">
        <f t="shared" si="4"/>
        <v>6.0000000000000497E-2</v>
      </c>
      <c r="G174" s="179">
        <f>(C174/C230)*G11</f>
        <v>7.2988038985300333E-2</v>
      </c>
      <c r="H174" s="180">
        <f t="shared" si="5"/>
        <v>0.13298803898530082</v>
      </c>
      <c r="I174" s="132"/>
      <c r="J174" s="164"/>
    </row>
    <row r="175" spans="1:10" x14ac:dyDescent="0.25">
      <c r="A175" s="119">
        <v>366</v>
      </c>
      <c r="B175" s="120">
        <v>81500466</v>
      </c>
      <c r="C175" s="121">
        <v>52</v>
      </c>
      <c r="D175" s="122">
        <v>1.29</v>
      </c>
      <c r="E175" s="122">
        <v>1.29</v>
      </c>
      <c r="F175" s="122">
        <f t="shared" si="4"/>
        <v>0</v>
      </c>
      <c r="G175" s="179">
        <f>(C175/C230)*G11</f>
        <v>8.0752723983736521E-2</v>
      </c>
      <c r="H175" s="180">
        <f t="shared" si="5"/>
        <v>8.0752723983736521E-2</v>
      </c>
      <c r="I175" s="132"/>
      <c r="J175" s="164"/>
    </row>
    <row r="176" spans="1:10" x14ac:dyDescent="0.25">
      <c r="A176" s="119">
        <v>367</v>
      </c>
      <c r="B176" s="120">
        <v>81500463</v>
      </c>
      <c r="C176" s="121">
        <v>48</v>
      </c>
      <c r="D176" s="122">
        <v>4.08</v>
      </c>
      <c r="E176" s="122">
        <v>4.7699999999999996</v>
      </c>
      <c r="F176" s="122">
        <f t="shared" si="4"/>
        <v>0.6899999999999995</v>
      </c>
      <c r="G176" s="179">
        <f>(C176/C230)*G11</f>
        <v>7.4540975984987559E-2</v>
      </c>
      <c r="H176" s="180">
        <f t="shared" si="5"/>
        <v>0.76454097598498705</v>
      </c>
      <c r="I176" s="132"/>
      <c r="J176" s="164"/>
    </row>
    <row r="177" spans="1:10" x14ac:dyDescent="0.25">
      <c r="A177" s="119">
        <v>368</v>
      </c>
      <c r="B177" s="120">
        <v>81500458</v>
      </c>
      <c r="C177" s="121">
        <v>44.8</v>
      </c>
      <c r="D177" s="122">
        <v>5.59</v>
      </c>
      <c r="E177" s="122">
        <v>7.1</v>
      </c>
      <c r="F177" s="122">
        <f t="shared" si="4"/>
        <v>1.5099999999999998</v>
      </c>
      <c r="G177" s="179">
        <f>(C177/C230)*G11</f>
        <v>6.9571577585988378E-2</v>
      </c>
      <c r="H177" s="180">
        <f t="shared" si="5"/>
        <v>1.5795715775859882</v>
      </c>
      <c r="I177" s="132"/>
      <c r="J177" s="164"/>
    </row>
    <row r="178" spans="1:10" x14ac:dyDescent="0.25">
      <c r="A178" s="119">
        <v>369</v>
      </c>
      <c r="B178" s="120">
        <v>81500471</v>
      </c>
      <c r="C178" s="121">
        <v>64.400000000000006</v>
      </c>
      <c r="D178" s="122">
        <v>5.86</v>
      </c>
      <c r="E178" s="122">
        <v>6.77</v>
      </c>
      <c r="F178" s="122">
        <f t="shared" si="4"/>
        <v>0.90999999999999925</v>
      </c>
      <c r="G178" s="179">
        <f>(C178/C230)*G11</f>
        <v>0.10000914277985831</v>
      </c>
      <c r="H178" s="180">
        <f t="shared" si="5"/>
        <v>1.0100091427798576</v>
      </c>
      <c r="I178" s="132"/>
      <c r="J178" s="164"/>
    </row>
    <row r="179" spans="1:10" x14ac:dyDescent="0.25">
      <c r="A179" s="119">
        <v>370</v>
      </c>
      <c r="B179" s="120">
        <v>81500459</v>
      </c>
      <c r="C179" s="121">
        <v>36.200000000000003</v>
      </c>
      <c r="D179" s="122">
        <v>4.28</v>
      </c>
      <c r="E179" s="122">
        <v>4.5999999999999996</v>
      </c>
      <c r="F179" s="122">
        <f t="shared" si="4"/>
        <v>0.3199999999999994</v>
      </c>
      <c r="G179" s="179">
        <f>(C179/C230)*G11</f>
        <v>5.6216319388678125E-2</v>
      </c>
      <c r="H179" s="180">
        <f t="shared" si="5"/>
        <v>0.3762163193886775</v>
      </c>
      <c r="I179" s="132"/>
      <c r="J179" s="164"/>
    </row>
    <row r="180" spans="1:10" x14ac:dyDescent="0.25">
      <c r="A180" s="119">
        <v>371</v>
      </c>
      <c r="B180" s="120">
        <v>81500467</v>
      </c>
      <c r="C180" s="121">
        <v>64.599999999999994</v>
      </c>
      <c r="D180" s="122">
        <v>7.63</v>
      </c>
      <c r="E180" s="122">
        <v>8.11</v>
      </c>
      <c r="F180" s="122">
        <f t="shared" si="4"/>
        <v>0.47999999999999954</v>
      </c>
      <c r="G180" s="179">
        <f>(C180/C230)*G11</f>
        <v>0.10031973017979574</v>
      </c>
      <c r="H180" s="180">
        <f t="shared" si="5"/>
        <v>0.58031973017979532</v>
      </c>
      <c r="I180" s="132"/>
      <c r="J180" s="164"/>
    </row>
    <row r="181" spans="1:10" x14ac:dyDescent="0.25">
      <c r="A181" s="119">
        <v>372</v>
      </c>
      <c r="B181" s="120">
        <v>81500462</v>
      </c>
      <c r="C181" s="121">
        <v>45.8</v>
      </c>
      <c r="D181" s="122">
        <v>5.0330000000000004</v>
      </c>
      <c r="E181" s="122">
        <v>5.0330000000000004</v>
      </c>
      <c r="F181" s="122">
        <f t="shared" si="4"/>
        <v>0</v>
      </c>
      <c r="G181" s="179">
        <f>(C181/C230)*G11</f>
        <v>7.1124514585675633E-2</v>
      </c>
      <c r="H181" s="180">
        <f t="shared" si="5"/>
        <v>7.1124514585675633E-2</v>
      </c>
      <c r="I181" s="132"/>
      <c r="J181" s="164"/>
    </row>
    <row r="182" spans="1:10" x14ac:dyDescent="0.25">
      <c r="A182" s="119">
        <v>373</v>
      </c>
      <c r="B182" s="120">
        <v>81500396</v>
      </c>
      <c r="C182" s="121">
        <v>53.1</v>
      </c>
      <c r="D182" s="122">
        <v>6.77</v>
      </c>
      <c r="E182" s="122">
        <v>7.24</v>
      </c>
      <c r="F182" s="122">
        <f t="shared" si="4"/>
        <v>0.47000000000000064</v>
      </c>
      <c r="G182" s="179">
        <f>(C182/C230)*G11</f>
        <v>8.2460954683392498E-2</v>
      </c>
      <c r="H182" s="180">
        <f t="shared" si="5"/>
        <v>0.55246095468339318</v>
      </c>
      <c r="I182" s="132"/>
      <c r="J182" s="164"/>
    </row>
    <row r="183" spans="1:10" x14ac:dyDescent="0.25">
      <c r="A183" s="119">
        <v>374</v>
      </c>
      <c r="B183" s="120">
        <v>81500404</v>
      </c>
      <c r="C183" s="121">
        <v>43</v>
      </c>
      <c r="D183" s="122">
        <v>0.99299999999999999</v>
      </c>
      <c r="E183" s="122">
        <v>0.99299999999999999</v>
      </c>
      <c r="F183" s="122">
        <f t="shared" si="4"/>
        <v>0</v>
      </c>
      <c r="G183" s="179">
        <f>(C183/C230)*G11</f>
        <v>6.6776290986551357E-2</v>
      </c>
      <c r="H183" s="180">
        <f t="shared" si="5"/>
        <v>6.6776290986551357E-2</v>
      </c>
      <c r="I183" s="132"/>
      <c r="J183" s="164"/>
    </row>
    <row r="184" spans="1:10" x14ac:dyDescent="0.25">
      <c r="A184" s="119">
        <v>375</v>
      </c>
      <c r="B184" s="120">
        <v>81500400</v>
      </c>
      <c r="C184" s="121">
        <v>77.400000000000006</v>
      </c>
      <c r="D184" s="122">
        <v>6.2</v>
      </c>
      <c r="E184" s="122">
        <v>7.98</v>
      </c>
      <c r="F184" s="122">
        <f t="shared" si="4"/>
        <v>1.7800000000000002</v>
      </c>
      <c r="G184" s="179">
        <f>(C184/C230)*G11</f>
        <v>0.12019732377579245</v>
      </c>
      <c r="H184" s="180">
        <f t="shared" si="5"/>
        <v>1.9001973237757928</v>
      </c>
      <c r="I184" s="132"/>
      <c r="J184" s="164"/>
    </row>
    <row r="185" spans="1:10" x14ac:dyDescent="0.25">
      <c r="A185" s="119">
        <v>376</v>
      </c>
      <c r="B185" s="120">
        <v>81500401</v>
      </c>
      <c r="C185" s="121">
        <v>78.2</v>
      </c>
      <c r="D185" s="122">
        <v>6.21</v>
      </c>
      <c r="E185" s="122">
        <v>7.5</v>
      </c>
      <c r="F185" s="122">
        <f t="shared" si="4"/>
        <v>1.29</v>
      </c>
      <c r="G185" s="179">
        <f>(C185/C230)*G11</f>
        <v>0.12143967337554223</v>
      </c>
      <c r="H185" s="180">
        <f t="shared" si="5"/>
        <v>1.4114396733755423</v>
      </c>
      <c r="I185" s="132"/>
      <c r="J185" s="164"/>
    </row>
    <row r="186" spans="1:10" x14ac:dyDescent="0.25">
      <c r="A186" s="119">
        <v>377</v>
      </c>
      <c r="B186" s="120">
        <v>81500405</v>
      </c>
      <c r="C186" s="121">
        <v>46.8</v>
      </c>
      <c r="D186" s="122">
        <v>3.88</v>
      </c>
      <c r="E186" s="122">
        <v>4.58</v>
      </c>
      <c r="F186" s="122">
        <f t="shared" si="4"/>
        <v>0.70000000000000018</v>
      </c>
      <c r="G186" s="179">
        <f>(C186/C230)*G11</f>
        <v>7.2677451585362873E-2</v>
      </c>
      <c r="H186" s="180">
        <f t="shared" si="5"/>
        <v>0.77267745158536305</v>
      </c>
      <c r="I186" s="132"/>
      <c r="J186" s="164"/>
    </row>
    <row r="187" spans="1:10" x14ac:dyDescent="0.25">
      <c r="A187" s="119">
        <v>378</v>
      </c>
      <c r="B187" s="120">
        <v>81500406</v>
      </c>
      <c r="C187" s="121">
        <v>52</v>
      </c>
      <c r="D187" s="122">
        <v>0</v>
      </c>
      <c r="E187" s="122">
        <v>0</v>
      </c>
      <c r="F187" s="122">
        <f t="shared" si="4"/>
        <v>0</v>
      </c>
      <c r="G187" s="179">
        <f>(C187/C230)*G11</f>
        <v>8.0752723983736521E-2</v>
      </c>
      <c r="H187" s="180">
        <f t="shared" si="5"/>
        <v>8.0752723983736521E-2</v>
      </c>
      <c r="I187" s="132"/>
      <c r="J187" s="164"/>
    </row>
    <row r="188" spans="1:10" x14ac:dyDescent="0.25">
      <c r="A188" s="119">
        <v>379</v>
      </c>
      <c r="B188" s="120">
        <v>81500392</v>
      </c>
      <c r="C188" s="121">
        <v>48.3</v>
      </c>
      <c r="D188" s="122">
        <v>0.22500000000000001</v>
      </c>
      <c r="E188" s="122">
        <v>0.314</v>
      </c>
      <c r="F188" s="122">
        <f t="shared" si="4"/>
        <v>8.8999999999999996E-2</v>
      </c>
      <c r="G188" s="179">
        <f>(C188/C230)*G11</f>
        <v>7.5006857084893727E-2</v>
      </c>
      <c r="H188" s="180">
        <f t="shared" si="5"/>
        <v>0.16400685708489371</v>
      </c>
      <c r="I188" s="132"/>
      <c r="J188" s="164"/>
    </row>
    <row r="189" spans="1:10" x14ac:dyDescent="0.25">
      <c r="A189" s="119">
        <v>380</v>
      </c>
      <c r="B189" s="120">
        <v>81500407</v>
      </c>
      <c r="C189" s="121">
        <v>44.7</v>
      </c>
      <c r="D189" s="122">
        <v>2.34</v>
      </c>
      <c r="E189" s="122">
        <v>2.65</v>
      </c>
      <c r="F189" s="122">
        <f t="shared" si="4"/>
        <v>0.31000000000000005</v>
      </c>
      <c r="G189" s="179">
        <f>(C189/C230)*G11</f>
        <v>6.941628388601967E-2</v>
      </c>
      <c r="H189" s="180">
        <f t="shared" si="5"/>
        <v>0.37941628388601972</v>
      </c>
      <c r="I189" s="132"/>
      <c r="J189" s="164"/>
    </row>
    <row r="190" spans="1:10" x14ac:dyDescent="0.25">
      <c r="A190" s="119">
        <v>381</v>
      </c>
      <c r="B190" s="120">
        <v>81500456</v>
      </c>
      <c r="C190" s="121">
        <v>64.400000000000006</v>
      </c>
      <c r="D190" s="122">
        <v>3.1230000000000002</v>
      </c>
      <c r="E190" s="122">
        <v>3.1230000000000002</v>
      </c>
      <c r="F190" s="122">
        <f t="shared" si="4"/>
        <v>0</v>
      </c>
      <c r="G190" s="179">
        <f>(C190/C230)*G11</f>
        <v>0.10000914277985831</v>
      </c>
      <c r="H190" s="180">
        <f t="shared" si="5"/>
        <v>0.10000914277985831</v>
      </c>
      <c r="I190" s="132"/>
      <c r="J190" s="164"/>
    </row>
    <row r="191" spans="1:10" x14ac:dyDescent="0.25">
      <c r="A191" s="119">
        <v>382</v>
      </c>
      <c r="B191" s="120">
        <v>81500460</v>
      </c>
      <c r="C191" s="121">
        <v>36</v>
      </c>
      <c r="D191" s="122">
        <v>0.06</v>
      </c>
      <c r="E191" s="122">
        <v>0.2</v>
      </c>
      <c r="F191" s="122">
        <f t="shared" si="4"/>
        <v>0.14000000000000001</v>
      </c>
      <c r="G191" s="179">
        <f>(C191/C230)*G11</f>
        <v>5.5905731988740673E-2</v>
      </c>
      <c r="H191" s="180">
        <f t="shared" si="5"/>
        <v>0.19590573198874067</v>
      </c>
      <c r="I191" s="132"/>
      <c r="J191" s="164"/>
    </row>
    <row r="192" spans="1:10" x14ac:dyDescent="0.25">
      <c r="A192" s="119">
        <v>383</v>
      </c>
      <c r="B192" s="120">
        <v>81500465</v>
      </c>
      <c r="C192" s="121">
        <v>65</v>
      </c>
      <c r="D192" s="122">
        <v>1.7</v>
      </c>
      <c r="E192" s="122">
        <v>2.11</v>
      </c>
      <c r="F192" s="122">
        <f t="shared" si="4"/>
        <v>0.40999999999999992</v>
      </c>
      <c r="G192" s="179">
        <f>(C192/C230)*G11</f>
        <v>0.10094090497967066</v>
      </c>
      <c r="H192" s="180">
        <f t="shared" si="5"/>
        <v>0.5109409049796706</v>
      </c>
      <c r="I192" s="132"/>
      <c r="J192" s="164"/>
    </row>
    <row r="193" spans="1:10" x14ac:dyDescent="0.25">
      <c r="A193" s="119">
        <v>384</v>
      </c>
      <c r="B193" s="120">
        <v>81500457</v>
      </c>
      <c r="C193" s="121">
        <v>45.9</v>
      </c>
      <c r="D193" s="122">
        <v>0.13</v>
      </c>
      <c r="E193" s="122">
        <v>0.39</v>
      </c>
      <c r="F193" s="122">
        <f t="shared" si="4"/>
        <v>0.26</v>
      </c>
      <c r="G193" s="179">
        <f>(C193/C230)*G11</f>
        <v>7.1279808285644355E-2</v>
      </c>
      <c r="H193" s="180">
        <f t="shared" si="5"/>
        <v>0.33127980828564435</v>
      </c>
      <c r="I193" s="132"/>
      <c r="J193" s="164"/>
    </row>
    <row r="194" spans="1:10" x14ac:dyDescent="0.25">
      <c r="A194" s="119">
        <v>385</v>
      </c>
      <c r="B194" s="120">
        <v>81500395</v>
      </c>
      <c r="C194" s="121">
        <v>53.2</v>
      </c>
      <c r="D194" s="122">
        <v>6.48</v>
      </c>
      <c r="E194" s="122">
        <v>8.16</v>
      </c>
      <c r="F194" s="122">
        <f t="shared" si="4"/>
        <v>1.6799999999999997</v>
      </c>
      <c r="G194" s="179">
        <f>(C194/C230)*G11</f>
        <v>8.2616248383361221E-2</v>
      </c>
      <c r="H194" s="180">
        <f t="shared" si="5"/>
        <v>1.762616248383361</v>
      </c>
      <c r="I194" s="132"/>
      <c r="J194" s="164"/>
    </row>
    <row r="195" spans="1:10" x14ac:dyDescent="0.25">
      <c r="A195" s="119">
        <v>386</v>
      </c>
      <c r="B195" s="120">
        <v>81500475</v>
      </c>
      <c r="C195" s="121">
        <v>43</v>
      </c>
      <c r="D195" s="122">
        <v>7.76</v>
      </c>
      <c r="E195" s="122">
        <v>8.42</v>
      </c>
      <c r="F195" s="122">
        <f t="shared" si="4"/>
        <v>0.66000000000000014</v>
      </c>
      <c r="G195" s="179">
        <f>(C195/C230)*G11</f>
        <v>6.6776290986551357E-2</v>
      </c>
      <c r="H195" s="180">
        <f t="shared" si="5"/>
        <v>0.7267762909865515</v>
      </c>
      <c r="I195" s="132"/>
      <c r="J195" s="164"/>
    </row>
    <row r="196" spans="1:10" x14ac:dyDescent="0.25">
      <c r="A196" s="119">
        <v>387</v>
      </c>
      <c r="B196" s="120">
        <v>81500482</v>
      </c>
      <c r="C196" s="121">
        <v>77.5</v>
      </c>
      <c r="D196" s="122">
        <v>5.46</v>
      </c>
      <c r="E196" s="122">
        <v>6</v>
      </c>
      <c r="F196" s="122">
        <f t="shared" si="4"/>
        <v>0.54</v>
      </c>
      <c r="G196" s="179">
        <f>(C196/C230)*G11</f>
        <v>0.12035261747576116</v>
      </c>
      <c r="H196" s="180">
        <f t="shared" si="5"/>
        <v>0.66035261747576124</v>
      </c>
      <c r="I196" s="132"/>
      <c r="J196" s="164"/>
    </row>
    <row r="197" spans="1:10" x14ac:dyDescent="0.25">
      <c r="A197" s="119">
        <v>388</v>
      </c>
      <c r="B197" s="120">
        <v>81500474</v>
      </c>
      <c r="C197" s="121">
        <v>78.7</v>
      </c>
      <c r="D197" s="122">
        <v>10.154999999999999</v>
      </c>
      <c r="E197" s="122">
        <v>10.154999999999999</v>
      </c>
      <c r="F197" s="122">
        <f t="shared" si="4"/>
        <v>0</v>
      </c>
      <c r="G197" s="179">
        <f>(C197/C230)*G11</f>
        <v>0.12221614187538586</v>
      </c>
      <c r="H197" s="180">
        <f t="shared" si="5"/>
        <v>0.12221614187538586</v>
      </c>
      <c r="I197" s="132"/>
      <c r="J197" s="164"/>
    </row>
    <row r="198" spans="1:10" x14ac:dyDescent="0.25">
      <c r="A198" s="119">
        <v>389</v>
      </c>
      <c r="B198" s="120">
        <v>81500472</v>
      </c>
      <c r="C198" s="121">
        <v>47</v>
      </c>
      <c r="D198" s="122">
        <v>1.74</v>
      </c>
      <c r="E198" s="122">
        <v>3.02</v>
      </c>
      <c r="F198" s="122">
        <f t="shared" si="4"/>
        <v>1.28</v>
      </c>
      <c r="G198" s="179">
        <f>(C198/C230)*G11</f>
        <v>7.2988038985300333E-2</v>
      </c>
      <c r="H198" s="180">
        <f t="shared" si="5"/>
        <v>1.3529880389853004</v>
      </c>
      <c r="I198" s="132"/>
      <c r="J198" s="164"/>
    </row>
    <row r="199" spans="1:10" x14ac:dyDescent="0.25">
      <c r="A199" s="119">
        <v>390</v>
      </c>
      <c r="B199" s="120">
        <v>81500399</v>
      </c>
      <c r="C199" s="121">
        <v>51.9</v>
      </c>
      <c r="D199" s="122">
        <v>0.39400000000000002</v>
      </c>
      <c r="E199" s="122">
        <v>0.39400000000000002</v>
      </c>
      <c r="F199" s="122">
        <f t="shared" si="4"/>
        <v>0</v>
      </c>
      <c r="G199" s="179">
        <f>(C199/C230)*G11</f>
        <v>8.0597430283767799E-2</v>
      </c>
      <c r="H199" s="180">
        <f t="shared" si="5"/>
        <v>8.0597430283767799E-2</v>
      </c>
      <c r="I199" s="132"/>
      <c r="J199" s="164"/>
    </row>
    <row r="200" spans="1:10" x14ac:dyDescent="0.25">
      <c r="A200" s="119">
        <v>391</v>
      </c>
      <c r="B200" s="120">
        <v>81500394</v>
      </c>
      <c r="C200" s="121">
        <v>47.8</v>
      </c>
      <c r="D200" s="122">
        <v>7.9980000000000002</v>
      </c>
      <c r="E200" s="122">
        <v>8.2799999999999994</v>
      </c>
      <c r="F200" s="122">
        <f>E200-D200</f>
        <v>0.28199999999999914</v>
      </c>
      <c r="G200" s="179">
        <f>(C200/C230)*G11</f>
        <v>7.4230388585050114E-2</v>
      </c>
      <c r="H200" s="180">
        <f t="shared" si="5"/>
        <v>0.35623038858504924</v>
      </c>
      <c r="I200" s="132"/>
      <c r="J200" s="164"/>
    </row>
    <row r="201" spans="1:10" x14ac:dyDescent="0.25">
      <c r="A201" s="119">
        <v>392</v>
      </c>
      <c r="B201" s="120">
        <v>81500402</v>
      </c>
      <c r="C201" s="121">
        <v>44.6</v>
      </c>
      <c r="D201" s="122">
        <v>0</v>
      </c>
      <c r="E201" s="122">
        <v>0.03</v>
      </c>
      <c r="F201" s="122">
        <f t="shared" si="4"/>
        <v>0.03</v>
      </c>
      <c r="G201" s="179">
        <f>(C201/C230)*G11</f>
        <v>6.9260990186050947E-2</v>
      </c>
      <c r="H201" s="180">
        <f t="shared" si="5"/>
        <v>9.9260990186050946E-2</v>
      </c>
      <c r="I201" s="132"/>
      <c r="J201" s="164"/>
    </row>
    <row r="202" spans="1:10" x14ac:dyDescent="0.25">
      <c r="A202" s="119">
        <v>393</v>
      </c>
      <c r="B202" s="120">
        <v>81500397</v>
      </c>
      <c r="C202" s="121">
        <v>64.7</v>
      </c>
      <c r="D202" s="122">
        <v>1.26</v>
      </c>
      <c r="E202" s="122">
        <v>1.26</v>
      </c>
      <c r="F202" s="122">
        <f t="shared" si="4"/>
        <v>0</v>
      </c>
      <c r="G202" s="179">
        <f>(C202/C230)*G11</f>
        <v>0.10047502387976448</v>
      </c>
      <c r="H202" s="180">
        <f t="shared" si="5"/>
        <v>0.10047502387976448</v>
      </c>
      <c r="I202" s="132"/>
      <c r="J202" s="164"/>
    </row>
    <row r="203" spans="1:10" x14ac:dyDescent="0.25">
      <c r="A203" s="119">
        <v>394</v>
      </c>
      <c r="B203" s="120">
        <v>81500398</v>
      </c>
      <c r="C203" s="121">
        <v>35.9</v>
      </c>
      <c r="D203" s="122">
        <v>2.85</v>
      </c>
      <c r="E203" s="122">
        <v>3.04</v>
      </c>
      <c r="F203" s="122">
        <f t="shared" si="4"/>
        <v>0.18999999999999995</v>
      </c>
      <c r="G203" s="179">
        <f>(C203/C230)*G11</f>
        <v>5.5750438288771943E-2</v>
      </c>
      <c r="H203" s="180">
        <f t="shared" si="5"/>
        <v>0.24575043828877188</v>
      </c>
      <c r="I203" s="132"/>
      <c r="J203" s="164"/>
    </row>
    <row r="204" spans="1:10" x14ac:dyDescent="0.25">
      <c r="A204" s="119">
        <v>395</v>
      </c>
      <c r="B204" s="120">
        <v>81500393</v>
      </c>
      <c r="C204" s="121">
        <v>64.900000000000006</v>
      </c>
      <c r="D204" s="128">
        <v>1.9039999999999999</v>
      </c>
      <c r="E204" s="128">
        <v>1.9039999999999999</v>
      </c>
      <c r="F204" s="122">
        <f t="shared" si="4"/>
        <v>0</v>
      </c>
      <c r="G204" s="179">
        <f>(C204/C230)*G11</f>
        <v>0.10078561127970194</v>
      </c>
      <c r="H204" s="180">
        <f t="shared" si="5"/>
        <v>0.10078561127970194</v>
      </c>
      <c r="I204" s="132"/>
      <c r="J204" s="164"/>
    </row>
    <row r="205" spans="1:10" x14ac:dyDescent="0.25">
      <c r="A205" s="119">
        <v>396</v>
      </c>
      <c r="B205" s="120">
        <v>81500403</v>
      </c>
      <c r="C205" s="121">
        <v>45.5</v>
      </c>
      <c r="D205" s="128">
        <v>0.96</v>
      </c>
      <c r="E205" s="128">
        <v>1.42</v>
      </c>
      <c r="F205" s="122">
        <f t="shared" si="4"/>
        <v>0.45999999999999996</v>
      </c>
      <c r="G205" s="179">
        <f>(C205/C230)*G11</f>
        <v>7.0658633485769465E-2</v>
      </c>
      <c r="H205" s="180">
        <f t="shared" si="5"/>
        <v>0.53065863348576947</v>
      </c>
      <c r="I205" s="132"/>
      <c r="J205" s="164"/>
    </row>
    <row r="206" spans="1:10" x14ac:dyDescent="0.25">
      <c r="A206" s="119">
        <v>397</v>
      </c>
      <c r="B206" s="120">
        <v>81500481</v>
      </c>
      <c r="C206" s="121">
        <v>53.1</v>
      </c>
      <c r="D206" s="128">
        <v>3.88</v>
      </c>
      <c r="E206" s="128">
        <v>3.88</v>
      </c>
      <c r="F206" s="122">
        <f t="shared" si="4"/>
        <v>0</v>
      </c>
      <c r="G206" s="179">
        <f>(C206/C230)*G11</f>
        <v>8.2460954683392498E-2</v>
      </c>
      <c r="H206" s="180">
        <f t="shared" si="5"/>
        <v>8.2460954683392498E-2</v>
      </c>
      <c r="I206" s="132"/>
      <c r="J206" s="164"/>
    </row>
    <row r="207" spans="1:10" x14ac:dyDescent="0.25">
      <c r="A207" s="119">
        <v>398</v>
      </c>
      <c r="B207" s="120">
        <v>81500476</v>
      </c>
      <c r="C207" s="121">
        <v>43</v>
      </c>
      <c r="D207" s="128">
        <v>4.9400000000000004</v>
      </c>
      <c r="E207" s="128">
        <v>5.76</v>
      </c>
      <c r="F207" s="122">
        <f t="shared" ref="F207:F217" si="6">E207-D207</f>
        <v>0.8199999999999994</v>
      </c>
      <c r="G207" s="179">
        <f>(C207/C230)*G11</f>
        <v>6.6776290986551357E-2</v>
      </c>
      <c r="H207" s="180">
        <f t="shared" ref="H207:H217" si="7">G207+F207</f>
        <v>0.88677629098655075</v>
      </c>
      <c r="I207" s="132"/>
      <c r="J207" s="164"/>
    </row>
    <row r="208" spans="1:10" x14ac:dyDescent="0.25">
      <c r="A208" s="119">
        <v>399</v>
      </c>
      <c r="B208" s="120">
        <v>81500484</v>
      </c>
      <c r="C208" s="121">
        <v>77.5</v>
      </c>
      <c r="D208" s="128">
        <v>1.84</v>
      </c>
      <c r="E208" s="128">
        <v>2.86</v>
      </c>
      <c r="F208" s="122">
        <f t="shared" si="6"/>
        <v>1.0199999999999998</v>
      </c>
      <c r="G208" s="179">
        <f>(C208/C230)*G11</f>
        <v>0.12035261747576116</v>
      </c>
      <c r="H208" s="180">
        <f t="shared" si="7"/>
        <v>1.140352617475761</v>
      </c>
      <c r="I208" s="132"/>
      <c r="J208" s="164"/>
    </row>
    <row r="209" spans="1:10" x14ac:dyDescent="0.25">
      <c r="A209" s="119">
        <v>400</v>
      </c>
      <c r="B209" s="120">
        <v>81500485</v>
      </c>
      <c r="C209" s="121">
        <v>77.099999999999994</v>
      </c>
      <c r="D209" s="128">
        <v>5.0350000000000001</v>
      </c>
      <c r="E209" s="128">
        <v>5.0350000000000001</v>
      </c>
      <c r="F209" s="122">
        <f t="shared" si="6"/>
        <v>0</v>
      </c>
      <c r="G209" s="179">
        <f>(C209/C230)*G11</f>
        <v>0.11973144267588626</v>
      </c>
      <c r="H209" s="180">
        <f t="shared" si="7"/>
        <v>0.11973144267588626</v>
      </c>
      <c r="I209" s="132"/>
      <c r="J209" s="164"/>
    </row>
    <row r="210" spans="1:10" x14ac:dyDescent="0.25">
      <c r="A210" s="119">
        <v>401</v>
      </c>
      <c r="B210" s="120">
        <v>81500480</v>
      </c>
      <c r="C210" s="121">
        <v>47.4</v>
      </c>
      <c r="D210" s="128">
        <v>0.67300000000000004</v>
      </c>
      <c r="E210" s="128">
        <v>1.5669999999999999</v>
      </c>
      <c r="F210" s="122">
        <f t="shared" si="6"/>
        <v>0.89399999999999991</v>
      </c>
      <c r="G210" s="179">
        <f>(C210/C230)*G11</f>
        <v>7.3609213785175209E-2</v>
      </c>
      <c r="H210" s="180">
        <f t="shared" si="7"/>
        <v>0.96760921378517506</v>
      </c>
      <c r="I210" s="132"/>
      <c r="J210" s="164"/>
    </row>
    <row r="211" spans="1:10" x14ac:dyDescent="0.25">
      <c r="A211" s="119">
        <v>402</v>
      </c>
      <c r="B211" s="120">
        <v>81500487</v>
      </c>
      <c r="C211" s="121">
        <v>52.3</v>
      </c>
      <c r="D211" s="128">
        <v>0.23200000000000001</v>
      </c>
      <c r="E211" s="128">
        <v>0.23200000000000001</v>
      </c>
      <c r="F211" s="122">
        <f t="shared" si="6"/>
        <v>0</v>
      </c>
      <c r="G211" s="179">
        <f>(C211/C230)*G11</f>
        <v>8.1218605083642703E-2</v>
      </c>
      <c r="H211" s="180">
        <f t="shared" si="7"/>
        <v>8.1218605083642703E-2</v>
      </c>
      <c r="I211" s="132"/>
      <c r="J211" s="164"/>
    </row>
    <row r="212" spans="1:10" x14ac:dyDescent="0.25">
      <c r="A212" s="119">
        <v>403</v>
      </c>
      <c r="B212" s="120">
        <v>81500486</v>
      </c>
      <c r="C212" s="121">
        <v>48.2</v>
      </c>
      <c r="D212" s="122">
        <v>1.1020000000000001</v>
      </c>
      <c r="E212" s="122">
        <v>1.1020000000000001</v>
      </c>
      <c r="F212" s="122">
        <f t="shared" si="6"/>
        <v>0</v>
      </c>
      <c r="G212" s="179">
        <f>(C212/C230)*G11</f>
        <v>7.4851563384925004E-2</v>
      </c>
      <c r="H212" s="180">
        <f t="shared" si="7"/>
        <v>7.4851563384925004E-2</v>
      </c>
      <c r="I212" s="132"/>
      <c r="J212" s="164"/>
    </row>
    <row r="213" spans="1:10" x14ac:dyDescent="0.25">
      <c r="A213" s="119">
        <v>404</v>
      </c>
      <c r="B213" s="120">
        <v>81500477</v>
      </c>
      <c r="C213" s="121">
        <v>44.9</v>
      </c>
      <c r="D213" s="122">
        <v>1.07</v>
      </c>
      <c r="E213" s="122">
        <v>1.07</v>
      </c>
      <c r="F213" s="122">
        <f t="shared" si="6"/>
        <v>0</v>
      </c>
      <c r="G213" s="179">
        <f>(C213/C230)*G11</f>
        <v>6.9726871285957115E-2</v>
      </c>
      <c r="H213" s="180">
        <f t="shared" si="7"/>
        <v>6.9726871285957115E-2</v>
      </c>
      <c r="I213" s="132"/>
      <c r="J213" s="164"/>
    </row>
    <row r="214" spans="1:10" x14ac:dyDescent="0.25">
      <c r="A214" s="119">
        <v>405</v>
      </c>
      <c r="B214" s="120">
        <v>81500479</v>
      </c>
      <c r="C214" s="121">
        <v>64.400000000000006</v>
      </c>
      <c r="D214" s="122">
        <v>19.82</v>
      </c>
      <c r="E214" s="122">
        <v>21.91</v>
      </c>
      <c r="F214" s="122">
        <f>E214-D214</f>
        <v>2.09</v>
      </c>
      <c r="G214" s="179">
        <f>(C214/C230)*G11</f>
        <v>0.10000914277985831</v>
      </c>
      <c r="H214" s="180">
        <f t="shared" si="7"/>
        <v>2.190009142779858</v>
      </c>
      <c r="I214" s="132"/>
      <c r="J214" s="164"/>
    </row>
    <row r="215" spans="1:10" x14ac:dyDescent="0.25">
      <c r="A215" s="119">
        <v>406</v>
      </c>
      <c r="B215" s="120">
        <v>81500478</v>
      </c>
      <c r="C215" s="121">
        <v>35.700000000000003</v>
      </c>
      <c r="D215" s="122">
        <v>4.7960000000000003</v>
      </c>
      <c r="E215" s="122">
        <v>4.7960000000000003</v>
      </c>
      <c r="F215" s="122">
        <f t="shared" si="6"/>
        <v>0</v>
      </c>
      <c r="G215" s="179">
        <f>(C215/C230)*G11</f>
        <v>5.5439850888834505E-2</v>
      </c>
      <c r="H215" s="180">
        <f t="shared" si="7"/>
        <v>5.5439850888834505E-2</v>
      </c>
      <c r="I215" s="132"/>
      <c r="J215" s="164"/>
    </row>
    <row r="216" spans="1:10" x14ac:dyDescent="0.25">
      <c r="A216" s="119">
        <v>407</v>
      </c>
      <c r="B216" s="120">
        <v>81500483</v>
      </c>
      <c r="C216" s="121">
        <v>65</v>
      </c>
      <c r="D216" s="122">
        <v>12.08</v>
      </c>
      <c r="E216" s="122">
        <v>12.77</v>
      </c>
      <c r="F216" s="122">
        <f t="shared" si="6"/>
        <v>0.6899999999999995</v>
      </c>
      <c r="G216" s="179">
        <f>(C216/C230)*G11</f>
        <v>0.10094090497967066</v>
      </c>
      <c r="H216" s="180">
        <f t="shared" si="7"/>
        <v>0.79094090497967018</v>
      </c>
      <c r="I216" s="132"/>
      <c r="J216" s="164"/>
    </row>
    <row r="217" spans="1:10" x14ac:dyDescent="0.25">
      <c r="A217" s="119">
        <v>408</v>
      </c>
      <c r="B217" s="120">
        <v>51800473</v>
      </c>
      <c r="C217" s="121">
        <v>45.6</v>
      </c>
      <c r="D217" s="122">
        <v>9.8000000000000007</v>
      </c>
      <c r="E217" s="122">
        <v>11.25</v>
      </c>
      <c r="F217" s="122">
        <f t="shared" si="6"/>
        <v>1.4499999999999993</v>
      </c>
      <c r="G217" s="179">
        <f>(C217/C230)*G11</f>
        <v>7.0813927185738174E-2</v>
      </c>
      <c r="H217" s="180">
        <f t="shared" si="7"/>
        <v>1.5208139271857375</v>
      </c>
      <c r="I217" s="132"/>
      <c r="J217" s="164"/>
    </row>
    <row r="218" spans="1:10" x14ac:dyDescent="0.25">
      <c r="A218" s="129" t="s">
        <v>14</v>
      </c>
      <c r="B218" s="169"/>
      <c r="C218" s="152">
        <f>SUM(C14:C217)</f>
        <v>11101.400000000005</v>
      </c>
      <c r="D218" s="153">
        <f t="shared" ref="D218:G218" si="8">SUM(D14:D217)</f>
        <v>775.95550000000037</v>
      </c>
      <c r="E218" s="153">
        <f t="shared" si="8"/>
        <v>854.98410000000001</v>
      </c>
      <c r="F218" s="153">
        <f t="shared" si="8"/>
        <v>79.028599999999969</v>
      </c>
      <c r="G218" s="153">
        <f t="shared" si="8"/>
        <v>17.239774808327958</v>
      </c>
      <c r="H218" s="153">
        <f>SUM(H14:H217)</f>
        <v>96.268374808327962</v>
      </c>
      <c r="I218" s="181"/>
      <c r="J218" s="164"/>
    </row>
    <row r="219" spans="1:10" x14ac:dyDescent="0.25">
      <c r="A219" s="191" t="s">
        <v>19</v>
      </c>
      <c r="B219" s="192"/>
      <c r="C219" s="192"/>
      <c r="D219" s="192"/>
      <c r="E219" s="192"/>
      <c r="F219" s="192"/>
      <c r="G219" s="192"/>
      <c r="H219" s="192"/>
      <c r="I219" s="132"/>
      <c r="J219" s="164"/>
    </row>
    <row r="220" spans="1:10" x14ac:dyDescent="0.25">
      <c r="A220" s="133">
        <v>13</v>
      </c>
      <c r="B220" s="120">
        <v>81500444</v>
      </c>
      <c r="C220" s="121">
        <v>184.3</v>
      </c>
      <c r="D220" s="123">
        <v>0</v>
      </c>
      <c r="E220" s="123">
        <v>0</v>
      </c>
      <c r="F220" s="122">
        <f>E220-D220</f>
        <v>0</v>
      </c>
      <c r="G220" s="124">
        <f>(C220/C230)*G11</f>
        <v>0.28620628904235851</v>
      </c>
      <c r="H220" s="125">
        <f>G220+F220</f>
        <v>0.28620628904235851</v>
      </c>
      <c r="I220" s="132"/>
      <c r="J220" s="164"/>
    </row>
    <row r="221" spans="1:10" x14ac:dyDescent="0.25">
      <c r="A221" s="133">
        <v>14</v>
      </c>
      <c r="B221" s="150">
        <v>81500426</v>
      </c>
      <c r="C221" s="121">
        <v>93.9</v>
      </c>
      <c r="D221" s="123">
        <v>7.2510000000000003</v>
      </c>
      <c r="E221" s="123">
        <v>7.2510000000000003</v>
      </c>
      <c r="F221" s="122">
        <f t="shared" ref="F221:F228" si="9">E221-D221</f>
        <v>0</v>
      </c>
      <c r="G221" s="124">
        <f>(C221/C230)*G11</f>
        <v>0.14582078427063194</v>
      </c>
      <c r="H221" s="125">
        <f t="shared" ref="H221:H228" si="10">G221+F221</f>
        <v>0.14582078427063194</v>
      </c>
      <c r="I221" s="132"/>
      <c r="J221" s="164"/>
    </row>
    <row r="222" spans="1:10" x14ac:dyDescent="0.25">
      <c r="A222" s="133">
        <v>15</v>
      </c>
      <c r="B222" s="120">
        <v>81500421</v>
      </c>
      <c r="C222" s="121">
        <v>87.8</v>
      </c>
      <c r="D222" s="123">
        <v>0</v>
      </c>
      <c r="E222" s="123">
        <v>0</v>
      </c>
      <c r="F222" s="122">
        <f t="shared" si="9"/>
        <v>0</v>
      </c>
      <c r="G222" s="124">
        <f>(C222/C230)*G11</f>
        <v>0.13634786857253975</v>
      </c>
      <c r="H222" s="125">
        <f t="shared" si="10"/>
        <v>0.13634786857253975</v>
      </c>
      <c r="I222" s="132"/>
      <c r="J222" s="164"/>
    </row>
    <row r="223" spans="1:10" x14ac:dyDescent="0.25">
      <c r="A223" s="133">
        <v>16</v>
      </c>
      <c r="B223" s="120">
        <v>81500433</v>
      </c>
      <c r="C223" s="121">
        <v>55.9</v>
      </c>
      <c r="D223" s="123">
        <v>2.0566</v>
      </c>
      <c r="E223" s="123">
        <v>2.0566</v>
      </c>
      <c r="F223" s="122">
        <f t="shared" si="9"/>
        <v>0</v>
      </c>
      <c r="G223" s="124">
        <f>(C223/C230)*G11</f>
        <v>8.6809178282516761E-2</v>
      </c>
      <c r="H223" s="125">
        <f t="shared" si="10"/>
        <v>8.6809178282516761E-2</v>
      </c>
      <c r="I223" s="132"/>
      <c r="J223" s="164"/>
    </row>
    <row r="224" spans="1:10" x14ac:dyDescent="0.25">
      <c r="A224" s="133">
        <v>17</v>
      </c>
      <c r="B224" s="120">
        <v>81500425</v>
      </c>
      <c r="C224" s="121">
        <v>35.799999999999997</v>
      </c>
      <c r="D224" s="123">
        <v>3.3999999999999998E-3</v>
      </c>
      <c r="E224" s="123">
        <v>3.3999999999999998E-3</v>
      </c>
      <c r="F224" s="122">
        <f t="shared" si="9"/>
        <v>0</v>
      </c>
      <c r="G224" s="124">
        <f>(C224/C230)*G11</f>
        <v>5.5595144588803214E-2</v>
      </c>
      <c r="H224" s="125">
        <f t="shared" si="10"/>
        <v>5.5595144588803214E-2</v>
      </c>
      <c r="I224" s="132"/>
      <c r="J224" s="164"/>
    </row>
    <row r="225" spans="1:10" x14ac:dyDescent="0.25">
      <c r="A225" s="133">
        <v>18</v>
      </c>
      <c r="B225" s="120">
        <v>81500428</v>
      </c>
      <c r="C225" s="121">
        <v>53</v>
      </c>
      <c r="D225" s="123">
        <v>0</v>
      </c>
      <c r="E225" s="123">
        <v>0</v>
      </c>
      <c r="F225" s="122">
        <f t="shared" si="9"/>
        <v>0</v>
      </c>
      <c r="G225" s="124">
        <f>(C225/C230)*G11</f>
        <v>8.2305660983423762E-2</v>
      </c>
      <c r="H225" s="125">
        <f t="shared" si="10"/>
        <v>8.2305660983423762E-2</v>
      </c>
      <c r="I225" s="132"/>
      <c r="J225" s="164"/>
    </row>
    <row r="226" spans="1:10" x14ac:dyDescent="0.25">
      <c r="A226" s="133">
        <v>19</v>
      </c>
      <c r="B226" s="120">
        <v>81500423</v>
      </c>
      <c r="C226" s="121">
        <v>40.299999999999997</v>
      </c>
      <c r="D226" s="123">
        <v>1.4800000000000001E-2</v>
      </c>
      <c r="E226" s="123">
        <v>1.4800000000000001E-2</v>
      </c>
      <c r="F226" s="122">
        <f t="shared" si="9"/>
        <v>0</v>
      </c>
      <c r="G226" s="124">
        <f>(C226/C230)*G11</f>
        <v>6.2583361087395803E-2</v>
      </c>
      <c r="H226" s="125">
        <f t="shared" si="10"/>
        <v>6.2583361087395803E-2</v>
      </c>
      <c r="I226" s="132"/>
      <c r="J226" s="164"/>
    </row>
    <row r="227" spans="1:10" x14ac:dyDescent="0.25">
      <c r="A227" s="133">
        <v>20</v>
      </c>
      <c r="B227" s="120">
        <v>81500524</v>
      </c>
      <c r="C227" s="121">
        <v>55.6</v>
      </c>
      <c r="D227" s="123">
        <v>4.29</v>
      </c>
      <c r="E227" s="123">
        <v>4.29</v>
      </c>
      <c r="F227" s="122">
        <f t="shared" si="9"/>
        <v>0</v>
      </c>
      <c r="G227" s="124">
        <f>(C227/C230)*G11</f>
        <v>8.6343297182610593E-2</v>
      </c>
      <c r="H227" s="125">
        <f t="shared" si="10"/>
        <v>8.6343297182610593E-2</v>
      </c>
      <c r="I227" s="132"/>
      <c r="J227" s="164"/>
    </row>
    <row r="228" spans="1:10" x14ac:dyDescent="0.25">
      <c r="A228" s="133">
        <v>21</v>
      </c>
      <c r="B228" s="120">
        <v>81500438</v>
      </c>
      <c r="C228" s="121">
        <v>122.1</v>
      </c>
      <c r="D228" s="123">
        <v>0</v>
      </c>
      <c r="E228" s="123">
        <v>0</v>
      </c>
      <c r="F228" s="122">
        <f t="shared" si="9"/>
        <v>0</v>
      </c>
      <c r="G228" s="124">
        <f>(C228/C230)*G11</f>
        <v>0.18961360766181209</v>
      </c>
      <c r="H228" s="125">
        <f t="shared" si="10"/>
        <v>0.18961360766181209</v>
      </c>
      <c r="I228" s="132"/>
      <c r="J228" s="164"/>
    </row>
    <row r="229" spans="1:10" x14ac:dyDescent="0.25">
      <c r="A229" s="134" t="s">
        <v>16</v>
      </c>
      <c r="B229" s="151"/>
      <c r="C229" s="152">
        <f>SUM(C220:C228)</f>
        <v>728.7</v>
      </c>
      <c r="D229" s="153">
        <f t="shared" ref="D229:H229" si="11">SUM(D220:D228)</f>
        <v>13.6158</v>
      </c>
      <c r="E229" s="153">
        <f t="shared" si="11"/>
        <v>13.6158</v>
      </c>
      <c r="F229" s="153">
        <f t="shared" si="11"/>
        <v>0</v>
      </c>
      <c r="G229" s="153">
        <f t="shared" si="11"/>
        <v>1.1316251916720923</v>
      </c>
      <c r="H229" s="153">
        <f t="shared" si="11"/>
        <v>1.1316251916720923</v>
      </c>
      <c r="I229" s="181"/>
      <c r="J229" s="164"/>
    </row>
    <row r="230" spans="1:10" x14ac:dyDescent="0.25">
      <c r="A230" s="134" t="s">
        <v>17</v>
      </c>
      <c r="B230" s="151"/>
      <c r="C230" s="152">
        <f>C229+C218</f>
        <v>11830.100000000006</v>
      </c>
      <c r="D230" s="153">
        <f t="shared" ref="D230:H230" si="12">D229+D218</f>
        <v>789.57130000000041</v>
      </c>
      <c r="E230" s="153">
        <f t="shared" si="12"/>
        <v>868.59990000000005</v>
      </c>
      <c r="F230" s="153">
        <f t="shared" si="12"/>
        <v>79.028599999999969</v>
      </c>
      <c r="G230" s="153">
        <f t="shared" si="12"/>
        <v>18.371400000000051</v>
      </c>
      <c r="H230" s="153">
        <f t="shared" si="12"/>
        <v>97.400000000000048</v>
      </c>
      <c r="I230" s="181"/>
      <c r="J230" s="165"/>
    </row>
    <row r="231" spans="1:10" x14ac:dyDescent="0.25">
      <c r="A231" s="137"/>
      <c r="B231" s="138"/>
      <c r="C231" s="139"/>
      <c r="D231" s="177"/>
      <c r="E231" s="61"/>
      <c r="F231" s="177"/>
      <c r="G231" s="141"/>
      <c r="H231" s="142"/>
      <c r="I231" s="82"/>
      <c r="J231" s="164"/>
    </row>
    <row r="232" spans="1:10" x14ac:dyDescent="0.25">
      <c r="A232" s="193" t="s">
        <v>30</v>
      </c>
      <c r="B232" s="194"/>
      <c r="C232" s="139"/>
      <c r="D232" s="186" t="s">
        <v>31</v>
      </c>
      <c r="E232" s="187"/>
      <c r="F232" s="187"/>
      <c r="G232" s="187"/>
      <c r="H232" s="187"/>
      <c r="I232" s="82"/>
      <c r="J232" s="164"/>
    </row>
    <row r="233" spans="1:10" x14ac:dyDescent="0.25">
      <c r="A233" s="184" t="s">
        <v>32</v>
      </c>
      <c r="B233" s="185"/>
      <c r="C233" s="139"/>
      <c r="D233" s="186" t="s">
        <v>33</v>
      </c>
      <c r="E233" s="187"/>
      <c r="F233" s="187"/>
      <c r="G233" s="187"/>
      <c r="H233" s="187"/>
      <c r="I233" s="82"/>
      <c r="J233" s="164"/>
    </row>
    <row r="234" spans="1:10" x14ac:dyDescent="0.25">
      <c r="A234" s="184" t="s">
        <v>34</v>
      </c>
      <c r="B234" s="185"/>
      <c r="C234" s="139"/>
      <c r="D234" s="186" t="s">
        <v>35</v>
      </c>
      <c r="E234" s="187"/>
      <c r="F234" s="187"/>
      <c r="G234" s="187"/>
      <c r="H234" s="187"/>
      <c r="I234" s="82"/>
      <c r="J234" s="164"/>
    </row>
    <row r="235" spans="1:10" x14ac:dyDescent="0.25">
      <c r="A235" s="175"/>
      <c r="B235" s="182"/>
      <c r="C235" s="139"/>
      <c r="D235" s="176"/>
      <c r="E235" s="183"/>
      <c r="F235" s="183"/>
      <c r="G235" s="183"/>
      <c r="H235" s="183"/>
      <c r="I235" s="82"/>
      <c r="J235" s="164"/>
    </row>
    <row r="236" spans="1:10" x14ac:dyDescent="0.25">
      <c r="A236" s="231"/>
      <c r="B236" s="270"/>
      <c r="C236" s="139"/>
      <c r="D236" s="233"/>
      <c r="E236" s="270"/>
      <c r="F236" s="270"/>
      <c r="G236" s="270"/>
      <c r="H236" s="270"/>
      <c r="I236" s="82"/>
      <c r="J236" s="164"/>
    </row>
  </sheetData>
  <mergeCells count="22">
    <mergeCell ref="A233:B233"/>
    <mergeCell ref="D233:H233"/>
    <mergeCell ref="A234:B234"/>
    <mergeCell ref="D234:H234"/>
    <mergeCell ref="A236:B236"/>
    <mergeCell ref="D236:H236"/>
    <mergeCell ref="E9:F9"/>
    <mergeCell ref="E10:F10"/>
    <mergeCell ref="E11:F11"/>
    <mergeCell ref="A219:H219"/>
    <mergeCell ref="A232:B232"/>
    <mergeCell ref="D232:H232"/>
    <mergeCell ref="A1:I2"/>
    <mergeCell ref="A3:I3"/>
    <mergeCell ref="A4:I4"/>
    <mergeCell ref="A6:G6"/>
    <mergeCell ref="H6:I11"/>
    <mergeCell ref="A7:D7"/>
    <mergeCell ref="E7:F7"/>
    <mergeCell ref="A8:D8"/>
    <mergeCell ref="E8:F8"/>
    <mergeCell ref="A9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workbookViewId="0">
      <selection activeCell="M31" sqref="M31"/>
    </sheetView>
  </sheetViews>
  <sheetFormatPr defaultRowHeight="15" x14ac:dyDescent="0.25"/>
  <cols>
    <col min="2" max="2" width="13.28515625" customWidth="1"/>
  </cols>
  <sheetData>
    <row r="1" spans="1:9" x14ac:dyDescent="0.25">
      <c r="A1" s="195" t="s">
        <v>0</v>
      </c>
      <c r="B1" s="196"/>
      <c r="C1" s="196"/>
      <c r="D1" s="196"/>
      <c r="E1" s="196"/>
      <c r="F1" s="196"/>
      <c r="G1" s="196"/>
      <c r="H1" s="196"/>
      <c r="I1" s="196"/>
    </row>
    <row r="2" spans="1:9" x14ac:dyDescent="0.25">
      <c r="A2" s="196"/>
      <c r="B2" s="196"/>
      <c r="C2" s="196"/>
      <c r="D2" s="196"/>
      <c r="E2" s="196"/>
      <c r="F2" s="196"/>
      <c r="G2" s="196"/>
      <c r="H2" s="196"/>
      <c r="I2" s="196"/>
    </row>
    <row r="3" spans="1:9" x14ac:dyDescent="0.25">
      <c r="A3" s="197" t="s">
        <v>20</v>
      </c>
      <c r="B3" s="198"/>
      <c r="C3" s="198"/>
      <c r="D3" s="198"/>
      <c r="E3" s="198"/>
      <c r="F3" s="198"/>
      <c r="G3" s="198"/>
      <c r="H3" s="198"/>
      <c r="I3" s="198"/>
    </row>
    <row r="4" spans="1:9" x14ac:dyDescent="0.25">
      <c r="A4" s="197" t="s">
        <v>42</v>
      </c>
      <c r="B4" s="198"/>
      <c r="C4" s="198"/>
      <c r="D4" s="198"/>
      <c r="E4" s="198"/>
      <c r="F4" s="198"/>
      <c r="G4" s="198"/>
      <c r="H4" s="198"/>
      <c r="I4" s="198"/>
    </row>
    <row r="5" spans="1:9" ht="18.75" x14ac:dyDescent="0.25">
      <c r="A5" s="170"/>
      <c r="B5" s="107"/>
      <c r="C5" s="170"/>
      <c r="D5" s="108"/>
      <c r="E5" s="108"/>
      <c r="F5" s="108"/>
      <c r="G5" s="108"/>
      <c r="H5" s="109"/>
      <c r="I5" s="85"/>
    </row>
    <row r="6" spans="1:9" x14ac:dyDescent="0.25">
      <c r="A6" s="199" t="s">
        <v>1</v>
      </c>
      <c r="B6" s="200"/>
      <c r="C6" s="200"/>
      <c r="D6" s="200"/>
      <c r="E6" s="200"/>
      <c r="F6" s="200"/>
      <c r="G6" s="201"/>
      <c r="H6" s="202" t="s">
        <v>22</v>
      </c>
      <c r="I6" s="203"/>
    </row>
    <row r="7" spans="1:9" ht="84" x14ac:dyDescent="0.25">
      <c r="A7" s="208" t="s">
        <v>2</v>
      </c>
      <c r="B7" s="208"/>
      <c r="C7" s="208"/>
      <c r="D7" s="208"/>
      <c r="E7" s="188" t="s">
        <v>3</v>
      </c>
      <c r="F7" s="188"/>
      <c r="G7" s="110" t="s">
        <v>43</v>
      </c>
      <c r="H7" s="204"/>
      <c r="I7" s="205"/>
    </row>
    <row r="8" spans="1:9" x14ac:dyDescent="0.25">
      <c r="A8" s="209" t="s">
        <v>4</v>
      </c>
      <c r="B8" s="209"/>
      <c r="C8" s="209"/>
      <c r="D8" s="209"/>
      <c r="E8" s="188" t="s">
        <v>5</v>
      </c>
      <c r="F8" s="188"/>
      <c r="G8" s="111">
        <v>29.992000000000001</v>
      </c>
      <c r="H8" s="204"/>
      <c r="I8" s="205"/>
    </row>
    <row r="9" spans="1:9" x14ac:dyDescent="0.25">
      <c r="A9" s="210" t="s">
        <v>6</v>
      </c>
      <c r="B9" s="210"/>
      <c r="C9" s="210"/>
      <c r="D9" s="210"/>
      <c r="E9" s="188" t="s">
        <v>7</v>
      </c>
      <c r="F9" s="188"/>
      <c r="G9" s="111">
        <f>F218</f>
        <v>25.459099999999999</v>
      </c>
      <c r="H9" s="204"/>
      <c r="I9" s="205"/>
    </row>
    <row r="10" spans="1:9" x14ac:dyDescent="0.25">
      <c r="A10" s="210"/>
      <c r="B10" s="210"/>
      <c r="C10" s="210"/>
      <c r="D10" s="210"/>
      <c r="E10" s="189" t="s">
        <v>15</v>
      </c>
      <c r="F10" s="190"/>
      <c r="G10" s="111">
        <f>F229</f>
        <v>0</v>
      </c>
      <c r="H10" s="204"/>
      <c r="I10" s="205"/>
    </row>
    <row r="11" spans="1:9" x14ac:dyDescent="0.25">
      <c r="A11" s="210"/>
      <c r="B11" s="210"/>
      <c r="C11" s="210"/>
      <c r="D11" s="210"/>
      <c r="E11" s="188" t="s">
        <v>8</v>
      </c>
      <c r="F11" s="188"/>
      <c r="G11" s="111">
        <f>G8-(G9+G10)</f>
        <v>4.5329000000000015</v>
      </c>
      <c r="H11" s="206"/>
      <c r="I11" s="207"/>
    </row>
    <row r="12" spans="1:9" x14ac:dyDescent="0.25">
      <c r="A12" s="112"/>
      <c r="B12" s="113"/>
      <c r="C12" s="112"/>
      <c r="D12" s="112"/>
      <c r="E12" s="112"/>
      <c r="F12" s="112"/>
      <c r="G12" s="112"/>
      <c r="H12" s="112"/>
      <c r="I12" s="90"/>
    </row>
    <row r="13" spans="1:9" ht="38.25" x14ac:dyDescent="0.25">
      <c r="A13" s="114" t="s">
        <v>9</v>
      </c>
      <c r="B13" s="115" t="s">
        <v>10</v>
      </c>
      <c r="C13" s="114" t="s">
        <v>11</v>
      </c>
      <c r="D13" s="116" t="s">
        <v>41</v>
      </c>
      <c r="E13" s="116" t="s">
        <v>44</v>
      </c>
      <c r="F13" s="116" t="s">
        <v>18</v>
      </c>
      <c r="G13" s="117" t="s">
        <v>12</v>
      </c>
      <c r="H13" s="117" t="s">
        <v>13</v>
      </c>
      <c r="I13" s="178"/>
    </row>
    <row r="14" spans="1:9" x14ac:dyDescent="0.25">
      <c r="A14" s="119">
        <v>205</v>
      </c>
      <c r="B14" s="120">
        <v>81500276</v>
      </c>
      <c r="C14" s="121">
        <v>52.7</v>
      </c>
      <c r="D14" s="122">
        <v>8.9290000000000003</v>
      </c>
      <c r="E14" s="122">
        <v>9.2100000000000009</v>
      </c>
      <c r="F14" s="122">
        <f>E14-D14</f>
        <v>0.28100000000000058</v>
      </c>
      <c r="G14" s="179">
        <f>(C14/C230)*G11</f>
        <v>2.0192883407578969E-2</v>
      </c>
      <c r="H14" s="180">
        <f>G14+F14</f>
        <v>0.30119288340757955</v>
      </c>
      <c r="I14" s="132"/>
    </row>
    <row r="15" spans="1:9" x14ac:dyDescent="0.25">
      <c r="A15" s="119">
        <v>206</v>
      </c>
      <c r="B15" s="120">
        <v>81500281</v>
      </c>
      <c r="C15" s="121">
        <v>43.4</v>
      </c>
      <c r="D15" s="122">
        <v>5.0650000000000004</v>
      </c>
      <c r="E15" s="122">
        <v>5.07</v>
      </c>
      <c r="F15" s="122">
        <f t="shared" ref="F15:F78" si="0">E15-D15</f>
        <v>4.9999999999998934E-3</v>
      </c>
      <c r="G15" s="179">
        <f>(C15/C230)*G11</f>
        <v>1.6629433394476797E-2</v>
      </c>
      <c r="H15" s="180">
        <f t="shared" ref="H15:H78" si="1">G15+F15</f>
        <v>2.1629433394476691E-2</v>
      </c>
      <c r="I15" s="132"/>
    </row>
    <row r="16" spans="1:9" x14ac:dyDescent="0.25">
      <c r="A16" s="119">
        <v>207</v>
      </c>
      <c r="B16" s="120">
        <v>81500279</v>
      </c>
      <c r="C16" s="121">
        <v>77.2</v>
      </c>
      <c r="D16" s="122">
        <v>10.83</v>
      </c>
      <c r="E16" s="122">
        <v>11.22</v>
      </c>
      <c r="F16" s="122">
        <f>E16-D16</f>
        <v>0.39000000000000057</v>
      </c>
      <c r="G16" s="179">
        <f>(C16/C230)*G11</f>
        <v>2.9580466775428776E-2</v>
      </c>
      <c r="H16" s="180">
        <f t="shared" si="1"/>
        <v>0.41958046677542937</v>
      </c>
      <c r="I16" s="132"/>
    </row>
    <row r="17" spans="1:9" x14ac:dyDescent="0.25">
      <c r="A17" s="119">
        <v>208</v>
      </c>
      <c r="B17" s="127">
        <v>81500283</v>
      </c>
      <c r="C17" s="121">
        <v>77.400000000000006</v>
      </c>
      <c r="D17" s="122">
        <v>0</v>
      </c>
      <c r="E17" s="122">
        <v>0</v>
      </c>
      <c r="F17" s="122">
        <f t="shared" si="0"/>
        <v>0</v>
      </c>
      <c r="G17" s="179">
        <f>(C17/C230)*G11</f>
        <v>2.965710010904388E-2</v>
      </c>
      <c r="H17" s="180">
        <f t="shared" si="1"/>
        <v>2.965710010904388E-2</v>
      </c>
      <c r="I17" s="132"/>
    </row>
    <row r="18" spans="1:9" x14ac:dyDescent="0.25">
      <c r="A18" s="119">
        <v>209</v>
      </c>
      <c r="B18" s="127">
        <v>81500275</v>
      </c>
      <c r="C18" s="121">
        <v>47.3</v>
      </c>
      <c r="D18" s="122">
        <v>4.2990000000000004</v>
      </c>
      <c r="E18" s="122">
        <v>4.32</v>
      </c>
      <c r="F18" s="122">
        <f t="shared" si="0"/>
        <v>2.0999999999999908E-2</v>
      </c>
      <c r="G18" s="179">
        <f>(C18/C230)*G11</f>
        <v>1.8123783399971255E-2</v>
      </c>
      <c r="H18" s="180">
        <f t="shared" si="1"/>
        <v>3.9123783399971163E-2</v>
      </c>
      <c r="I18" s="132"/>
    </row>
    <row r="19" spans="1:9" x14ac:dyDescent="0.25">
      <c r="A19" s="119">
        <v>210</v>
      </c>
      <c r="B19" s="120">
        <v>81500278</v>
      </c>
      <c r="C19" s="121">
        <v>51.8</v>
      </c>
      <c r="D19" s="122">
        <v>3.161</v>
      </c>
      <c r="E19" s="122">
        <v>3.2</v>
      </c>
      <c r="F19" s="122">
        <f t="shared" si="0"/>
        <v>3.9000000000000146E-2</v>
      </c>
      <c r="G19" s="179">
        <f>(C19/C230)*G11</f>
        <v>1.9848033406311014E-2</v>
      </c>
      <c r="H19" s="180">
        <f t="shared" si="1"/>
        <v>5.8848033406311159E-2</v>
      </c>
      <c r="I19" s="132"/>
    </row>
    <row r="20" spans="1:9" x14ac:dyDescent="0.25">
      <c r="A20" s="119">
        <v>211</v>
      </c>
      <c r="B20" s="120">
        <v>81500282</v>
      </c>
      <c r="C20" s="121">
        <v>48.6</v>
      </c>
      <c r="D20" s="122">
        <v>0</v>
      </c>
      <c r="E20" s="122">
        <v>0</v>
      </c>
      <c r="F20" s="122">
        <f t="shared" si="0"/>
        <v>0</v>
      </c>
      <c r="G20" s="179">
        <f>(C20/C230)*G11</f>
        <v>1.8621900068469411E-2</v>
      </c>
      <c r="H20" s="180">
        <f t="shared" si="1"/>
        <v>1.8621900068469411E-2</v>
      </c>
      <c r="I20" s="132"/>
    </row>
    <row r="21" spans="1:9" x14ac:dyDescent="0.25">
      <c r="A21" s="119">
        <v>212</v>
      </c>
      <c r="B21" s="120">
        <v>81500280</v>
      </c>
      <c r="C21" s="121">
        <v>44.6</v>
      </c>
      <c r="D21" s="122">
        <v>0.88400000000000001</v>
      </c>
      <c r="E21" s="122">
        <v>0.89</v>
      </c>
      <c r="F21" s="122">
        <f t="shared" si="0"/>
        <v>6.0000000000000053E-3</v>
      </c>
      <c r="G21" s="179">
        <f>(C21/C230)*G11</f>
        <v>1.70892333961674E-2</v>
      </c>
      <c r="H21" s="180">
        <f t="shared" si="1"/>
        <v>2.3089233396167405E-2</v>
      </c>
      <c r="I21" s="132"/>
    </row>
    <row r="22" spans="1:9" x14ac:dyDescent="0.25">
      <c r="A22" s="119">
        <v>213</v>
      </c>
      <c r="B22" s="120">
        <v>81500273</v>
      </c>
      <c r="C22" s="121">
        <v>63.4</v>
      </c>
      <c r="D22" s="122">
        <v>6.6509999999999998</v>
      </c>
      <c r="E22" s="122">
        <v>6.76</v>
      </c>
      <c r="F22" s="122">
        <f t="shared" si="0"/>
        <v>0.10899999999999999</v>
      </c>
      <c r="G22" s="179">
        <f>(C22/C230)*G11</f>
        <v>2.4292766755986843E-2</v>
      </c>
      <c r="H22" s="180">
        <f t="shared" si="1"/>
        <v>0.13329276675598684</v>
      </c>
      <c r="I22" s="132"/>
    </row>
    <row r="23" spans="1:9" x14ac:dyDescent="0.25">
      <c r="A23" s="119">
        <v>214</v>
      </c>
      <c r="B23" s="120">
        <v>81500262</v>
      </c>
      <c r="C23" s="121">
        <v>36.1</v>
      </c>
      <c r="D23" s="122">
        <v>3.0409999999999999</v>
      </c>
      <c r="E23" s="122">
        <v>3.11</v>
      </c>
      <c r="F23" s="122">
        <f t="shared" si="0"/>
        <v>6.899999999999995E-2</v>
      </c>
      <c r="G23" s="179">
        <f>(C23/C230)*G11</f>
        <v>1.3832316717525632E-2</v>
      </c>
      <c r="H23" s="180">
        <f t="shared" si="1"/>
        <v>8.2832316717525584E-2</v>
      </c>
      <c r="I23" s="132"/>
    </row>
    <row r="24" spans="1:9" x14ac:dyDescent="0.25">
      <c r="A24" s="119">
        <v>215</v>
      </c>
      <c r="B24" s="120">
        <v>81500277</v>
      </c>
      <c r="C24" s="121">
        <v>63.7</v>
      </c>
      <c r="D24" s="122">
        <v>8.17</v>
      </c>
      <c r="E24" s="122">
        <v>8.3800000000000008</v>
      </c>
      <c r="F24" s="122">
        <f t="shared" si="0"/>
        <v>0.21000000000000085</v>
      </c>
      <c r="G24" s="179">
        <f>(C24/C230)*G11</f>
        <v>2.4407716756409494E-2</v>
      </c>
      <c r="H24" s="180">
        <f t="shared" si="1"/>
        <v>0.23440771675641034</v>
      </c>
      <c r="I24" s="132"/>
    </row>
    <row r="25" spans="1:9" x14ac:dyDescent="0.25">
      <c r="A25" s="119">
        <v>216</v>
      </c>
      <c r="B25" s="29">
        <v>81500274</v>
      </c>
      <c r="C25" s="121">
        <v>45.7</v>
      </c>
      <c r="D25" s="122">
        <v>5.9569999999999999</v>
      </c>
      <c r="E25" s="122">
        <v>5.9569999999999999</v>
      </c>
      <c r="F25" s="122">
        <f t="shared" si="0"/>
        <v>0</v>
      </c>
      <c r="G25" s="179">
        <f>(C25/C230)*G11</f>
        <v>1.7510716731050455E-2</v>
      </c>
      <c r="H25" s="180">
        <f t="shared" si="1"/>
        <v>1.7510716731050455E-2</v>
      </c>
      <c r="I25" s="132"/>
    </row>
    <row r="26" spans="1:9" x14ac:dyDescent="0.25">
      <c r="A26" s="119">
        <v>217</v>
      </c>
      <c r="B26" s="29">
        <v>81500263</v>
      </c>
      <c r="C26" s="121">
        <v>52.6</v>
      </c>
      <c r="D26" s="122">
        <v>0.51100000000000001</v>
      </c>
      <c r="E26" s="122">
        <v>0.51100000000000001</v>
      </c>
      <c r="F26" s="122">
        <f t="shared" si="0"/>
        <v>0</v>
      </c>
      <c r="G26" s="179">
        <f>(C26/C230)*G11</f>
        <v>2.0154566740771422E-2</v>
      </c>
      <c r="H26" s="180">
        <f t="shared" si="1"/>
        <v>2.0154566740771422E-2</v>
      </c>
      <c r="I26" s="132"/>
    </row>
    <row r="27" spans="1:9" x14ac:dyDescent="0.25">
      <c r="A27" s="119">
        <v>218</v>
      </c>
      <c r="B27" s="120">
        <v>81500261</v>
      </c>
      <c r="C27" s="121">
        <v>43.2</v>
      </c>
      <c r="D27" s="122">
        <v>3.9609999999999999</v>
      </c>
      <c r="E27" s="122">
        <v>3.9609999999999999</v>
      </c>
      <c r="F27" s="122">
        <f t="shared" si="0"/>
        <v>0</v>
      </c>
      <c r="G27" s="179">
        <f>(C27/C230)*G11</f>
        <v>1.6552800060861701E-2</v>
      </c>
      <c r="H27" s="180">
        <f t="shared" si="1"/>
        <v>1.6552800060861701E-2</v>
      </c>
      <c r="I27" s="132"/>
    </row>
    <row r="28" spans="1:9" x14ac:dyDescent="0.25">
      <c r="A28" s="119">
        <v>219</v>
      </c>
      <c r="B28" s="120">
        <v>81500265</v>
      </c>
      <c r="C28" s="121">
        <v>77.3</v>
      </c>
      <c r="D28" s="122">
        <v>8.4580000000000002</v>
      </c>
      <c r="E28" s="122">
        <v>8.4580000000000002</v>
      </c>
      <c r="F28" s="122">
        <f t="shared" si="0"/>
        <v>0</v>
      </c>
      <c r="G28" s="179">
        <f>(C28/C230)*G11</f>
        <v>2.9618783442236323E-2</v>
      </c>
      <c r="H28" s="180">
        <f t="shared" si="1"/>
        <v>2.9618783442236323E-2</v>
      </c>
      <c r="I28" s="132"/>
    </row>
    <row r="29" spans="1:9" x14ac:dyDescent="0.25">
      <c r="A29" s="119">
        <v>220</v>
      </c>
      <c r="B29" s="120">
        <v>81500266</v>
      </c>
      <c r="C29" s="121">
        <v>77.3</v>
      </c>
      <c r="D29" s="122">
        <v>7.4340000000000002</v>
      </c>
      <c r="E29" s="122">
        <v>7.4340000000000002</v>
      </c>
      <c r="F29" s="122">
        <f t="shared" si="0"/>
        <v>0</v>
      </c>
      <c r="G29" s="179">
        <f>(C29/C230)*G11</f>
        <v>2.9618783442236323E-2</v>
      </c>
      <c r="H29" s="180">
        <f t="shared" si="1"/>
        <v>2.9618783442236323E-2</v>
      </c>
      <c r="I29" s="132"/>
    </row>
    <row r="30" spans="1:9" x14ac:dyDescent="0.25">
      <c r="A30" s="119">
        <v>221</v>
      </c>
      <c r="B30" s="120">
        <v>81500284</v>
      </c>
      <c r="C30" s="121">
        <v>47.5</v>
      </c>
      <c r="D30" s="122">
        <v>4.3940000000000001</v>
      </c>
      <c r="E30" s="122">
        <v>4.47</v>
      </c>
      <c r="F30" s="122">
        <f t="shared" si="0"/>
        <v>7.5999999999999623E-2</v>
      </c>
      <c r="G30" s="179">
        <f>(C30/C230)*G11</f>
        <v>1.8200416733586359E-2</v>
      </c>
      <c r="H30" s="180">
        <f t="shared" si="1"/>
        <v>9.4200416733585979E-2</v>
      </c>
      <c r="I30" s="132"/>
    </row>
    <row r="31" spans="1:9" x14ac:dyDescent="0.25">
      <c r="A31" s="119">
        <v>222</v>
      </c>
      <c r="B31" s="120">
        <v>81500264</v>
      </c>
      <c r="C31" s="121">
        <v>51.9</v>
      </c>
      <c r="D31" s="122">
        <v>0.63</v>
      </c>
      <c r="E31" s="122">
        <v>0.63</v>
      </c>
      <c r="F31" s="122">
        <f t="shared" si="0"/>
        <v>0</v>
      </c>
      <c r="G31" s="179">
        <f>(C31/C230)*G11</f>
        <v>1.9886350073118567E-2</v>
      </c>
      <c r="H31" s="180">
        <f t="shared" si="1"/>
        <v>1.9886350073118567E-2</v>
      </c>
      <c r="I31" s="132"/>
    </row>
    <row r="32" spans="1:9" x14ac:dyDescent="0.25">
      <c r="A32" s="119">
        <v>223</v>
      </c>
      <c r="B32" s="120">
        <v>81500259</v>
      </c>
      <c r="C32" s="121">
        <v>48.5</v>
      </c>
      <c r="D32" s="122">
        <v>0.63</v>
      </c>
      <c r="E32" s="122">
        <v>0.63</v>
      </c>
      <c r="F32" s="122">
        <f t="shared" si="0"/>
        <v>0</v>
      </c>
      <c r="G32" s="179">
        <f>(C32/C230)*G11</f>
        <v>1.8583583401661861E-2</v>
      </c>
      <c r="H32" s="180">
        <f t="shared" si="1"/>
        <v>1.8583583401661861E-2</v>
      </c>
      <c r="I32" s="132"/>
    </row>
    <row r="33" spans="1:9" x14ac:dyDescent="0.25">
      <c r="A33" s="119">
        <v>224</v>
      </c>
      <c r="B33" s="120">
        <v>81500260</v>
      </c>
      <c r="C33" s="121">
        <v>44.8</v>
      </c>
      <c r="D33" s="122">
        <v>6.8520000000000003</v>
      </c>
      <c r="E33" s="122">
        <v>7.13</v>
      </c>
      <c r="F33" s="122">
        <f t="shared" si="0"/>
        <v>0.27799999999999958</v>
      </c>
      <c r="G33" s="179">
        <f>(C33/C230)*G11</f>
        <v>1.71658667297825E-2</v>
      </c>
      <c r="H33" s="180">
        <f t="shared" si="1"/>
        <v>0.29516586672978207</v>
      </c>
      <c r="I33" s="132"/>
    </row>
    <row r="34" spans="1:9" x14ac:dyDescent="0.25">
      <c r="A34" s="119">
        <v>225</v>
      </c>
      <c r="B34" s="120">
        <v>81500267</v>
      </c>
      <c r="C34" s="121">
        <v>63.5</v>
      </c>
      <c r="D34" s="122">
        <v>6.5490000000000004</v>
      </c>
      <c r="E34" s="122">
        <v>6.5490000000000004</v>
      </c>
      <c r="F34" s="122">
        <f t="shared" si="0"/>
        <v>0</v>
      </c>
      <c r="G34" s="179">
        <f>(C34/C230)*G11</f>
        <v>2.4331083422794397E-2</v>
      </c>
      <c r="H34" s="180">
        <f t="shared" si="1"/>
        <v>2.4331083422794397E-2</v>
      </c>
      <c r="I34" s="132"/>
    </row>
    <row r="35" spans="1:9" x14ac:dyDescent="0.25">
      <c r="A35" s="119">
        <v>226</v>
      </c>
      <c r="B35" s="120">
        <v>81500269</v>
      </c>
      <c r="C35" s="121">
        <v>36.5</v>
      </c>
      <c r="D35" s="122">
        <v>0.48599999999999999</v>
      </c>
      <c r="E35" s="122">
        <v>0.57999999999999996</v>
      </c>
      <c r="F35" s="122">
        <f t="shared" si="0"/>
        <v>9.3999999999999972E-2</v>
      </c>
      <c r="G35" s="179">
        <f>(C35/C230)*G11</f>
        <v>1.3985583384755832E-2</v>
      </c>
      <c r="H35" s="180">
        <f t="shared" si="1"/>
        <v>0.10798558338475581</v>
      </c>
      <c r="I35" s="132"/>
    </row>
    <row r="36" spans="1:9" x14ac:dyDescent="0.25">
      <c r="A36" s="119">
        <v>227</v>
      </c>
      <c r="B36" s="120">
        <v>81500270</v>
      </c>
      <c r="C36" s="121">
        <v>63.8</v>
      </c>
      <c r="D36" s="122">
        <v>7.0810000000000004</v>
      </c>
      <c r="E36" s="122">
        <v>7.29</v>
      </c>
      <c r="F36" s="122">
        <f t="shared" si="0"/>
        <v>0.20899999999999963</v>
      </c>
      <c r="G36" s="179">
        <f>(C36/C230)*G11</f>
        <v>2.4446033423217044E-2</v>
      </c>
      <c r="H36" s="180">
        <f t="shared" si="1"/>
        <v>0.23344603342321668</v>
      </c>
      <c r="I36" s="132"/>
    </row>
    <row r="37" spans="1:9" x14ac:dyDescent="0.25">
      <c r="A37" s="119">
        <v>228</v>
      </c>
      <c r="B37" s="29">
        <v>81500268</v>
      </c>
      <c r="C37" s="121">
        <v>45.9</v>
      </c>
      <c r="D37" s="122">
        <v>3.2410000000000001</v>
      </c>
      <c r="E37" s="122">
        <v>3.67</v>
      </c>
      <c r="F37" s="122">
        <f t="shared" si="0"/>
        <v>0.42899999999999983</v>
      </c>
      <c r="G37" s="179">
        <f>(C37/C230)*G11</f>
        <v>1.7587350064665552E-2</v>
      </c>
      <c r="H37" s="180">
        <f t="shared" si="1"/>
        <v>0.44658735006466538</v>
      </c>
      <c r="I37" s="132"/>
    </row>
    <row r="38" spans="1:9" x14ac:dyDescent="0.25">
      <c r="A38" s="119">
        <v>229</v>
      </c>
      <c r="B38" s="120">
        <v>81500243</v>
      </c>
      <c r="C38" s="121">
        <v>52.7</v>
      </c>
      <c r="D38" s="128">
        <v>4.0529999999999999</v>
      </c>
      <c r="E38" s="128">
        <v>4.0529999999999999</v>
      </c>
      <c r="F38" s="122">
        <f t="shared" si="0"/>
        <v>0</v>
      </c>
      <c r="G38" s="179">
        <f>(C38/C230)*G11</f>
        <v>2.0192883407578969E-2</v>
      </c>
      <c r="H38" s="180">
        <f t="shared" si="1"/>
        <v>2.0192883407578969E-2</v>
      </c>
      <c r="I38" s="132"/>
    </row>
    <row r="39" spans="1:9" x14ac:dyDescent="0.25">
      <c r="A39" s="119">
        <v>230</v>
      </c>
      <c r="B39" s="120">
        <v>81500246</v>
      </c>
      <c r="C39" s="121">
        <v>43.5</v>
      </c>
      <c r="D39" s="128">
        <v>1.3280000000000001</v>
      </c>
      <c r="E39" s="128">
        <v>1.3280000000000001</v>
      </c>
      <c r="F39" s="122">
        <f t="shared" si="0"/>
        <v>0</v>
      </c>
      <c r="G39" s="179">
        <f>(C39/C230)*G11</f>
        <v>1.6667750061284348E-2</v>
      </c>
      <c r="H39" s="180">
        <f t="shared" si="1"/>
        <v>1.6667750061284348E-2</v>
      </c>
      <c r="I39" s="132"/>
    </row>
    <row r="40" spans="1:9" x14ac:dyDescent="0.25">
      <c r="A40" s="119">
        <v>231</v>
      </c>
      <c r="B40" s="120">
        <v>81500250</v>
      </c>
      <c r="C40" s="121">
        <v>77.099999999999994</v>
      </c>
      <c r="D40" s="122">
        <v>4.407</v>
      </c>
      <c r="E40" s="122">
        <v>4.7300000000000004</v>
      </c>
      <c r="F40" s="122">
        <f t="shared" si="0"/>
        <v>0.3230000000000004</v>
      </c>
      <c r="G40" s="179">
        <f>(C40/C230)*G11</f>
        <v>2.9542150108621223E-2</v>
      </c>
      <c r="H40" s="180">
        <f t="shared" si="1"/>
        <v>0.35254215010862161</v>
      </c>
      <c r="I40" s="132"/>
    </row>
    <row r="41" spans="1:9" x14ac:dyDescent="0.25">
      <c r="A41" s="119">
        <v>232</v>
      </c>
      <c r="B41" s="120">
        <v>81500244</v>
      </c>
      <c r="C41" s="121">
        <v>77.900000000000006</v>
      </c>
      <c r="D41" s="128">
        <v>7.7350000000000003</v>
      </c>
      <c r="E41" s="128">
        <v>8.3000000000000007</v>
      </c>
      <c r="F41" s="122">
        <f t="shared" si="0"/>
        <v>0.56500000000000039</v>
      </c>
      <c r="G41" s="179">
        <f>(C41/C230)*G11</f>
        <v>2.9848683443081631E-2</v>
      </c>
      <c r="H41" s="180">
        <f t="shared" si="1"/>
        <v>0.59484868344308206</v>
      </c>
      <c r="I41" s="132"/>
    </row>
    <row r="42" spans="1:9" x14ac:dyDescent="0.25">
      <c r="A42" s="119">
        <v>233</v>
      </c>
      <c r="B42" s="120">
        <v>81500248</v>
      </c>
      <c r="C42" s="121">
        <v>47.3</v>
      </c>
      <c r="D42" s="128">
        <v>1.778</v>
      </c>
      <c r="E42" s="128">
        <v>1.91</v>
      </c>
      <c r="F42" s="122">
        <f t="shared" si="0"/>
        <v>0.1319999999999999</v>
      </c>
      <c r="G42" s="179">
        <f>(C42/C230)*G11</f>
        <v>1.8123783399971255E-2</v>
      </c>
      <c r="H42" s="180">
        <f t="shared" si="1"/>
        <v>0.15012378339997115</v>
      </c>
      <c r="I42" s="132"/>
    </row>
    <row r="43" spans="1:9" x14ac:dyDescent="0.25">
      <c r="A43" s="119">
        <v>234</v>
      </c>
      <c r="B43" s="120">
        <v>81500249</v>
      </c>
      <c r="C43" s="121">
        <v>51.7</v>
      </c>
      <c r="D43" s="128">
        <v>1.546</v>
      </c>
      <c r="E43" s="128">
        <v>1.546</v>
      </c>
      <c r="F43" s="122">
        <f t="shared" si="0"/>
        <v>0</v>
      </c>
      <c r="G43" s="179">
        <f>(C43/C230)*G11</f>
        <v>1.9809716739503467E-2</v>
      </c>
      <c r="H43" s="180">
        <f t="shared" si="1"/>
        <v>1.9809716739503467E-2</v>
      </c>
      <c r="I43" s="132"/>
    </row>
    <row r="44" spans="1:9" x14ac:dyDescent="0.25">
      <c r="A44" s="119">
        <v>235</v>
      </c>
      <c r="B44" s="120">
        <v>81500245</v>
      </c>
      <c r="C44" s="121">
        <v>48.7</v>
      </c>
      <c r="D44" s="122">
        <v>0.51100000000000001</v>
      </c>
      <c r="E44" s="122">
        <v>0.51100000000000001</v>
      </c>
      <c r="F44" s="122">
        <f t="shared" si="0"/>
        <v>0</v>
      </c>
      <c r="G44" s="179">
        <f>(C44/C230)*G11</f>
        <v>1.8660216735276958E-2</v>
      </c>
      <c r="H44" s="180">
        <f t="shared" si="1"/>
        <v>1.8660216735276958E-2</v>
      </c>
      <c r="I44" s="132"/>
    </row>
    <row r="45" spans="1:9" x14ac:dyDescent="0.25">
      <c r="A45" s="119">
        <v>236</v>
      </c>
      <c r="B45" s="120">
        <v>81500247</v>
      </c>
      <c r="C45" s="121">
        <v>44.8</v>
      </c>
      <c r="D45" s="128">
        <v>3.8450000000000002</v>
      </c>
      <c r="E45" s="128">
        <v>3.8450000000000002</v>
      </c>
      <c r="F45" s="122">
        <f t="shared" si="0"/>
        <v>0</v>
      </c>
      <c r="G45" s="179">
        <f>(C45/C230)*G11</f>
        <v>1.71658667297825E-2</v>
      </c>
      <c r="H45" s="180">
        <f t="shared" si="1"/>
        <v>1.71658667297825E-2</v>
      </c>
      <c r="I45" s="132"/>
    </row>
    <row r="46" spans="1:9" x14ac:dyDescent="0.25">
      <c r="A46" s="119">
        <v>237</v>
      </c>
      <c r="B46" s="120">
        <v>81500242</v>
      </c>
      <c r="C46" s="121">
        <v>63.5</v>
      </c>
      <c r="D46" s="122">
        <v>2.653</v>
      </c>
      <c r="E46" s="122">
        <v>2.653</v>
      </c>
      <c r="F46" s="122">
        <f t="shared" si="0"/>
        <v>0</v>
      </c>
      <c r="G46" s="179">
        <f>(C46/C230)*G11</f>
        <v>2.4331083422794397E-2</v>
      </c>
      <c r="H46" s="180">
        <f t="shared" si="1"/>
        <v>2.4331083422794397E-2</v>
      </c>
      <c r="I46" s="132"/>
    </row>
    <row r="47" spans="1:9" x14ac:dyDescent="0.25">
      <c r="A47" s="119">
        <v>238</v>
      </c>
      <c r="B47" s="120">
        <v>81500241</v>
      </c>
      <c r="C47" s="121">
        <v>36.299999999999997</v>
      </c>
      <c r="D47" s="122">
        <v>2.5419999999999998</v>
      </c>
      <c r="E47" s="122">
        <v>2.61</v>
      </c>
      <c r="F47" s="122">
        <f t="shared" si="0"/>
        <v>6.800000000000006E-2</v>
      </c>
      <c r="G47" s="179">
        <f>(C47/C230)*G11</f>
        <v>1.390895005114073E-2</v>
      </c>
      <c r="H47" s="180">
        <f t="shared" si="1"/>
        <v>8.1908950051140794E-2</v>
      </c>
      <c r="I47" s="132"/>
    </row>
    <row r="48" spans="1:9" x14ac:dyDescent="0.25">
      <c r="A48" s="119">
        <v>239</v>
      </c>
      <c r="B48" s="120">
        <v>81500241</v>
      </c>
      <c r="C48" s="121">
        <v>63.8</v>
      </c>
      <c r="D48" s="128">
        <v>1.282</v>
      </c>
      <c r="E48" s="128">
        <v>1.282</v>
      </c>
      <c r="F48" s="122">
        <f t="shared" si="0"/>
        <v>0</v>
      </c>
      <c r="G48" s="179">
        <f>(C48/C230)*G11</f>
        <v>2.4446033423217044E-2</v>
      </c>
      <c r="H48" s="180">
        <f t="shared" si="1"/>
        <v>2.4446033423217044E-2</v>
      </c>
      <c r="I48" s="132"/>
    </row>
    <row r="49" spans="1:9" x14ac:dyDescent="0.25">
      <c r="A49" s="119">
        <v>240</v>
      </c>
      <c r="B49" s="120">
        <v>81500253</v>
      </c>
      <c r="C49" s="121">
        <v>45.5</v>
      </c>
      <c r="D49" s="128">
        <v>4.609</v>
      </c>
      <c r="E49" s="128">
        <v>4.8099999999999996</v>
      </c>
      <c r="F49" s="122">
        <f t="shared" si="0"/>
        <v>0.20099999999999962</v>
      </c>
      <c r="G49" s="179">
        <f>(C49/C230)*G11</f>
        <v>1.7434083397435352E-2</v>
      </c>
      <c r="H49" s="180">
        <f t="shared" si="1"/>
        <v>0.21843408339743497</v>
      </c>
      <c r="I49" s="132"/>
    </row>
    <row r="50" spans="1:9" x14ac:dyDescent="0.25">
      <c r="A50" s="119">
        <v>241</v>
      </c>
      <c r="B50" s="120">
        <v>81500234</v>
      </c>
      <c r="C50" s="121">
        <v>52.7</v>
      </c>
      <c r="D50" s="128">
        <v>0</v>
      </c>
      <c r="E50" s="128">
        <v>0.16</v>
      </c>
      <c r="F50" s="122">
        <f t="shared" si="0"/>
        <v>0.16</v>
      </c>
      <c r="G50" s="179">
        <f>(C50/C230)*G11</f>
        <v>2.0192883407578969E-2</v>
      </c>
      <c r="H50" s="180">
        <f t="shared" si="1"/>
        <v>0.18019288340757897</v>
      </c>
      <c r="I50" s="132"/>
    </row>
    <row r="51" spans="1:9" x14ac:dyDescent="0.25">
      <c r="A51" s="119">
        <v>242</v>
      </c>
      <c r="B51" s="120">
        <v>81500252</v>
      </c>
      <c r="C51" s="121">
        <v>43.7</v>
      </c>
      <c r="D51" s="128">
        <v>0</v>
      </c>
      <c r="E51" s="128">
        <v>0</v>
      </c>
      <c r="F51" s="122">
        <f t="shared" si="0"/>
        <v>0</v>
      </c>
      <c r="G51" s="179">
        <f>(C51/C230)*G11</f>
        <v>1.6744383394899452E-2</v>
      </c>
      <c r="H51" s="180">
        <f t="shared" si="1"/>
        <v>1.6744383394899452E-2</v>
      </c>
      <c r="I51" s="132"/>
    </row>
    <row r="52" spans="1:9" x14ac:dyDescent="0.25">
      <c r="A52" s="119">
        <v>243</v>
      </c>
      <c r="B52" s="120">
        <v>81500256</v>
      </c>
      <c r="C52" s="121">
        <v>77.3</v>
      </c>
      <c r="D52" s="128">
        <v>5.798</v>
      </c>
      <c r="E52" s="128">
        <v>5.798</v>
      </c>
      <c r="F52" s="122">
        <f t="shared" si="0"/>
        <v>0</v>
      </c>
      <c r="G52" s="179">
        <f>(C52/C230)*G11</f>
        <v>2.9618783442236323E-2</v>
      </c>
      <c r="H52" s="180">
        <f t="shared" si="1"/>
        <v>2.9618783442236323E-2</v>
      </c>
      <c r="I52" s="132"/>
    </row>
    <row r="53" spans="1:9" x14ac:dyDescent="0.25">
      <c r="A53" s="119">
        <v>244</v>
      </c>
      <c r="B53" s="120">
        <v>81500256</v>
      </c>
      <c r="C53" s="121">
        <v>77.099999999999994</v>
      </c>
      <c r="D53" s="128">
        <v>6.3570000000000002</v>
      </c>
      <c r="E53" s="128">
        <v>6.41</v>
      </c>
      <c r="F53" s="122">
        <f t="shared" si="0"/>
        <v>5.2999999999999936E-2</v>
      </c>
      <c r="G53" s="179">
        <f>(C53/C230)*G11</f>
        <v>2.9542150108621223E-2</v>
      </c>
      <c r="H53" s="180">
        <f t="shared" si="1"/>
        <v>8.2542150108621162E-2</v>
      </c>
      <c r="I53" s="132"/>
    </row>
    <row r="54" spans="1:9" x14ac:dyDescent="0.25">
      <c r="A54" s="119">
        <v>245</v>
      </c>
      <c r="B54" s="120">
        <v>81500255</v>
      </c>
      <c r="C54" s="121">
        <v>47.4</v>
      </c>
      <c r="D54" s="128">
        <v>0.23300000000000001</v>
      </c>
      <c r="E54" s="128">
        <v>0.23300000000000001</v>
      </c>
      <c r="F54" s="122">
        <f t="shared" si="0"/>
        <v>0</v>
      </c>
      <c r="G54" s="179">
        <f>(C54/C230)*G11</f>
        <v>1.8162100066778805E-2</v>
      </c>
      <c r="H54" s="180">
        <f t="shared" si="1"/>
        <v>1.8162100066778805E-2</v>
      </c>
      <c r="I54" s="132"/>
    </row>
    <row r="55" spans="1:9" x14ac:dyDescent="0.25">
      <c r="A55" s="119">
        <v>246</v>
      </c>
      <c r="B55" s="120">
        <v>81500240</v>
      </c>
      <c r="C55" s="121">
        <v>51.7</v>
      </c>
      <c r="D55" s="128">
        <v>2.569</v>
      </c>
      <c r="E55" s="128">
        <v>2.569</v>
      </c>
      <c r="F55" s="122">
        <f t="shared" si="0"/>
        <v>0</v>
      </c>
      <c r="G55" s="179">
        <f>(C55/C230)*G11</f>
        <v>1.9809716739503467E-2</v>
      </c>
      <c r="H55" s="180">
        <f t="shared" si="1"/>
        <v>1.9809716739503467E-2</v>
      </c>
      <c r="I55" s="132"/>
    </row>
    <row r="56" spans="1:9" x14ac:dyDescent="0.25">
      <c r="A56" s="119">
        <v>247</v>
      </c>
      <c r="B56" s="120">
        <v>81500239</v>
      </c>
      <c r="C56" s="121">
        <v>48.6</v>
      </c>
      <c r="D56" s="122">
        <v>6.157</v>
      </c>
      <c r="E56" s="122">
        <v>6.27</v>
      </c>
      <c r="F56" s="122">
        <f t="shared" si="0"/>
        <v>0.11299999999999955</v>
      </c>
      <c r="G56" s="179">
        <f>(C56/C230)*G11</f>
        <v>1.8621900068469411E-2</v>
      </c>
      <c r="H56" s="180">
        <f t="shared" si="1"/>
        <v>0.13162190006846897</v>
      </c>
      <c r="I56" s="132"/>
    </row>
    <row r="57" spans="1:9" x14ac:dyDescent="0.25">
      <c r="A57" s="119">
        <v>248</v>
      </c>
      <c r="B57" s="120">
        <v>81500233</v>
      </c>
      <c r="C57" s="121">
        <v>44.3</v>
      </c>
      <c r="D57" s="122">
        <v>0</v>
      </c>
      <c r="E57" s="122">
        <v>0</v>
      </c>
      <c r="F57" s="122">
        <f t="shared" si="0"/>
        <v>0</v>
      </c>
      <c r="G57" s="179">
        <f>(C57/C230)*G11</f>
        <v>1.6974283395744749E-2</v>
      </c>
      <c r="H57" s="180">
        <f t="shared" si="1"/>
        <v>1.6974283395744749E-2</v>
      </c>
      <c r="I57" s="132"/>
    </row>
    <row r="58" spans="1:9" x14ac:dyDescent="0.25">
      <c r="A58" s="119">
        <v>249</v>
      </c>
      <c r="B58" s="120">
        <v>81500235</v>
      </c>
      <c r="C58" s="121">
        <v>63.2</v>
      </c>
      <c r="D58" s="122">
        <v>7.9859999999999998</v>
      </c>
      <c r="E58" s="122">
        <v>8.09</v>
      </c>
      <c r="F58" s="122">
        <f t="shared" si="0"/>
        <v>0.10400000000000009</v>
      </c>
      <c r="G58" s="179">
        <f>(C58/C230)*G11</f>
        <v>2.4216133422371743E-2</v>
      </c>
      <c r="H58" s="180">
        <f t="shared" si="1"/>
        <v>0.12821613342237184</v>
      </c>
      <c r="I58" s="132"/>
    </row>
    <row r="59" spans="1:9" x14ac:dyDescent="0.25">
      <c r="A59" s="119">
        <v>250</v>
      </c>
      <c r="B59" s="120">
        <v>81500236</v>
      </c>
      <c r="C59" s="121">
        <v>36.299999999999997</v>
      </c>
      <c r="D59" s="122">
        <v>3.1669999999999998</v>
      </c>
      <c r="E59" s="122">
        <v>3.24</v>
      </c>
      <c r="F59" s="122">
        <f t="shared" si="0"/>
        <v>7.3000000000000398E-2</v>
      </c>
      <c r="G59" s="179">
        <f>(C59/C230)*G11</f>
        <v>1.390895005114073E-2</v>
      </c>
      <c r="H59" s="180">
        <f t="shared" si="1"/>
        <v>8.6908950051141132E-2</v>
      </c>
      <c r="I59" s="132"/>
    </row>
    <row r="60" spans="1:9" x14ac:dyDescent="0.25">
      <c r="A60" s="119">
        <v>251</v>
      </c>
      <c r="B60" s="120">
        <v>81500238</v>
      </c>
      <c r="C60" s="121">
        <v>63.6</v>
      </c>
      <c r="D60" s="122">
        <v>7.4359999999999999</v>
      </c>
      <c r="E60" s="122">
        <v>7.92</v>
      </c>
      <c r="F60" s="122">
        <f t="shared" si="0"/>
        <v>0.48399999999999999</v>
      </c>
      <c r="G60" s="179">
        <f>(C60/C230)*G11</f>
        <v>2.4369400089601943E-2</v>
      </c>
      <c r="H60" s="180">
        <f t="shared" si="1"/>
        <v>0.50836940008960196</v>
      </c>
      <c r="I60" s="132"/>
    </row>
    <row r="61" spans="1:9" x14ac:dyDescent="0.25">
      <c r="A61" s="119">
        <v>252</v>
      </c>
      <c r="B61" s="120">
        <v>81500237</v>
      </c>
      <c r="C61" s="121">
        <v>45.7</v>
      </c>
      <c r="D61" s="122">
        <v>0.86399999999999999</v>
      </c>
      <c r="E61" s="122">
        <v>0.86399999999999999</v>
      </c>
      <c r="F61" s="122">
        <f t="shared" si="0"/>
        <v>0</v>
      </c>
      <c r="G61" s="179">
        <f>(C61/C230)*G11</f>
        <v>1.7510716731050455E-2</v>
      </c>
      <c r="H61" s="180">
        <f t="shared" si="1"/>
        <v>1.7510716731050455E-2</v>
      </c>
      <c r="I61" s="132"/>
    </row>
    <row r="62" spans="1:9" x14ac:dyDescent="0.25">
      <c r="A62" s="119">
        <v>253</v>
      </c>
      <c r="B62" s="120">
        <v>81500232</v>
      </c>
      <c r="C62" s="121">
        <v>52.8</v>
      </c>
      <c r="D62" s="122">
        <v>6.8170000000000002</v>
      </c>
      <c r="E62" s="122">
        <v>7.09</v>
      </c>
      <c r="F62" s="122">
        <f t="shared" si="0"/>
        <v>0.27299999999999969</v>
      </c>
      <c r="G62" s="179">
        <f>(C62/C230)*G11</f>
        <v>2.0231200074386519E-2</v>
      </c>
      <c r="H62" s="180">
        <f t="shared" si="1"/>
        <v>0.29323120007438619</v>
      </c>
      <c r="I62" s="132"/>
    </row>
    <row r="63" spans="1:9" x14ac:dyDescent="0.25">
      <c r="A63" s="119">
        <v>254</v>
      </c>
      <c r="B63" s="120">
        <v>81500226</v>
      </c>
      <c r="C63" s="121">
        <v>43.4</v>
      </c>
      <c r="D63" s="122">
        <v>4.2110000000000003</v>
      </c>
      <c r="E63" s="122">
        <v>4.5</v>
      </c>
      <c r="F63" s="122">
        <f t="shared" si="0"/>
        <v>0.2889999999999997</v>
      </c>
      <c r="G63" s="179">
        <f>(C63/C230)*G11</f>
        <v>1.6629433394476797E-2</v>
      </c>
      <c r="H63" s="180">
        <f t="shared" si="1"/>
        <v>0.30562943339447651</v>
      </c>
      <c r="I63" s="132"/>
    </row>
    <row r="64" spans="1:9" x14ac:dyDescent="0.25">
      <c r="A64" s="119">
        <v>255</v>
      </c>
      <c r="B64" s="120">
        <v>81500227</v>
      </c>
      <c r="C64" s="121">
        <v>77.099999999999994</v>
      </c>
      <c r="D64" s="122">
        <v>10.47</v>
      </c>
      <c r="E64" s="122">
        <v>10.84</v>
      </c>
      <c r="F64" s="122">
        <f t="shared" si="0"/>
        <v>0.36999999999999922</v>
      </c>
      <c r="G64" s="179">
        <f>(C64/C230)*G11</f>
        <v>2.9542150108621223E-2</v>
      </c>
      <c r="H64" s="180">
        <f t="shared" si="1"/>
        <v>0.39954215010862043</v>
      </c>
      <c r="I64" s="132"/>
    </row>
    <row r="65" spans="1:9" x14ac:dyDescent="0.25">
      <c r="A65" s="119">
        <v>256</v>
      </c>
      <c r="B65" s="127">
        <v>81500230</v>
      </c>
      <c r="C65" s="121">
        <v>77.400000000000006</v>
      </c>
      <c r="D65" s="122">
        <v>11.444000000000001</v>
      </c>
      <c r="E65" s="122">
        <v>11.77</v>
      </c>
      <c r="F65" s="122">
        <f t="shared" si="0"/>
        <v>0.32599999999999874</v>
      </c>
      <c r="G65" s="179">
        <f>(C65/C230)*G11</f>
        <v>2.965710010904388E-2</v>
      </c>
      <c r="H65" s="180">
        <f t="shared" si="1"/>
        <v>0.35565710010904261</v>
      </c>
      <c r="I65" s="132"/>
    </row>
    <row r="66" spans="1:9" x14ac:dyDescent="0.25">
      <c r="A66" s="119">
        <v>257</v>
      </c>
      <c r="B66" s="120">
        <v>81500228</v>
      </c>
      <c r="C66" s="121">
        <v>47.7</v>
      </c>
      <c r="D66" s="122">
        <v>4.9009999999999998</v>
      </c>
      <c r="E66" s="122">
        <v>5.03</v>
      </c>
      <c r="F66" s="122">
        <f t="shared" si="0"/>
        <v>0.12900000000000045</v>
      </c>
      <c r="G66" s="179">
        <f>(C66/C230)*G11</f>
        <v>1.8277050067201456E-2</v>
      </c>
      <c r="H66" s="180">
        <f t="shared" si="1"/>
        <v>0.1472770500672019</v>
      </c>
      <c r="I66" s="132"/>
    </row>
    <row r="67" spans="1:9" x14ac:dyDescent="0.25">
      <c r="A67" s="119">
        <v>258</v>
      </c>
      <c r="B67" s="120">
        <v>81500225</v>
      </c>
      <c r="C67" s="121">
        <v>51.6</v>
      </c>
      <c r="D67" s="122">
        <v>1.1319999999999999</v>
      </c>
      <c r="E67" s="122">
        <v>1.1319999999999999</v>
      </c>
      <c r="F67" s="122">
        <f t="shared" si="0"/>
        <v>0</v>
      </c>
      <c r="G67" s="179">
        <f>(C67/C230)*G11</f>
        <v>1.9771400072695917E-2</v>
      </c>
      <c r="H67" s="180">
        <f t="shared" si="1"/>
        <v>1.9771400072695917E-2</v>
      </c>
      <c r="I67" s="132"/>
    </row>
    <row r="68" spans="1:9" x14ac:dyDescent="0.25">
      <c r="A68" s="119">
        <v>259</v>
      </c>
      <c r="B68" s="120">
        <v>81500229</v>
      </c>
      <c r="C68" s="121">
        <v>48.4</v>
      </c>
      <c r="D68" s="122">
        <v>2.7269999999999999</v>
      </c>
      <c r="E68" s="122">
        <v>2.7269999999999999</v>
      </c>
      <c r="F68" s="122">
        <f t="shared" si="0"/>
        <v>0</v>
      </c>
      <c r="G68" s="179">
        <f>(C68/C230)*G11</f>
        <v>1.8545266734854307E-2</v>
      </c>
      <c r="H68" s="180">
        <f t="shared" si="1"/>
        <v>1.8545266734854307E-2</v>
      </c>
      <c r="I68" s="132"/>
    </row>
    <row r="69" spans="1:9" x14ac:dyDescent="0.25">
      <c r="A69" s="119">
        <v>260</v>
      </c>
      <c r="B69" s="120">
        <v>81500231</v>
      </c>
      <c r="C69" s="121">
        <v>44.7</v>
      </c>
      <c r="D69" s="122">
        <v>3.948</v>
      </c>
      <c r="E69" s="122">
        <v>3.948</v>
      </c>
      <c r="F69" s="122">
        <f t="shared" si="0"/>
        <v>0</v>
      </c>
      <c r="G69" s="179">
        <f>(C69/C230)*G11</f>
        <v>1.7127550062974953E-2</v>
      </c>
      <c r="H69" s="180">
        <f t="shared" si="1"/>
        <v>1.7127550062974953E-2</v>
      </c>
      <c r="I69" s="132"/>
    </row>
    <row r="70" spans="1:9" x14ac:dyDescent="0.25">
      <c r="A70" s="119">
        <v>261</v>
      </c>
      <c r="B70" s="120">
        <v>81500272</v>
      </c>
      <c r="C70" s="121">
        <v>63.5</v>
      </c>
      <c r="D70" s="122">
        <v>2.5350000000000001</v>
      </c>
      <c r="E70" s="122">
        <v>2.54</v>
      </c>
      <c r="F70" s="122">
        <f t="shared" si="0"/>
        <v>4.9999999999998934E-3</v>
      </c>
      <c r="G70" s="179">
        <f>(C70/C230)*G11</f>
        <v>2.4331083422794397E-2</v>
      </c>
      <c r="H70" s="180">
        <f t="shared" si="1"/>
        <v>2.933108342279429E-2</v>
      </c>
      <c r="I70" s="132"/>
    </row>
    <row r="71" spans="1:9" x14ac:dyDescent="0.25">
      <c r="A71" s="119">
        <v>262</v>
      </c>
      <c r="B71" s="120">
        <v>81500271</v>
      </c>
      <c r="C71" s="121">
        <v>36.5</v>
      </c>
      <c r="D71" s="122">
        <v>0.91600000000000004</v>
      </c>
      <c r="E71" s="122">
        <v>0.91600000000000004</v>
      </c>
      <c r="F71" s="122">
        <f t="shared" si="0"/>
        <v>0</v>
      </c>
      <c r="G71" s="179">
        <f>(C71/C230)*G11</f>
        <v>1.3985583384755832E-2</v>
      </c>
      <c r="H71" s="180">
        <f t="shared" si="1"/>
        <v>1.3985583384755832E-2</v>
      </c>
      <c r="I71" s="132"/>
    </row>
    <row r="72" spans="1:9" x14ac:dyDescent="0.25">
      <c r="A72" s="119">
        <v>263</v>
      </c>
      <c r="B72" s="120">
        <v>81500258</v>
      </c>
      <c r="C72" s="121">
        <v>63.8</v>
      </c>
      <c r="D72" s="122">
        <v>4.4829999999999997</v>
      </c>
      <c r="E72" s="122">
        <v>4.6100000000000003</v>
      </c>
      <c r="F72" s="122">
        <f t="shared" si="0"/>
        <v>0.12700000000000067</v>
      </c>
      <c r="G72" s="179">
        <f>(C72/C230)*G11</f>
        <v>2.4446033423217044E-2</v>
      </c>
      <c r="H72" s="180">
        <f t="shared" si="1"/>
        <v>0.15144603342321772</v>
      </c>
      <c r="I72" s="132"/>
    </row>
    <row r="73" spans="1:9" x14ac:dyDescent="0.25">
      <c r="A73" s="119">
        <v>264</v>
      </c>
      <c r="B73" s="120">
        <v>81500257</v>
      </c>
      <c r="C73" s="121">
        <v>45.6</v>
      </c>
      <c r="D73" s="122">
        <v>4.0350000000000001</v>
      </c>
      <c r="E73" s="122">
        <v>4.38</v>
      </c>
      <c r="F73" s="122">
        <f t="shared" si="0"/>
        <v>0.34499999999999975</v>
      </c>
      <c r="G73" s="179">
        <f>(C73/C230)*G11</f>
        <v>1.7472400064242902E-2</v>
      </c>
      <c r="H73" s="180">
        <f t="shared" si="1"/>
        <v>0.36247240006424264</v>
      </c>
      <c r="I73" s="132"/>
    </row>
    <row r="74" spans="1:9" x14ac:dyDescent="0.25">
      <c r="A74" s="119">
        <v>265</v>
      </c>
      <c r="B74" s="120">
        <v>81500519</v>
      </c>
      <c r="C74" s="121">
        <v>53.2</v>
      </c>
      <c r="D74" s="122">
        <v>0.755</v>
      </c>
      <c r="E74" s="122">
        <v>0.755</v>
      </c>
      <c r="F74" s="122">
        <f t="shared" si="0"/>
        <v>0</v>
      </c>
      <c r="G74" s="179">
        <f>(C74/C230)*G11</f>
        <v>2.038446674161672E-2</v>
      </c>
      <c r="H74" s="180">
        <f t="shared" si="1"/>
        <v>2.038446674161672E-2</v>
      </c>
      <c r="I74" s="132"/>
    </row>
    <row r="75" spans="1:9" x14ac:dyDescent="0.25">
      <c r="A75" s="119">
        <v>266</v>
      </c>
      <c r="B75" s="120">
        <v>81500516</v>
      </c>
      <c r="C75" s="121">
        <v>42.9</v>
      </c>
      <c r="D75" s="122">
        <v>1.4430000000000001</v>
      </c>
      <c r="E75" s="122">
        <v>1.4430000000000001</v>
      </c>
      <c r="F75" s="122">
        <f t="shared" si="0"/>
        <v>0</v>
      </c>
      <c r="G75" s="179">
        <f>(C75/C230)*G11</f>
        <v>1.6437850060439047E-2</v>
      </c>
      <c r="H75" s="180">
        <f t="shared" si="1"/>
        <v>1.6437850060439047E-2</v>
      </c>
      <c r="I75" s="132"/>
    </row>
    <row r="76" spans="1:9" x14ac:dyDescent="0.25">
      <c r="A76" s="119">
        <v>267</v>
      </c>
      <c r="B76" s="120">
        <v>81500512</v>
      </c>
      <c r="C76" s="121">
        <v>77.2</v>
      </c>
      <c r="D76" s="122">
        <v>1.4970000000000001</v>
      </c>
      <c r="E76" s="122">
        <v>1.4970000000000001</v>
      </c>
      <c r="F76" s="122">
        <f t="shared" si="0"/>
        <v>0</v>
      </c>
      <c r="G76" s="179">
        <f>(C76/C230)*G11</f>
        <v>2.9580466775428776E-2</v>
      </c>
      <c r="H76" s="180">
        <f t="shared" si="1"/>
        <v>2.9580466775428776E-2</v>
      </c>
      <c r="I76" s="132"/>
    </row>
    <row r="77" spans="1:9" x14ac:dyDescent="0.25">
      <c r="A77" s="119">
        <v>268</v>
      </c>
      <c r="B77" s="120">
        <v>81500518</v>
      </c>
      <c r="C77" s="121">
        <v>77</v>
      </c>
      <c r="D77" s="122">
        <v>3.7160000000000002</v>
      </c>
      <c r="E77" s="122">
        <v>3.7160000000000002</v>
      </c>
      <c r="F77" s="122">
        <f t="shared" si="0"/>
        <v>0</v>
      </c>
      <c r="G77" s="179">
        <f>(C77/C230)*G11</f>
        <v>2.9503833441813673E-2</v>
      </c>
      <c r="H77" s="180">
        <f t="shared" si="1"/>
        <v>2.9503833441813673E-2</v>
      </c>
      <c r="I77" s="132"/>
    </row>
    <row r="78" spans="1:9" x14ac:dyDescent="0.25">
      <c r="A78" s="119">
        <v>269</v>
      </c>
      <c r="B78" s="120">
        <v>81500517</v>
      </c>
      <c r="C78" s="121">
        <v>47.2</v>
      </c>
      <c r="D78" s="122">
        <v>3.3675000000000002</v>
      </c>
      <c r="E78" s="122">
        <v>3.38</v>
      </c>
      <c r="F78" s="122">
        <f t="shared" si="0"/>
        <v>1.2499999999999734E-2</v>
      </c>
      <c r="G78" s="179">
        <f>(C78/C230)*G11</f>
        <v>1.8085466733163708E-2</v>
      </c>
      <c r="H78" s="180">
        <f t="shared" si="1"/>
        <v>3.0585466733163442E-2</v>
      </c>
      <c r="I78" s="132"/>
    </row>
    <row r="79" spans="1:9" x14ac:dyDescent="0.25">
      <c r="A79" s="119">
        <v>270</v>
      </c>
      <c r="B79" s="120">
        <v>81500514</v>
      </c>
      <c r="C79" s="121">
        <v>52.4</v>
      </c>
      <c r="D79" s="122">
        <v>1.9330000000000001</v>
      </c>
      <c r="E79" s="122">
        <v>1.95</v>
      </c>
      <c r="F79" s="122">
        <f t="shared" ref="F79:F142" si="2">E79-D79</f>
        <v>1.6999999999999904E-2</v>
      </c>
      <c r="G79" s="179">
        <f>(C79/C230)*G11</f>
        <v>2.0077933407156318E-2</v>
      </c>
      <c r="H79" s="180">
        <f t="shared" ref="H79:H142" si="3">G79+F79</f>
        <v>3.7077933407156219E-2</v>
      </c>
      <c r="I79" s="132"/>
    </row>
    <row r="80" spans="1:9" x14ac:dyDescent="0.25">
      <c r="A80" s="119">
        <v>271</v>
      </c>
      <c r="B80" s="120">
        <v>81500508</v>
      </c>
      <c r="C80" s="121">
        <v>48.2</v>
      </c>
      <c r="D80" s="122">
        <v>0</v>
      </c>
      <c r="E80" s="122">
        <v>0</v>
      </c>
      <c r="F80" s="122">
        <f t="shared" si="2"/>
        <v>0</v>
      </c>
      <c r="G80" s="179">
        <f>(C80/C230)*G11</f>
        <v>1.8468633401239207E-2</v>
      </c>
      <c r="H80" s="180">
        <f t="shared" si="3"/>
        <v>1.8468633401239207E-2</v>
      </c>
      <c r="I80" s="132"/>
    </row>
    <row r="81" spans="1:9" x14ac:dyDescent="0.25">
      <c r="A81" s="119">
        <v>272</v>
      </c>
      <c r="B81" s="120">
        <v>81500513</v>
      </c>
      <c r="C81" s="121">
        <v>44.6</v>
      </c>
      <c r="D81" s="122">
        <v>0.44400000000000001</v>
      </c>
      <c r="E81" s="122">
        <v>0.59</v>
      </c>
      <c r="F81" s="122">
        <f t="shared" si="2"/>
        <v>0.14599999999999996</v>
      </c>
      <c r="G81" s="179">
        <f>(C81/C230)*G11</f>
        <v>1.70892333961674E-2</v>
      </c>
      <c r="H81" s="180">
        <f t="shared" si="3"/>
        <v>0.16308923339616738</v>
      </c>
      <c r="I81" s="132"/>
    </row>
    <row r="82" spans="1:9" x14ac:dyDescent="0.25">
      <c r="A82" s="119">
        <v>273</v>
      </c>
      <c r="B82" s="120">
        <v>81500509</v>
      </c>
      <c r="C82" s="121">
        <v>63.7</v>
      </c>
      <c r="D82" s="122">
        <v>1.702</v>
      </c>
      <c r="E82" s="122">
        <v>1.71</v>
      </c>
      <c r="F82" s="122">
        <f t="shared" si="2"/>
        <v>8.0000000000000071E-3</v>
      </c>
      <c r="G82" s="179">
        <f>(C82/C230)*G11</f>
        <v>2.4407716756409494E-2</v>
      </c>
      <c r="H82" s="180">
        <f t="shared" si="3"/>
        <v>3.2407716756409501E-2</v>
      </c>
      <c r="I82" s="132"/>
    </row>
    <row r="83" spans="1:9" x14ac:dyDescent="0.25">
      <c r="A83" s="119">
        <v>274</v>
      </c>
      <c r="B83" s="120">
        <v>81500506</v>
      </c>
      <c r="C83" s="121">
        <v>36.4</v>
      </c>
      <c r="D83" s="122">
        <v>0</v>
      </c>
      <c r="E83" s="122">
        <v>0</v>
      </c>
      <c r="F83" s="122">
        <f t="shared" si="2"/>
        <v>0</v>
      </c>
      <c r="G83" s="179">
        <f>(C83/C230)*G11</f>
        <v>1.3947266717948282E-2</v>
      </c>
      <c r="H83" s="180">
        <f t="shared" si="3"/>
        <v>1.3947266717948282E-2</v>
      </c>
      <c r="I83" s="132"/>
    </row>
    <row r="84" spans="1:9" x14ac:dyDescent="0.25">
      <c r="A84" s="119">
        <v>275</v>
      </c>
      <c r="B84" s="120">
        <v>81500505</v>
      </c>
      <c r="C84" s="121">
        <v>64.2</v>
      </c>
      <c r="D84" s="122">
        <v>3.7120000000000002</v>
      </c>
      <c r="E84" s="122">
        <v>3.87</v>
      </c>
      <c r="F84" s="122">
        <f t="shared" si="2"/>
        <v>0.15799999999999992</v>
      </c>
      <c r="G84" s="179">
        <f>(C84/C230)*G11</f>
        <v>2.4599300090447244E-2</v>
      </c>
      <c r="H84" s="180">
        <f t="shared" si="3"/>
        <v>0.18259930009044717</v>
      </c>
      <c r="I84" s="132"/>
    </row>
    <row r="85" spans="1:9" x14ac:dyDescent="0.25">
      <c r="A85" s="119">
        <v>276</v>
      </c>
      <c r="B85" s="120">
        <v>81500515</v>
      </c>
      <c r="C85" s="121">
        <v>45.5</v>
      </c>
      <c r="D85" s="122">
        <v>4.3620000000000001</v>
      </c>
      <c r="E85" s="122">
        <v>4.5199999999999996</v>
      </c>
      <c r="F85" s="122">
        <f t="shared" si="2"/>
        <v>0.15799999999999947</v>
      </c>
      <c r="G85" s="179">
        <f>(C85/C230)*G11</f>
        <v>1.7434083397435352E-2</v>
      </c>
      <c r="H85" s="180">
        <f t="shared" si="3"/>
        <v>0.17543408339743483</v>
      </c>
      <c r="I85" s="132"/>
    </row>
    <row r="86" spans="1:9" x14ac:dyDescent="0.25">
      <c r="A86" s="119">
        <v>277</v>
      </c>
      <c r="B86" s="120">
        <v>81500420</v>
      </c>
      <c r="C86" s="121">
        <v>52.7</v>
      </c>
      <c r="D86" s="122">
        <v>6.141</v>
      </c>
      <c r="E86" s="122">
        <v>6.29</v>
      </c>
      <c r="F86" s="122">
        <f t="shared" si="2"/>
        <v>0.14900000000000002</v>
      </c>
      <c r="G86" s="179">
        <f>(C86/C230)*G11</f>
        <v>2.0192883407578969E-2</v>
      </c>
      <c r="H86" s="180">
        <f t="shared" si="3"/>
        <v>0.16919288340757899</v>
      </c>
      <c r="I86" s="132"/>
    </row>
    <row r="87" spans="1:9" x14ac:dyDescent="0.25">
      <c r="A87" s="119">
        <v>278</v>
      </c>
      <c r="B87" s="120">
        <v>81500510</v>
      </c>
      <c r="C87" s="121">
        <v>42.9</v>
      </c>
      <c r="D87" s="122">
        <v>4.1669999999999998</v>
      </c>
      <c r="E87" s="122">
        <v>4.3</v>
      </c>
      <c r="F87" s="122">
        <f t="shared" si="2"/>
        <v>0.13300000000000001</v>
      </c>
      <c r="G87" s="179">
        <f>(C87/C230)*G11</f>
        <v>1.6437850060439047E-2</v>
      </c>
      <c r="H87" s="180">
        <f t="shared" si="3"/>
        <v>0.14943785006043905</v>
      </c>
      <c r="I87" s="132"/>
    </row>
    <row r="88" spans="1:9" x14ac:dyDescent="0.25">
      <c r="A88" s="119">
        <v>279</v>
      </c>
      <c r="B88" s="120">
        <v>81500511</v>
      </c>
      <c r="C88" s="121">
        <v>77</v>
      </c>
      <c r="D88" s="122">
        <v>11.349</v>
      </c>
      <c r="E88" s="122">
        <v>11.96</v>
      </c>
      <c r="F88" s="122">
        <f t="shared" si="2"/>
        <v>0.61100000000000065</v>
      </c>
      <c r="G88" s="179">
        <f>(C88/C230)*G11</f>
        <v>2.9503833441813673E-2</v>
      </c>
      <c r="H88" s="180">
        <f t="shared" si="3"/>
        <v>0.64050383344181427</v>
      </c>
      <c r="I88" s="132"/>
    </row>
    <row r="89" spans="1:9" x14ac:dyDescent="0.25">
      <c r="A89" s="119">
        <v>280</v>
      </c>
      <c r="B89" s="120">
        <v>81500504</v>
      </c>
      <c r="C89" s="121">
        <v>76.900000000000006</v>
      </c>
      <c r="D89" s="122">
        <v>8.07</v>
      </c>
      <c r="E89" s="122">
        <v>8.19</v>
      </c>
      <c r="F89" s="122">
        <f t="shared" si="2"/>
        <v>0.11999999999999922</v>
      </c>
      <c r="G89" s="179">
        <f>(C89/C230)*G11</f>
        <v>2.9465516775006122E-2</v>
      </c>
      <c r="H89" s="180">
        <f t="shared" si="3"/>
        <v>0.14946551677500533</v>
      </c>
      <c r="I89" s="132"/>
    </row>
    <row r="90" spans="1:9" x14ac:dyDescent="0.25">
      <c r="A90" s="119">
        <v>281</v>
      </c>
      <c r="B90" s="120">
        <v>81500507</v>
      </c>
      <c r="C90" s="121">
        <v>46.7</v>
      </c>
      <c r="D90" s="122">
        <v>1.867</v>
      </c>
      <c r="E90" s="122">
        <v>2.15</v>
      </c>
      <c r="F90" s="122">
        <f t="shared" si="2"/>
        <v>0.28299999999999992</v>
      </c>
      <c r="G90" s="179">
        <f>(C90/C230)*G11</f>
        <v>1.7893883399125957E-2</v>
      </c>
      <c r="H90" s="180">
        <f t="shared" si="3"/>
        <v>0.30089388339912587</v>
      </c>
      <c r="I90" s="132"/>
    </row>
    <row r="91" spans="1:9" x14ac:dyDescent="0.25">
      <c r="A91" s="119">
        <v>282</v>
      </c>
      <c r="B91" s="120">
        <v>81500414</v>
      </c>
      <c r="C91" s="121">
        <v>52.2</v>
      </c>
      <c r="D91" s="122">
        <v>3.681</v>
      </c>
      <c r="E91" s="122">
        <v>3.84</v>
      </c>
      <c r="F91" s="122">
        <f t="shared" si="2"/>
        <v>0.15899999999999981</v>
      </c>
      <c r="G91" s="179">
        <f>(C91/C230)*G11</f>
        <v>2.0001300073541218E-2</v>
      </c>
      <c r="H91" s="180">
        <f t="shared" si="3"/>
        <v>0.17900130007354104</v>
      </c>
      <c r="I91" s="132"/>
    </row>
    <row r="92" spans="1:9" x14ac:dyDescent="0.25">
      <c r="A92" s="119">
        <v>283</v>
      </c>
      <c r="B92" s="120">
        <v>81500415</v>
      </c>
      <c r="C92" s="121">
        <v>48.3</v>
      </c>
      <c r="D92" s="122">
        <v>4.359</v>
      </c>
      <c r="E92" s="122">
        <v>4.5199999999999996</v>
      </c>
      <c r="F92" s="122">
        <f t="shared" si="2"/>
        <v>0.16099999999999959</v>
      </c>
      <c r="G92" s="179">
        <f>(C92/C230)*G11</f>
        <v>1.8506950068046757E-2</v>
      </c>
      <c r="H92" s="180">
        <f t="shared" si="3"/>
        <v>0.17950695006804634</v>
      </c>
      <c r="I92" s="132"/>
    </row>
    <row r="93" spans="1:9" x14ac:dyDescent="0.25">
      <c r="A93" s="119">
        <v>284</v>
      </c>
      <c r="B93" s="29">
        <v>81500422</v>
      </c>
      <c r="C93" s="30">
        <v>44.6</v>
      </c>
      <c r="D93" s="122">
        <v>3.3039999999999998</v>
      </c>
      <c r="E93" s="122">
        <v>3.42</v>
      </c>
      <c r="F93" s="122">
        <f t="shared" si="2"/>
        <v>0.1160000000000001</v>
      </c>
      <c r="G93" s="179">
        <f>(C93/C230)*G11</f>
        <v>1.70892333961674E-2</v>
      </c>
      <c r="H93" s="180">
        <f t="shared" si="3"/>
        <v>0.13308923339616752</v>
      </c>
      <c r="I93" s="132"/>
    </row>
    <row r="94" spans="1:9" x14ac:dyDescent="0.25">
      <c r="A94" s="119">
        <v>285</v>
      </c>
      <c r="B94" s="29">
        <v>81500419</v>
      </c>
      <c r="C94" s="30">
        <v>63.6</v>
      </c>
      <c r="D94" s="122">
        <v>3.6110000000000002</v>
      </c>
      <c r="E94" s="122">
        <v>3.6110000000000002</v>
      </c>
      <c r="F94" s="122">
        <f t="shared" si="2"/>
        <v>0</v>
      </c>
      <c r="G94" s="179">
        <f>(C94/C230)*G11</f>
        <v>2.4369400089601943E-2</v>
      </c>
      <c r="H94" s="180">
        <f t="shared" si="3"/>
        <v>2.4369400089601943E-2</v>
      </c>
      <c r="I94" s="132"/>
    </row>
    <row r="95" spans="1:9" x14ac:dyDescent="0.25">
      <c r="A95" s="119">
        <v>286</v>
      </c>
      <c r="B95" s="29">
        <v>81500411</v>
      </c>
      <c r="C95" s="30">
        <v>35.799999999999997</v>
      </c>
      <c r="D95" s="122">
        <v>2.6789999999999998</v>
      </c>
      <c r="E95" s="122">
        <v>2.74</v>
      </c>
      <c r="F95" s="122">
        <f t="shared" si="2"/>
        <v>6.1000000000000387E-2</v>
      </c>
      <c r="G95" s="179">
        <f>(C95/C230)*G11</f>
        <v>1.3717366717102979E-2</v>
      </c>
      <c r="H95" s="180">
        <f t="shared" si="3"/>
        <v>7.471736671710337E-2</v>
      </c>
      <c r="I95" s="132"/>
    </row>
    <row r="96" spans="1:9" x14ac:dyDescent="0.25">
      <c r="A96" s="119">
        <v>287</v>
      </c>
      <c r="B96" s="29">
        <v>81500409</v>
      </c>
      <c r="C96" s="30">
        <v>64.3</v>
      </c>
      <c r="D96" s="122">
        <v>0</v>
      </c>
      <c r="E96" s="122">
        <v>0</v>
      </c>
      <c r="F96" s="122">
        <f t="shared" si="2"/>
        <v>0</v>
      </c>
      <c r="G96" s="179">
        <f>(C96/C230)*G11</f>
        <v>2.4637616757254795E-2</v>
      </c>
      <c r="H96" s="180">
        <f t="shared" si="3"/>
        <v>2.4637616757254795E-2</v>
      </c>
      <c r="I96" s="132"/>
    </row>
    <row r="97" spans="1:9" x14ac:dyDescent="0.25">
      <c r="A97" s="119">
        <v>288</v>
      </c>
      <c r="B97" s="29">
        <v>81500423</v>
      </c>
      <c r="C97" s="30">
        <v>45.4</v>
      </c>
      <c r="D97" s="122">
        <v>2.7170000000000001</v>
      </c>
      <c r="E97" s="122">
        <v>2.93</v>
      </c>
      <c r="F97" s="122">
        <f t="shared" si="2"/>
        <v>0.21300000000000008</v>
      </c>
      <c r="G97" s="179">
        <f>(C97/C230)*G11</f>
        <v>1.7395766730627801E-2</v>
      </c>
      <c r="H97" s="180">
        <f t="shared" si="3"/>
        <v>0.23039576673062789</v>
      </c>
      <c r="I97" s="132"/>
    </row>
    <row r="98" spans="1:9" x14ac:dyDescent="0.25">
      <c r="A98" s="119">
        <v>289</v>
      </c>
      <c r="B98" s="29">
        <v>81500528</v>
      </c>
      <c r="C98" s="30">
        <v>52.9</v>
      </c>
      <c r="D98" s="122">
        <v>0.34300000000000003</v>
      </c>
      <c r="E98" s="122">
        <v>0.34300000000000003</v>
      </c>
      <c r="F98" s="122">
        <f t="shared" si="2"/>
        <v>0</v>
      </c>
      <c r="G98" s="179">
        <f>(C98/C230)*G11</f>
        <v>2.0269516741194069E-2</v>
      </c>
      <c r="H98" s="180">
        <f t="shared" si="3"/>
        <v>2.0269516741194069E-2</v>
      </c>
      <c r="I98" s="132"/>
    </row>
    <row r="99" spans="1:9" x14ac:dyDescent="0.25">
      <c r="A99" s="119">
        <v>290</v>
      </c>
      <c r="B99" s="29">
        <v>81500416</v>
      </c>
      <c r="C99" s="30">
        <v>43</v>
      </c>
      <c r="D99" s="122">
        <v>0</v>
      </c>
      <c r="E99" s="122">
        <v>0.16</v>
      </c>
      <c r="F99" s="122">
        <f t="shared" si="2"/>
        <v>0.16</v>
      </c>
      <c r="G99" s="179">
        <f>(C99/C230)*G11</f>
        <v>1.6476166727246597E-2</v>
      </c>
      <c r="H99" s="180">
        <f t="shared" si="3"/>
        <v>0.17647616672724659</v>
      </c>
      <c r="I99" s="132"/>
    </row>
    <row r="100" spans="1:9" x14ac:dyDescent="0.25">
      <c r="A100" s="119">
        <v>291</v>
      </c>
      <c r="B100" s="29">
        <v>81500421</v>
      </c>
      <c r="C100" s="30">
        <v>76.7</v>
      </c>
      <c r="D100" s="122">
        <v>1.4610000000000001</v>
      </c>
      <c r="E100" s="122">
        <v>1.49</v>
      </c>
      <c r="F100" s="122">
        <f t="shared" si="2"/>
        <v>2.8999999999999915E-2</v>
      </c>
      <c r="G100" s="179">
        <f>(C100/C230)*G11</f>
        <v>2.9388883441391025E-2</v>
      </c>
      <c r="H100" s="180">
        <f t="shared" si="3"/>
        <v>5.838888344139094E-2</v>
      </c>
      <c r="I100" s="132"/>
    </row>
    <row r="101" spans="1:9" x14ac:dyDescent="0.25">
      <c r="A101" s="119">
        <v>292</v>
      </c>
      <c r="B101" s="29">
        <v>81500413</v>
      </c>
      <c r="C101" s="30">
        <v>77.900000000000006</v>
      </c>
      <c r="D101" s="122">
        <v>7.5060000000000002</v>
      </c>
      <c r="E101" s="122">
        <v>7.76</v>
      </c>
      <c r="F101" s="122">
        <f t="shared" si="2"/>
        <v>0.25399999999999956</v>
      </c>
      <c r="G101" s="179">
        <f>(C101/C230)*G11</f>
        <v>2.9848683443081631E-2</v>
      </c>
      <c r="H101" s="180">
        <f t="shared" si="3"/>
        <v>0.28384868344308117</v>
      </c>
      <c r="I101" s="132"/>
    </row>
    <row r="102" spans="1:9" x14ac:dyDescent="0.25">
      <c r="A102" s="119">
        <v>293</v>
      </c>
      <c r="B102" s="29">
        <v>81500418</v>
      </c>
      <c r="C102" s="30">
        <v>47</v>
      </c>
      <c r="D102" s="122">
        <v>0</v>
      </c>
      <c r="E102" s="122">
        <v>0</v>
      </c>
      <c r="F102" s="122">
        <f t="shared" si="2"/>
        <v>0</v>
      </c>
      <c r="G102" s="179">
        <f>(C102/C230)*G11</f>
        <v>1.8008833399548608E-2</v>
      </c>
      <c r="H102" s="180">
        <f t="shared" si="3"/>
        <v>1.8008833399548608E-2</v>
      </c>
      <c r="I102" s="132"/>
    </row>
    <row r="103" spans="1:9" x14ac:dyDescent="0.25">
      <c r="A103" s="119">
        <v>294</v>
      </c>
      <c r="B103" s="29">
        <v>81500533</v>
      </c>
      <c r="C103" s="30">
        <v>52</v>
      </c>
      <c r="D103" s="122">
        <v>0.52539999999999998</v>
      </c>
      <c r="E103" s="122">
        <v>0.52539999999999998</v>
      </c>
      <c r="F103" s="122">
        <f t="shared" si="2"/>
        <v>0</v>
      </c>
      <c r="G103" s="179">
        <f>(C103/C230)*G11</f>
        <v>1.9924666739926118E-2</v>
      </c>
      <c r="H103" s="180">
        <f t="shared" si="3"/>
        <v>1.9924666739926118E-2</v>
      </c>
      <c r="I103" s="132"/>
    </row>
    <row r="104" spans="1:9" x14ac:dyDescent="0.25">
      <c r="A104" s="119">
        <v>295</v>
      </c>
      <c r="B104" s="29">
        <v>81500532</v>
      </c>
      <c r="C104" s="30">
        <v>48.1</v>
      </c>
      <c r="D104" s="122">
        <v>9.0169999999999995</v>
      </c>
      <c r="E104" s="122">
        <v>9.02</v>
      </c>
      <c r="F104" s="122">
        <f t="shared" si="2"/>
        <v>3.0000000000001137E-3</v>
      </c>
      <c r="G104" s="179">
        <f>(C104/C230)*G11</f>
        <v>1.843031673443166E-2</v>
      </c>
      <c r="H104" s="180">
        <f t="shared" si="3"/>
        <v>2.1430316734431774E-2</v>
      </c>
      <c r="I104" s="132"/>
    </row>
    <row r="105" spans="1:9" x14ac:dyDescent="0.25">
      <c r="A105" s="119">
        <v>296</v>
      </c>
      <c r="B105" s="29">
        <v>81500529</v>
      </c>
      <c r="C105" s="30">
        <v>44.7</v>
      </c>
      <c r="D105" s="122">
        <v>5.194</v>
      </c>
      <c r="E105" s="122">
        <v>5.4</v>
      </c>
      <c r="F105" s="122">
        <f t="shared" si="2"/>
        <v>0.20600000000000041</v>
      </c>
      <c r="G105" s="179">
        <f>(C105/C230)*G11</f>
        <v>1.7127550062974953E-2</v>
      </c>
      <c r="H105" s="180">
        <f t="shared" si="3"/>
        <v>0.22312755006297535</v>
      </c>
      <c r="I105" s="132"/>
    </row>
    <row r="106" spans="1:9" x14ac:dyDescent="0.25">
      <c r="A106" s="119">
        <v>297</v>
      </c>
      <c r="B106" s="29">
        <v>81500410</v>
      </c>
      <c r="C106" s="30">
        <v>63.6</v>
      </c>
      <c r="D106" s="122">
        <v>3.8319999999999999</v>
      </c>
      <c r="E106" s="122">
        <v>3.8319999999999999</v>
      </c>
      <c r="F106" s="122">
        <f t="shared" si="2"/>
        <v>0</v>
      </c>
      <c r="G106" s="179">
        <f>(C106/C230)*G11</f>
        <v>2.4369400089601943E-2</v>
      </c>
      <c r="H106" s="180">
        <f t="shared" si="3"/>
        <v>2.4369400089601943E-2</v>
      </c>
      <c r="I106" s="132"/>
    </row>
    <row r="107" spans="1:9" x14ac:dyDescent="0.25">
      <c r="A107" s="119">
        <v>298</v>
      </c>
      <c r="B107" s="29">
        <v>81500412</v>
      </c>
      <c r="C107" s="30">
        <v>36.4</v>
      </c>
      <c r="D107" s="128">
        <v>0.76300000000000001</v>
      </c>
      <c r="E107" s="128">
        <v>0.76300000000000001</v>
      </c>
      <c r="F107" s="122">
        <f t="shared" si="2"/>
        <v>0</v>
      </c>
      <c r="G107" s="179">
        <f>(C107/C230)*G11</f>
        <v>1.3947266717948282E-2</v>
      </c>
      <c r="H107" s="180">
        <f t="shared" si="3"/>
        <v>1.3947266717948282E-2</v>
      </c>
      <c r="I107" s="132"/>
    </row>
    <row r="108" spans="1:9" x14ac:dyDescent="0.25">
      <c r="A108" s="119">
        <v>299</v>
      </c>
      <c r="B108" s="29">
        <v>81500417</v>
      </c>
      <c r="C108" s="30">
        <v>64.3</v>
      </c>
      <c r="D108" s="128">
        <v>6.5030000000000001</v>
      </c>
      <c r="E108" s="128">
        <v>6.65</v>
      </c>
      <c r="F108" s="122">
        <f t="shared" si="2"/>
        <v>0.14700000000000024</v>
      </c>
      <c r="G108" s="179">
        <f>(C108/C230)*G11</f>
        <v>2.4637616757254795E-2</v>
      </c>
      <c r="H108" s="180">
        <f t="shared" si="3"/>
        <v>0.17163761675725503</v>
      </c>
      <c r="I108" s="132"/>
    </row>
    <row r="109" spans="1:9" x14ac:dyDescent="0.25">
      <c r="A109" s="119">
        <v>300</v>
      </c>
      <c r="B109" s="29">
        <v>81500408</v>
      </c>
      <c r="C109" s="30">
        <v>45.6</v>
      </c>
      <c r="D109" s="122">
        <v>1.0029999999999999</v>
      </c>
      <c r="E109" s="122">
        <v>1.01</v>
      </c>
      <c r="F109" s="122">
        <f t="shared" si="2"/>
        <v>7.0000000000001172E-3</v>
      </c>
      <c r="G109" s="179">
        <f>(C109/C230)*G11</f>
        <v>1.7472400064242902E-2</v>
      </c>
      <c r="H109" s="180">
        <f t="shared" si="3"/>
        <v>2.4472400064243019E-2</v>
      </c>
      <c r="I109" s="132"/>
    </row>
    <row r="110" spans="1:9" x14ac:dyDescent="0.25">
      <c r="A110" s="119">
        <v>301</v>
      </c>
      <c r="B110" s="29">
        <v>81500535</v>
      </c>
      <c r="C110" s="30">
        <v>53.1</v>
      </c>
      <c r="D110" s="122">
        <v>6.2130000000000001</v>
      </c>
      <c r="E110" s="122">
        <v>6.52</v>
      </c>
      <c r="F110" s="122">
        <f t="shared" si="2"/>
        <v>0.3069999999999995</v>
      </c>
      <c r="G110" s="179">
        <f>(C110/C230)*G11</f>
        <v>2.0346150074809173E-2</v>
      </c>
      <c r="H110" s="180">
        <f t="shared" si="3"/>
        <v>0.32734615007480866</v>
      </c>
      <c r="I110" s="132"/>
    </row>
    <row r="111" spans="1:9" x14ac:dyDescent="0.25">
      <c r="A111" s="119">
        <v>302</v>
      </c>
      <c r="B111" s="120">
        <v>81500448</v>
      </c>
      <c r="C111" s="121">
        <v>42.9</v>
      </c>
      <c r="D111" s="122">
        <v>3.9870000000000001</v>
      </c>
      <c r="E111" s="122">
        <v>4.25</v>
      </c>
      <c r="F111" s="122">
        <f t="shared" si="2"/>
        <v>0.2629999999999999</v>
      </c>
      <c r="G111" s="179">
        <f>(C111/C230)*G11</f>
        <v>1.6437850060439047E-2</v>
      </c>
      <c r="H111" s="180">
        <f t="shared" si="3"/>
        <v>0.27943785006043897</v>
      </c>
      <c r="I111" s="132"/>
    </row>
    <row r="112" spans="1:9" x14ac:dyDescent="0.25">
      <c r="A112" s="119">
        <v>303</v>
      </c>
      <c r="B112" s="120">
        <v>81500451</v>
      </c>
      <c r="C112" s="121">
        <v>76.900000000000006</v>
      </c>
      <c r="D112" s="122">
        <v>0.182</v>
      </c>
      <c r="E112" s="122">
        <v>0.182</v>
      </c>
      <c r="F112" s="122">
        <f t="shared" si="2"/>
        <v>0</v>
      </c>
      <c r="G112" s="179">
        <f>(C112/C230)*G11</f>
        <v>2.9465516775006122E-2</v>
      </c>
      <c r="H112" s="180">
        <f t="shared" si="3"/>
        <v>2.9465516775006122E-2</v>
      </c>
      <c r="I112" s="132"/>
    </row>
    <row r="113" spans="1:9" x14ac:dyDescent="0.25">
      <c r="A113" s="119">
        <v>304</v>
      </c>
      <c r="B113" s="127">
        <v>81500449</v>
      </c>
      <c r="C113" s="121">
        <v>77.400000000000006</v>
      </c>
      <c r="D113" s="122">
        <v>1.331</v>
      </c>
      <c r="E113" s="122">
        <v>1.34</v>
      </c>
      <c r="F113" s="122">
        <f t="shared" si="2"/>
        <v>9.000000000000119E-3</v>
      </c>
      <c r="G113" s="179">
        <f>(C113/C230)*G11</f>
        <v>2.965710010904388E-2</v>
      </c>
      <c r="H113" s="180">
        <f t="shared" si="3"/>
        <v>3.8657100109043996E-2</v>
      </c>
      <c r="I113" s="132"/>
    </row>
    <row r="114" spans="1:9" x14ac:dyDescent="0.25">
      <c r="A114" s="119">
        <v>305</v>
      </c>
      <c r="B114" s="120">
        <v>81500452</v>
      </c>
      <c r="C114" s="121">
        <v>47.1</v>
      </c>
      <c r="D114" s="122">
        <v>0</v>
      </c>
      <c r="E114" s="122">
        <v>0</v>
      </c>
      <c r="F114" s="122">
        <f t="shared" si="2"/>
        <v>0</v>
      </c>
      <c r="G114" s="179">
        <f>(C114/C230)*G11</f>
        <v>1.8047150066356158E-2</v>
      </c>
      <c r="H114" s="180">
        <f t="shared" si="3"/>
        <v>1.8047150066356158E-2</v>
      </c>
      <c r="I114" s="132"/>
    </row>
    <row r="115" spans="1:9" x14ac:dyDescent="0.25">
      <c r="A115" s="119">
        <v>306</v>
      </c>
      <c r="B115" s="120">
        <v>81500534</v>
      </c>
      <c r="C115" s="121">
        <v>52.1</v>
      </c>
      <c r="D115" s="122">
        <v>4.5100000000000001E-2</v>
      </c>
      <c r="E115" s="122">
        <v>4.5100000000000001E-2</v>
      </c>
      <c r="F115" s="122">
        <f t="shared" si="2"/>
        <v>0</v>
      </c>
      <c r="G115" s="179">
        <f>(C115/C230)*G11</f>
        <v>1.9962983406733671E-2</v>
      </c>
      <c r="H115" s="180">
        <f t="shared" si="3"/>
        <v>1.9962983406733671E-2</v>
      </c>
      <c r="I115" s="132"/>
    </row>
    <row r="116" spans="1:9" x14ac:dyDescent="0.25">
      <c r="A116" s="119">
        <v>307</v>
      </c>
      <c r="B116" s="120">
        <v>81500539</v>
      </c>
      <c r="C116" s="121">
        <v>48.3</v>
      </c>
      <c r="D116" s="122">
        <v>3.4470000000000001</v>
      </c>
      <c r="E116" s="122">
        <v>3.62</v>
      </c>
      <c r="F116" s="122">
        <f t="shared" si="2"/>
        <v>0.17300000000000004</v>
      </c>
      <c r="G116" s="179">
        <f>(C116/C230)*G11</f>
        <v>1.8506950068046757E-2</v>
      </c>
      <c r="H116" s="180">
        <f t="shared" si="3"/>
        <v>0.1915069500680468</v>
      </c>
      <c r="I116" s="132"/>
    </row>
    <row r="117" spans="1:9" x14ac:dyDescent="0.25">
      <c r="A117" s="119">
        <v>308</v>
      </c>
      <c r="B117" s="120">
        <v>81500530</v>
      </c>
      <c r="C117" s="121">
        <v>44.8</v>
      </c>
      <c r="D117" s="122">
        <v>0</v>
      </c>
      <c r="E117" s="122">
        <v>0</v>
      </c>
      <c r="F117" s="122">
        <f t="shared" si="2"/>
        <v>0</v>
      </c>
      <c r="G117" s="179">
        <f>(C117/C230)*G11</f>
        <v>1.71658667297825E-2</v>
      </c>
      <c r="H117" s="180">
        <f t="shared" si="3"/>
        <v>1.71658667297825E-2</v>
      </c>
      <c r="I117" s="132"/>
    </row>
    <row r="118" spans="1:9" x14ac:dyDescent="0.25">
      <c r="A118" s="119">
        <v>309</v>
      </c>
      <c r="B118" s="120">
        <v>81500288</v>
      </c>
      <c r="C118" s="121">
        <v>64</v>
      </c>
      <c r="D118" s="122">
        <v>3.911</v>
      </c>
      <c r="E118" s="122">
        <v>3.93</v>
      </c>
      <c r="F118" s="122">
        <f t="shared" si="2"/>
        <v>1.9000000000000128E-2</v>
      </c>
      <c r="G118" s="179">
        <f>(C118/C230)*G11</f>
        <v>2.4522666756832148E-2</v>
      </c>
      <c r="H118" s="180">
        <f t="shared" si="3"/>
        <v>4.3522666756832279E-2</v>
      </c>
      <c r="I118" s="132"/>
    </row>
    <row r="119" spans="1:9" x14ac:dyDescent="0.25">
      <c r="A119" s="119">
        <v>310</v>
      </c>
      <c r="B119" s="120">
        <v>81500537</v>
      </c>
      <c r="C119" s="121">
        <v>36.299999999999997</v>
      </c>
      <c r="D119" s="122">
        <v>0</v>
      </c>
      <c r="E119" s="122">
        <v>0</v>
      </c>
      <c r="F119" s="122">
        <f t="shared" si="2"/>
        <v>0</v>
      </c>
      <c r="G119" s="179">
        <f>(C119/C230)*G11</f>
        <v>1.390895005114073E-2</v>
      </c>
      <c r="H119" s="180">
        <f t="shared" si="3"/>
        <v>1.390895005114073E-2</v>
      </c>
      <c r="I119" s="132"/>
    </row>
    <row r="120" spans="1:9" x14ac:dyDescent="0.25">
      <c r="A120" s="119">
        <v>311</v>
      </c>
      <c r="B120" s="120">
        <v>81500538</v>
      </c>
      <c r="C120" s="121">
        <v>64.099999999999994</v>
      </c>
      <c r="D120" s="122">
        <v>8.2140000000000004</v>
      </c>
      <c r="E120" s="122">
        <v>8.61</v>
      </c>
      <c r="F120" s="122">
        <f t="shared" si="2"/>
        <v>0.39599999999999902</v>
      </c>
      <c r="G120" s="179">
        <f>(C120/C230)*G11</f>
        <v>2.4560983423639691E-2</v>
      </c>
      <c r="H120" s="180">
        <f t="shared" si="3"/>
        <v>0.42056098342363873</v>
      </c>
      <c r="I120" s="132"/>
    </row>
    <row r="121" spans="1:9" x14ac:dyDescent="0.25">
      <c r="A121" s="119">
        <v>312</v>
      </c>
      <c r="B121" s="120">
        <v>81500540</v>
      </c>
      <c r="C121" s="121">
        <v>45.7</v>
      </c>
      <c r="D121" s="122">
        <v>3.0339999999999998</v>
      </c>
      <c r="E121" s="122">
        <v>3.25</v>
      </c>
      <c r="F121" s="122">
        <f t="shared" si="2"/>
        <v>0.21600000000000019</v>
      </c>
      <c r="G121" s="179">
        <f>(C121/C230)*G11</f>
        <v>1.7510716731050455E-2</v>
      </c>
      <c r="H121" s="180">
        <f t="shared" si="3"/>
        <v>0.23351071673105064</v>
      </c>
      <c r="I121" s="132"/>
    </row>
    <row r="122" spans="1:9" x14ac:dyDescent="0.25">
      <c r="A122" s="119">
        <v>313</v>
      </c>
      <c r="B122" s="120">
        <v>81500285</v>
      </c>
      <c r="C122" s="121">
        <v>53.3</v>
      </c>
      <c r="D122" s="122">
        <v>4.8639999999999999</v>
      </c>
      <c r="E122" s="122">
        <v>5.0199999999999996</v>
      </c>
      <c r="F122" s="122">
        <f t="shared" si="2"/>
        <v>0.15599999999999969</v>
      </c>
      <c r="G122" s="179">
        <f>(C122/C230)*G11</f>
        <v>2.042278340842427E-2</v>
      </c>
      <c r="H122" s="180">
        <f t="shared" si="3"/>
        <v>0.17642278340842396</v>
      </c>
      <c r="I122" s="132"/>
    </row>
    <row r="123" spans="1:9" x14ac:dyDescent="0.25">
      <c r="A123" s="119">
        <v>314</v>
      </c>
      <c r="B123" s="120">
        <v>81500527</v>
      </c>
      <c r="C123" s="121">
        <v>42.8</v>
      </c>
      <c r="D123" s="122">
        <v>3.7290000000000001</v>
      </c>
      <c r="E123" s="122">
        <v>3.77</v>
      </c>
      <c r="F123" s="122">
        <f t="shared" si="2"/>
        <v>4.0999999999999925E-2</v>
      </c>
      <c r="G123" s="179">
        <f>(C123/C230)*G11</f>
        <v>1.6399533393631496E-2</v>
      </c>
      <c r="H123" s="180">
        <f t="shared" si="3"/>
        <v>5.7399533393631422E-2</v>
      </c>
      <c r="I123" s="132"/>
    </row>
    <row r="124" spans="1:9" x14ac:dyDescent="0.25">
      <c r="A124" s="119">
        <v>315</v>
      </c>
      <c r="B124" s="120">
        <v>81500522</v>
      </c>
      <c r="C124" s="121">
        <v>76.8</v>
      </c>
      <c r="D124" s="122">
        <v>7.3529999999999998</v>
      </c>
      <c r="E124" s="122">
        <v>7.55</v>
      </c>
      <c r="F124" s="122">
        <f t="shared" si="2"/>
        <v>0.19700000000000006</v>
      </c>
      <c r="G124" s="179">
        <f>(C124/C230)*G11</f>
        <v>2.9427200108198572E-2</v>
      </c>
      <c r="H124" s="180">
        <f t="shared" si="3"/>
        <v>0.22642720010819864</v>
      </c>
      <c r="I124" s="132"/>
    </row>
    <row r="125" spans="1:9" x14ac:dyDescent="0.25">
      <c r="A125" s="119">
        <v>316</v>
      </c>
      <c r="B125" s="120">
        <v>81500521</v>
      </c>
      <c r="C125" s="121">
        <v>77.5</v>
      </c>
      <c r="D125" s="122">
        <v>8.5299999999999994</v>
      </c>
      <c r="E125" s="122">
        <v>8.66</v>
      </c>
      <c r="F125" s="122">
        <f t="shared" si="2"/>
        <v>0.13000000000000078</v>
      </c>
      <c r="G125" s="179">
        <f>(C125/C230)*G11</f>
        <v>2.9695416775851424E-2</v>
      </c>
      <c r="H125" s="180">
        <f t="shared" si="3"/>
        <v>0.15969541677585219</v>
      </c>
      <c r="I125" s="132"/>
    </row>
    <row r="126" spans="1:9" x14ac:dyDescent="0.25">
      <c r="A126" s="119">
        <v>317</v>
      </c>
      <c r="B126" s="120">
        <v>81500526</v>
      </c>
      <c r="C126" s="121">
        <v>47.1</v>
      </c>
      <c r="D126" s="122">
        <v>3.9830000000000001</v>
      </c>
      <c r="E126" s="122">
        <v>3.9830000000000001</v>
      </c>
      <c r="F126" s="122">
        <f t="shared" si="2"/>
        <v>0</v>
      </c>
      <c r="G126" s="179">
        <f>(C126/C230)*G11</f>
        <v>1.8047150066356158E-2</v>
      </c>
      <c r="H126" s="180">
        <f t="shared" si="3"/>
        <v>1.8047150066356158E-2</v>
      </c>
      <c r="I126" s="132"/>
    </row>
    <row r="127" spans="1:9" x14ac:dyDescent="0.25">
      <c r="A127" s="119">
        <v>318</v>
      </c>
      <c r="B127" s="120">
        <v>81500286</v>
      </c>
      <c r="C127" s="121">
        <v>52.1</v>
      </c>
      <c r="D127" s="122">
        <v>4.0549999999999997</v>
      </c>
      <c r="E127" s="122">
        <v>4.21</v>
      </c>
      <c r="F127" s="122">
        <f t="shared" si="2"/>
        <v>0.15500000000000025</v>
      </c>
      <c r="G127" s="179">
        <f>(C127/C230)*G11</f>
        <v>1.9962983406733671E-2</v>
      </c>
      <c r="H127" s="180">
        <f t="shared" si="3"/>
        <v>0.17496298340673391</v>
      </c>
      <c r="I127" s="132"/>
    </row>
    <row r="128" spans="1:9" x14ac:dyDescent="0.25">
      <c r="A128" s="119">
        <v>319</v>
      </c>
      <c r="B128" s="120">
        <v>81500536</v>
      </c>
      <c r="C128" s="121">
        <v>48.2</v>
      </c>
      <c r="D128" s="122">
        <v>1.88</v>
      </c>
      <c r="E128" s="122">
        <v>1.93</v>
      </c>
      <c r="F128" s="122">
        <f t="shared" si="2"/>
        <v>5.0000000000000044E-2</v>
      </c>
      <c r="G128" s="179">
        <f>(C128/C230)*G11</f>
        <v>1.8468633401239207E-2</v>
      </c>
      <c r="H128" s="180">
        <f t="shared" si="3"/>
        <v>6.8468633401239251E-2</v>
      </c>
      <c r="I128" s="132"/>
    </row>
    <row r="129" spans="1:9" x14ac:dyDescent="0.25">
      <c r="A129" s="119">
        <v>320</v>
      </c>
      <c r="B129" s="120">
        <v>81500287</v>
      </c>
      <c r="C129" s="121">
        <v>44.8</v>
      </c>
      <c r="D129" s="122">
        <v>2.1619999999999999</v>
      </c>
      <c r="E129" s="122">
        <v>2.1619999999999999</v>
      </c>
      <c r="F129" s="122">
        <f t="shared" si="2"/>
        <v>0</v>
      </c>
      <c r="G129" s="179">
        <f>(C129/C230)*G11</f>
        <v>1.71658667297825E-2</v>
      </c>
      <c r="H129" s="180">
        <f t="shared" si="3"/>
        <v>1.71658667297825E-2</v>
      </c>
      <c r="I129" s="132"/>
    </row>
    <row r="130" spans="1:9" x14ac:dyDescent="0.25">
      <c r="A130" s="119">
        <v>321</v>
      </c>
      <c r="B130" s="120">
        <v>81500531</v>
      </c>
      <c r="C130" s="121">
        <v>63.7</v>
      </c>
      <c r="D130" s="122">
        <v>6.0010000000000003</v>
      </c>
      <c r="E130" s="122">
        <v>6.19</v>
      </c>
      <c r="F130" s="122">
        <f t="shared" si="2"/>
        <v>0.18900000000000006</v>
      </c>
      <c r="G130" s="179">
        <f>(C130/C230)*G11</f>
        <v>2.4407716756409494E-2</v>
      </c>
      <c r="H130" s="180">
        <f t="shared" si="3"/>
        <v>0.21340771675640954</v>
      </c>
      <c r="I130" s="132"/>
    </row>
    <row r="131" spans="1:9" x14ac:dyDescent="0.25">
      <c r="A131" s="119">
        <v>322</v>
      </c>
      <c r="B131" s="120">
        <v>81500523</v>
      </c>
      <c r="C131" s="121">
        <v>36.5</v>
      </c>
      <c r="D131" s="122">
        <v>3.65</v>
      </c>
      <c r="E131" s="122">
        <v>3.81</v>
      </c>
      <c r="F131" s="122">
        <f t="shared" si="2"/>
        <v>0.16000000000000014</v>
      </c>
      <c r="G131" s="179">
        <f>(C131/C230)*G11</f>
        <v>1.3985583384755832E-2</v>
      </c>
      <c r="H131" s="180">
        <f t="shared" si="3"/>
        <v>0.17398558338475598</v>
      </c>
      <c r="I131" s="132"/>
    </row>
    <row r="132" spans="1:9" x14ac:dyDescent="0.25">
      <c r="A132" s="119">
        <v>323</v>
      </c>
      <c r="B132" s="120">
        <v>81500523</v>
      </c>
      <c r="C132" s="121">
        <v>64.5</v>
      </c>
      <c r="D132" s="122">
        <v>8.2439999999999998</v>
      </c>
      <c r="E132" s="122">
        <v>8.2439999999999998</v>
      </c>
      <c r="F132" s="122">
        <f t="shared" si="2"/>
        <v>0</v>
      </c>
      <c r="G132" s="179">
        <f>(C132/C230)*G11</f>
        <v>2.4714250090869899E-2</v>
      </c>
      <c r="H132" s="180">
        <f t="shared" si="3"/>
        <v>2.4714250090869899E-2</v>
      </c>
      <c r="I132" s="132"/>
    </row>
    <row r="133" spans="1:9" x14ac:dyDescent="0.25">
      <c r="A133" s="119">
        <v>324</v>
      </c>
      <c r="B133" s="120">
        <v>81500520</v>
      </c>
      <c r="C133" s="121">
        <v>45.5</v>
      </c>
      <c r="D133" s="122">
        <v>1.514</v>
      </c>
      <c r="E133" s="122">
        <v>1.6</v>
      </c>
      <c r="F133" s="122">
        <f t="shared" si="2"/>
        <v>8.6000000000000076E-2</v>
      </c>
      <c r="G133" s="179">
        <f>(C133/C230)*G11</f>
        <v>1.7434083397435352E-2</v>
      </c>
      <c r="H133" s="180">
        <f t="shared" si="3"/>
        <v>0.10343408339743543</v>
      </c>
      <c r="I133" s="132"/>
    </row>
    <row r="134" spans="1:9" x14ac:dyDescent="0.25">
      <c r="A134" s="119">
        <v>325</v>
      </c>
      <c r="B134" s="120">
        <v>81500446</v>
      </c>
      <c r="C134" s="121">
        <v>52.9</v>
      </c>
      <c r="D134" s="122">
        <v>1.8420000000000001</v>
      </c>
      <c r="E134" s="122">
        <v>1.8420000000000001</v>
      </c>
      <c r="F134" s="122">
        <f t="shared" si="2"/>
        <v>0</v>
      </c>
      <c r="G134" s="179">
        <f>(C134/C230)*G11</f>
        <v>2.0269516741194069E-2</v>
      </c>
      <c r="H134" s="180">
        <f t="shared" si="3"/>
        <v>2.0269516741194069E-2</v>
      </c>
      <c r="I134" s="132"/>
    </row>
    <row r="135" spans="1:9" x14ac:dyDescent="0.25">
      <c r="A135" s="119">
        <v>326</v>
      </c>
      <c r="B135" s="120">
        <v>81500454</v>
      </c>
      <c r="C135" s="121">
        <v>42.8</v>
      </c>
      <c r="D135" s="122">
        <v>6.8470000000000004</v>
      </c>
      <c r="E135" s="122">
        <v>6.86</v>
      </c>
      <c r="F135" s="122">
        <f t="shared" si="2"/>
        <v>1.2999999999999901E-2</v>
      </c>
      <c r="G135" s="179">
        <f>(C135/C230)*G11</f>
        <v>1.6399533393631496E-2</v>
      </c>
      <c r="H135" s="180">
        <f t="shared" si="3"/>
        <v>2.9399533393631397E-2</v>
      </c>
      <c r="I135" s="132"/>
    </row>
    <row r="136" spans="1:9" x14ac:dyDescent="0.25">
      <c r="A136" s="119">
        <v>327</v>
      </c>
      <c r="B136" s="120">
        <v>81500447</v>
      </c>
      <c r="C136" s="121">
        <v>77.2</v>
      </c>
      <c r="D136" s="122">
        <v>7.2939999999999996</v>
      </c>
      <c r="E136" s="122">
        <v>8.09</v>
      </c>
      <c r="F136" s="122">
        <f t="shared" si="2"/>
        <v>0.79600000000000026</v>
      </c>
      <c r="G136" s="179">
        <f>(C136/C230)*G11</f>
        <v>2.9580466775428776E-2</v>
      </c>
      <c r="H136" s="180">
        <f t="shared" si="3"/>
        <v>0.82558046677542907</v>
      </c>
      <c r="I136" s="132"/>
    </row>
    <row r="137" spans="1:9" x14ac:dyDescent="0.25">
      <c r="A137" s="119">
        <v>328</v>
      </c>
      <c r="B137" s="120">
        <v>81500455</v>
      </c>
      <c r="C137" s="121">
        <v>77.8</v>
      </c>
      <c r="D137" s="122">
        <v>2.867</v>
      </c>
      <c r="E137" s="122">
        <v>2.94</v>
      </c>
      <c r="F137" s="122">
        <f t="shared" si="2"/>
        <v>7.2999999999999954E-2</v>
      </c>
      <c r="G137" s="179">
        <f>(C137/C230)*G11</f>
        <v>2.9810366776274078E-2</v>
      </c>
      <c r="H137" s="180">
        <f t="shared" si="3"/>
        <v>0.10281036677627403</v>
      </c>
      <c r="I137" s="132"/>
    </row>
    <row r="138" spans="1:9" x14ac:dyDescent="0.25">
      <c r="A138" s="119">
        <v>329</v>
      </c>
      <c r="B138" s="120">
        <v>81500453</v>
      </c>
      <c r="C138" s="121">
        <v>47</v>
      </c>
      <c r="D138" s="122">
        <v>4.2859999999999996</v>
      </c>
      <c r="E138" s="122">
        <v>4.3899999999999997</v>
      </c>
      <c r="F138" s="122">
        <f t="shared" si="2"/>
        <v>0.10400000000000009</v>
      </c>
      <c r="G138" s="179">
        <f>(C138/C230)*G11</f>
        <v>1.8008833399548608E-2</v>
      </c>
      <c r="H138" s="180">
        <f t="shared" si="3"/>
        <v>0.1220088333995487</v>
      </c>
      <c r="I138" s="132"/>
    </row>
    <row r="139" spans="1:9" x14ac:dyDescent="0.25">
      <c r="A139" s="119">
        <v>330</v>
      </c>
      <c r="B139" s="120">
        <v>81500445</v>
      </c>
      <c r="C139" s="121">
        <v>52.1</v>
      </c>
      <c r="D139" s="122">
        <v>1.2230000000000001</v>
      </c>
      <c r="E139" s="122">
        <v>1.2230000000000001</v>
      </c>
      <c r="F139" s="122">
        <f t="shared" si="2"/>
        <v>0</v>
      </c>
      <c r="G139" s="179">
        <f>(C139/C230)*G11</f>
        <v>1.9962983406733671E-2</v>
      </c>
      <c r="H139" s="180">
        <f t="shared" si="3"/>
        <v>1.9962983406733671E-2</v>
      </c>
      <c r="I139" s="132"/>
    </row>
    <row r="140" spans="1:9" x14ac:dyDescent="0.25">
      <c r="A140" s="119">
        <v>331</v>
      </c>
      <c r="B140" s="120">
        <v>81500440</v>
      </c>
      <c r="C140" s="121">
        <v>48.3</v>
      </c>
      <c r="D140" s="122">
        <v>2.5960000000000001</v>
      </c>
      <c r="E140" s="122">
        <v>2.5960000000000001</v>
      </c>
      <c r="F140" s="122">
        <f t="shared" si="2"/>
        <v>0</v>
      </c>
      <c r="G140" s="179">
        <f>(C140/C230)*G11</f>
        <v>1.8506950068046757E-2</v>
      </c>
      <c r="H140" s="180">
        <f t="shared" si="3"/>
        <v>1.8506950068046757E-2</v>
      </c>
      <c r="I140" s="132"/>
    </row>
    <row r="141" spans="1:9" x14ac:dyDescent="0.25">
      <c r="A141" s="119">
        <v>332</v>
      </c>
      <c r="B141" s="120">
        <v>81500442</v>
      </c>
      <c r="C141" s="121">
        <v>45</v>
      </c>
      <c r="D141" s="122">
        <v>5.165</v>
      </c>
      <c r="E141" s="122">
        <v>5.57</v>
      </c>
      <c r="F141" s="122">
        <f t="shared" si="2"/>
        <v>0.40500000000000025</v>
      </c>
      <c r="G141" s="179">
        <f>(C141/C230)*G11</f>
        <v>1.7242500063397601E-2</v>
      </c>
      <c r="H141" s="180">
        <f t="shared" si="3"/>
        <v>0.42224250006339786</v>
      </c>
      <c r="I141" s="132"/>
    </row>
    <row r="142" spans="1:9" x14ac:dyDescent="0.25">
      <c r="A142" s="119">
        <v>333</v>
      </c>
      <c r="B142" s="120">
        <v>81500441</v>
      </c>
      <c r="C142" s="121">
        <v>64.400000000000006</v>
      </c>
      <c r="D142" s="122">
        <v>8.2219999999999995</v>
      </c>
      <c r="E142" s="122">
        <v>8.4</v>
      </c>
      <c r="F142" s="122">
        <f t="shared" si="2"/>
        <v>0.17800000000000082</v>
      </c>
      <c r="G142" s="179">
        <f>(C142/C230)*G11</f>
        <v>2.4675933424062348E-2</v>
      </c>
      <c r="H142" s="180">
        <f t="shared" si="3"/>
        <v>0.20267593342406318</v>
      </c>
      <c r="I142" s="132"/>
    </row>
    <row r="143" spans="1:9" x14ac:dyDescent="0.25">
      <c r="A143" s="119">
        <v>334</v>
      </c>
      <c r="B143" s="120">
        <v>81500443</v>
      </c>
      <c r="C143" s="121">
        <v>35.9</v>
      </c>
      <c r="D143" s="122">
        <v>1.1299999999999999</v>
      </c>
      <c r="E143" s="122">
        <v>1.26</v>
      </c>
      <c r="F143" s="122">
        <f t="shared" ref="F143:F206" si="4">E143-D143</f>
        <v>0.13000000000000012</v>
      </c>
      <c r="G143" s="179">
        <f>(C143/C230)*G11</f>
        <v>1.3755683383910531E-2</v>
      </c>
      <c r="H143" s="180">
        <f t="shared" ref="H143:H206" si="5">G143+F143</f>
        <v>0.14375568338391065</v>
      </c>
      <c r="I143" s="132"/>
    </row>
    <row r="144" spans="1:9" x14ac:dyDescent="0.25">
      <c r="A144" s="119">
        <v>335</v>
      </c>
      <c r="B144" s="120">
        <v>81500444</v>
      </c>
      <c r="C144" s="121">
        <v>64.5</v>
      </c>
      <c r="D144" s="122">
        <v>1.639</v>
      </c>
      <c r="E144" s="122">
        <v>1.66</v>
      </c>
      <c r="F144" s="122">
        <f t="shared" si="4"/>
        <v>2.0999999999999908E-2</v>
      </c>
      <c r="G144" s="179">
        <f>(C144/C230)*G11</f>
        <v>2.4714250090869899E-2</v>
      </c>
      <c r="H144" s="180">
        <f t="shared" si="5"/>
        <v>4.571425009086981E-2</v>
      </c>
      <c r="I144" s="132"/>
    </row>
    <row r="145" spans="1:9" x14ac:dyDescent="0.25">
      <c r="A145" s="119">
        <v>336</v>
      </c>
      <c r="B145" s="120">
        <v>81500450</v>
      </c>
      <c r="C145" s="121">
        <v>45.6</v>
      </c>
      <c r="D145" s="122">
        <v>5.8659999999999997</v>
      </c>
      <c r="E145" s="122">
        <v>6.18</v>
      </c>
      <c r="F145" s="122">
        <f t="shared" si="4"/>
        <v>0.31400000000000006</v>
      </c>
      <c r="G145" s="179">
        <f>(C145/C230)*G11</f>
        <v>1.7472400064242902E-2</v>
      </c>
      <c r="H145" s="180">
        <f t="shared" si="5"/>
        <v>0.33147240006424294</v>
      </c>
      <c r="I145" s="132"/>
    </row>
    <row r="146" spans="1:9" x14ac:dyDescent="0.25">
      <c r="A146" s="119">
        <v>337</v>
      </c>
      <c r="B146" s="120">
        <v>81500430</v>
      </c>
      <c r="C146" s="121">
        <v>53</v>
      </c>
      <c r="D146" s="122">
        <v>4.4619999999999997</v>
      </c>
      <c r="E146" s="122">
        <v>4.4619999999999997</v>
      </c>
      <c r="F146" s="122">
        <f t="shared" si="4"/>
        <v>0</v>
      </c>
      <c r="G146" s="179">
        <f>(C146/C230)*G11</f>
        <v>2.0307833408001619E-2</v>
      </c>
      <c r="H146" s="180">
        <f t="shared" si="5"/>
        <v>2.0307833408001619E-2</v>
      </c>
      <c r="I146" s="132"/>
    </row>
    <row r="147" spans="1:9" x14ac:dyDescent="0.25">
      <c r="A147" s="119">
        <v>338</v>
      </c>
      <c r="B147" s="120">
        <v>81500498</v>
      </c>
      <c r="C147" s="121">
        <v>43</v>
      </c>
      <c r="D147" s="122">
        <v>0</v>
      </c>
      <c r="E147" s="122">
        <v>0</v>
      </c>
      <c r="F147" s="122">
        <f t="shared" si="4"/>
        <v>0</v>
      </c>
      <c r="G147" s="179">
        <f>(C147/C230)*G11</f>
        <v>1.6476166727246597E-2</v>
      </c>
      <c r="H147" s="180">
        <f t="shared" si="5"/>
        <v>1.6476166727246597E-2</v>
      </c>
      <c r="I147" s="132"/>
    </row>
    <row r="148" spans="1:9" x14ac:dyDescent="0.25">
      <c r="A148" s="119">
        <v>339</v>
      </c>
      <c r="B148" s="120">
        <v>81500492</v>
      </c>
      <c r="C148" s="121">
        <v>77.599999999999994</v>
      </c>
      <c r="D148" s="122">
        <v>7.5330000000000004</v>
      </c>
      <c r="E148" s="122">
        <v>7.71</v>
      </c>
      <c r="F148" s="122">
        <f t="shared" si="4"/>
        <v>0.1769999999999996</v>
      </c>
      <c r="G148" s="179">
        <f>(C148/C230)*G11</f>
        <v>2.9733733442658974E-2</v>
      </c>
      <c r="H148" s="180">
        <f t="shared" si="5"/>
        <v>0.20673373344265858</v>
      </c>
      <c r="I148" s="132"/>
    </row>
    <row r="149" spans="1:9" x14ac:dyDescent="0.25">
      <c r="A149" s="119">
        <v>340</v>
      </c>
      <c r="B149" s="120">
        <v>81500502</v>
      </c>
      <c r="C149" s="121">
        <v>77.599999999999994</v>
      </c>
      <c r="D149" s="122">
        <v>11.13</v>
      </c>
      <c r="E149" s="122">
        <v>11.61</v>
      </c>
      <c r="F149" s="122">
        <f t="shared" si="4"/>
        <v>0.47999999999999865</v>
      </c>
      <c r="G149" s="179">
        <f>(C149/C230)*G11</f>
        <v>2.9733733442658974E-2</v>
      </c>
      <c r="H149" s="180">
        <f t="shared" si="5"/>
        <v>0.5097337334426576</v>
      </c>
      <c r="I149" s="132"/>
    </row>
    <row r="150" spans="1:9" x14ac:dyDescent="0.25">
      <c r="A150" s="119">
        <v>341</v>
      </c>
      <c r="B150" s="120">
        <v>81500503</v>
      </c>
      <c r="C150" s="121">
        <v>47.3</v>
      </c>
      <c r="D150" s="122">
        <v>0.54600000000000004</v>
      </c>
      <c r="E150" s="122">
        <v>0.67</v>
      </c>
      <c r="F150" s="122">
        <f t="shared" si="4"/>
        <v>0.124</v>
      </c>
      <c r="G150" s="179">
        <f>(C150/C230)*G11</f>
        <v>1.8123783399971255E-2</v>
      </c>
      <c r="H150" s="180">
        <f t="shared" si="5"/>
        <v>0.14212378339997125</v>
      </c>
      <c r="I150" s="132"/>
    </row>
    <row r="151" spans="1:9" x14ac:dyDescent="0.25">
      <c r="A151" s="119">
        <v>342</v>
      </c>
      <c r="B151" s="120">
        <v>81500437</v>
      </c>
      <c r="C151" s="121">
        <v>51.9</v>
      </c>
      <c r="D151" s="122">
        <v>0.34100000000000003</v>
      </c>
      <c r="E151" s="122">
        <v>0.34100000000000003</v>
      </c>
      <c r="F151" s="122">
        <f t="shared" si="4"/>
        <v>0</v>
      </c>
      <c r="G151" s="179">
        <f>(C151/C230)*G11</f>
        <v>1.9886350073118567E-2</v>
      </c>
      <c r="H151" s="180">
        <f t="shared" si="5"/>
        <v>1.9886350073118567E-2</v>
      </c>
      <c r="I151" s="132"/>
    </row>
    <row r="152" spans="1:9" x14ac:dyDescent="0.25">
      <c r="A152" s="119">
        <v>343</v>
      </c>
      <c r="B152" s="120">
        <v>81500429</v>
      </c>
      <c r="C152" s="121">
        <v>48</v>
      </c>
      <c r="D152" s="122">
        <v>2.1909999999999998</v>
      </c>
      <c r="E152" s="122">
        <v>2.1909999999999998</v>
      </c>
      <c r="F152" s="122">
        <f t="shared" si="4"/>
        <v>0</v>
      </c>
      <c r="G152" s="179">
        <f>(C152/C230)*G11</f>
        <v>1.839200006762411E-2</v>
      </c>
      <c r="H152" s="180">
        <f t="shared" si="5"/>
        <v>1.839200006762411E-2</v>
      </c>
      <c r="I152" s="132"/>
    </row>
    <row r="153" spans="1:9" x14ac:dyDescent="0.25">
      <c r="A153" s="119">
        <v>344</v>
      </c>
      <c r="B153" s="120">
        <v>81500439</v>
      </c>
      <c r="C153" s="121">
        <v>45</v>
      </c>
      <c r="D153" s="122">
        <v>2.4580000000000002</v>
      </c>
      <c r="E153" s="122">
        <v>2.4580000000000002</v>
      </c>
      <c r="F153" s="122">
        <f t="shared" si="4"/>
        <v>0</v>
      </c>
      <c r="G153" s="179">
        <f>(C153/C230)*G11</f>
        <v>1.7242500063397601E-2</v>
      </c>
      <c r="H153" s="180">
        <f t="shared" si="5"/>
        <v>1.7242500063397601E-2</v>
      </c>
      <c r="I153" s="132"/>
    </row>
    <row r="154" spans="1:9" x14ac:dyDescent="0.25">
      <c r="A154" s="119">
        <v>345</v>
      </c>
      <c r="B154" s="120">
        <v>81500496</v>
      </c>
      <c r="C154" s="121">
        <v>64.099999999999994</v>
      </c>
      <c r="D154" s="122">
        <v>2.722</v>
      </c>
      <c r="E154" s="122">
        <v>2.93</v>
      </c>
      <c r="F154" s="122">
        <f t="shared" si="4"/>
        <v>0.20800000000000018</v>
      </c>
      <c r="G154" s="179">
        <f>(C154/C230)*G11</f>
        <v>2.4560983423639691E-2</v>
      </c>
      <c r="H154" s="180">
        <f t="shared" si="5"/>
        <v>0.23256098342363987</v>
      </c>
      <c r="I154" s="132"/>
    </row>
    <row r="155" spans="1:9" x14ac:dyDescent="0.25">
      <c r="A155" s="119">
        <v>346</v>
      </c>
      <c r="B155" s="29">
        <v>81500500</v>
      </c>
      <c r="C155" s="121">
        <v>36.1</v>
      </c>
      <c r="D155" s="122">
        <v>3.294</v>
      </c>
      <c r="E155" s="122">
        <v>3.32</v>
      </c>
      <c r="F155" s="122">
        <f t="shared" si="4"/>
        <v>2.5999999999999801E-2</v>
      </c>
      <c r="G155" s="179">
        <f>(C155/C230)*G11</f>
        <v>1.3832316717525632E-2</v>
      </c>
      <c r="H155" s="180">
        <f t="shared" si="5"/>
        <v>3.9832316717525434E-2</v>
      </c>
      <c r="I155" s="132"/>
    </row>
    <row r="156" spans="1:9" x14ac:dyDescent="0.25">
      <c r="A156" s="119">
        <v>347</v>
      </c>
      <c r="B156" s="29">
        <v>81500501</v>
      </c>
      <c r="C156" s="121">
        <v>64.8</v>
      </c>
      <c r="D156" s="122">
        <v>0.61699999999999999</v>
      </c>
      <c r="E156" s="122">
        <v>0.61699999999999999</v>
      </c>
      <c r="F156" s="122">
        <f t="shared" si="4"/>
        <v>0</v>
      </c>
      <c r="G156" s="179">
        <f>(C156/C230)*G11</f>
        <v>2.4829200091292546E-2</v>
      </c>
      <c r="H156" s="180">
        <f t="shared" si="5"/>
        <v>2.4829200091292546E-2</v>
      </c>
      <c r="I156" s="132"/>
    </row>
    <row r="157" spans="1:9" x14ac:dyDescent="0.25">
      <c r="A157" s="119">
        <v>348</v>
      </c>
      <c r="B157" s="29">
        <v>81500497</v>
      </c>
      <c r="C157" s="121">
        <v>45.6</v>
      </c>
      <c r="D157" s="122">
        <v>7.3259999999999996</v>
      </c>
      <c r="E157" s="122">
        <v>7.62</v>
      </c>
      <c r="F157" s="122">
        <f t="shared" si="4"/>
        <v>0.29400000000000048</v>
      </c>
      <c r="G157" s="179">
        <f>(C157/C230)*G11</f>
        <v>1.7472400064242902E-2</v>
      </c>
      <c r="H157" s="180">
        <f t="shared" si="5"/>
        <v>0.31147240006424337</v>
      </c>
      <c r="I157" s="132"/>
    </row>
    <row r="158" spans="1:9" x14ac:dyDescent="0.25">
      <c r="A158" s="119">
        <v>349</v>
      </c>
      <c r="B158" s="29">
        <v>81500490</v>
      </c>
      <c r="C158" s="121">
        <v>53.1</v>
      </c>
      <c r="D158" s="122">
        <v>3.7490000000000001</v>
      </c>
      <c r="E158" s="122">
        <v>3.99</v>
      </c>
      <c r="F158" s="122">
        <f t="shared" si="4"/>
        <v>0.2410000000000001</v>
      </c>
      <c r="G158" s="179">
        <f>(C158/C230)*G11</f>
        <v>2.0346150074809173E-2</v>
      </c>
      <c r="H158" s="180">
        <f t="shared" si="5"/>
        <v>0.26134615007480927</v>
      </c>
      <c r="I158" s="132"/>
    </row>
    <row r="159" spans="1:9" x14ac:dyDescent="0.25">
      <c r="A159" s="119">
        <v>350</v>
      </c>
      <c r="B159" s="29">
        <v>81500495</v>
      </c>
      <c r="C159" s="121">
        <v>42.9</v>
      </c>
      <c r="D159" s="122">
        <v>5.0060000000000002</v>
      </c>
      <c r="E159" s="122">
        <v>5.46</v>
      </c>
      <c r="F159" s="122">
        <f t="shared" si="4"/>
        <v>0.45399999999999974</v>
      </c>
      <c r="G159" s="179">
        <f>(C159/C230)*G11</f>
        <v>1.6437850060439047E-2</v>
      </c>
      <c r="H159" s="180">
        <f t="shared" si="5"/>
        <v>0.47043785006043881</v>
      </c>
      <c r="I159" s="132"/>
    </row>
    <row r="160" spans="1:9" x14ac:dyDescent="0.25">
      <c r="A160" s="119">
        <v>351</v>
      </c>
      <c r="B160" s="29">
        <v>81500494</v>
      </c>
      <c r="C160" s="121">
        <v>77.5</v>
      </c>
      <c r="D160" s="122">
        <v>7.6529999999999996</v>
      </c>
      <c r="E160" s="122">
        <v>8.27</v>
      </c>
      <c r="F160" s="122">
        <f t="shared" si="4"/>
        <v>0.61699999999999999</v>
      </c>
      <c r="G160" s="179">
        <f>(C160/C230)*G11</f>
        <v>2.9695416775851424E-2</v>
      </c>
      <c r="H160" s="180">
        <f t="shared" si="5"/>
        <v>0.64669541677585141</v>
      </c>
      <c r="I160" s="132"/>
    </row>
    <row r="161" spans="1:9" x14ac:dyDescent="0.25">
      <c r="A161" s="119">
        <v>352</v>
      </c>
      <c r="B161" s="120">
        <v>81500491</v>
      </c>
      <c r="C161" s="121">
        <v>77.8</v>
      </c>
      <c r="D161" s="122">
        <v>0.64</v>
      </c>
      <c r="E161" s="122">
        <v>0.64</v>
      </c>
      <c r="F161" s="122">
        <f t="shared" si="4"/>
        <v>0</v>
      </c>
      <c r="G161" s="179">
        <f>(C161/C230)*G11</f>
        <v>2.9810366776274078E-2</v>
      </c>
      <c r="H161" s="180">
        <f t="shared" si="5"/>
        <v>2.9810366776274078E-2</v>
      </c>
      <c r="I161" s="132"/>
    </row>
    <row r="162" spans="1:9" x14ac:dyDescent="0.25">
      <c r="A162" s="119">
        <v>353</v>
      </c>
      <c r="B162" s="120">
        <v>81500489</v>
      </c>
      <c r="C162" s="121">
        <v>46.7</v>
      </c>
      <c r="D162" s="122">
        <v>4.2350000000000003</v>
      </c>
      <c r="E162" s="122">
        <v>4.33</v>
      </c>
      <c r="F162" s="122">
        <f t="shared" si="4"/>
        <v>9.4999999999999751E-2</v>
      </c>
      <c r="G162" s="179">
        <f>(C162/C230)*G11</f>
        <v>1.7893883399125957E-2</v>
      </c>
      <c r="H162" s="180">
        <f t="shared" si="5"/>
        <v>0.11289388339912571</v>
      </c>
      <c r="I162" s="132"/>
    </row>
    <row r="163" spans="1:9" x14ac:dyDescent="0.25">
      <c r="A163" s="119">
        <v>354</v>
      </c>
      <c r="B163" s="120">
        <v>81500488</v>
      </c>
      <c r="C163" s="121">
        <v>51.9</v>
      </c>
      <c r="D163" s="122">
        <v>2.5179999999999998</v>
      </c>
      <c r="E163" s="122">
        <v>2.65</v>
      </c>
      <c r="F163" s="122">
        <f t="shared" si="4"/>
        <v>0.13200000000000012</v>
      </c>
      <c r="G163" s="179">
        <f>(C163/C230)*G11</f>
        <v>1.9886350073118567E-2</v>
      </c>
      <c r="H163" s="180">
        <f t="shared" si="5"/>
        <v>0.15188635007311868</v>
      </c>
      <c r="I163" s="132"/>
    </row>
    <row r="164" spans="1:9" x14ac:dyDescent="0.25">
      <c r="A164" s="119">
        <v>355</v>
      </c>
      <c r="B164" s="120">
        <v>81500499</v>
      </c>
      <c r="C164" s="121">
        <v>48</v>
      </c>
      <c r="D164" s="122">
        <v>2.4980000000000002</v>
      </c>
      <c r="E164" s="122">
        <v>2.4980000000000002</v>
      </c>
      <c r="F164" s="122">
        <f t="shared" si="4"/>
        <v>0</v>
      </c>
      <c r="G164" s="179">
        <f>(C164/C230)*G11</f>
        <v>1.839200006762411E-2</v>
      </c>
      <c r="H164" s="180">
        <f t="shared" si="5"/>
        <v>1.839200006762411E-2</v>
      </c>
      <c r="I164" s="132"/>
    </row>
    <row r="165" spans="1:9" x14ac:dyDescent="0.25">
      <c r="A165" s="119">
        <v>356</v>
      </c>
      <c r="B165" s="120">
        <v>81500493</v>
      </c>
      <c r="C165" s="121">
        <v>44.8</v>
      </c>
      <c r="D165" s="122">
        <v>1.109</v>
      </c>
      <c r="E165" s="122">
        <v>1.1100000000000001</v>
      </c>
      <c r="F165" s="122">
        <f t="shared" si="4"/>
        <v>1.0000000000001119E-3</v>
      </c>
      <c r="G165" s="179">
        <f>(C165/C230)*G11</f>
        <v>1.71658667297825E-2</v>
      </c>
      <c r="H165" s="180">
        <f t="shared" si="5"/>
        <v>1.8165866729782612E-2</v>
      </c>
      <c r="I165" s="132"/>
    </row>
    <row r="166" spans="1:9" x14ac:dyDescent="0.25">
      <c r="A166" s="119">
        <v>357</v>
      </c>
      <c r="B166" s="120">
        <v>81500434</v>
      </c>
      <c r="C166" s="121">
        <v>64.2</v>
      </c>
      <c r="D166" s="122">
        <v>3.714</v>
      </c>
      <c r="E166" s="122">
        <v>3.97</v>
      </c>
      <c r="F166" s="122">
        <f t="shared" si="4"/>
        <v>0.25600000000000023</v>
      </c>
      <c r="G166" s="179">
        <f>(C166/C230)*G11</f>
        <v>2.4599300090447244E-2</v>
      </c>
      <c r="H166" s="180">
        <f t="shared" si="5"/>
        <v>0.28059930009044748</v>
      </c>
      <c r="I166" s="132"/>
    </row>
    <row r="167" spans="1:9" x14ac:dyDescent="0.25">
      <c r="A167" s="119">
        <v>358</v>
      </c>
      <c r="B167" s="120">
        <v>81500436</v>
      </c>
      <c r="C167" s="121">
        <v>36.1</v>
      </c>
      <c r="D167" s="122">
        <v>2.2250000000000001</v>
      </c>
      <c r="E167" s="122">
        <v>2.2250000000000001</v>
      </c>
      <c r="F167" s="122">
        <f t="shared" si="4"/>
        <v>0</v>
      </c>
      <c r="G167" s="179">
        <f>(C167/C230)*G11</f>
        <v>1.3832316717525632E-2</v>
      </c>
      <c r="H167" s="180">
        <f t="shared" si="5"/>
        <v>1.3832316717525632E-2</v>
      </c>
      <c r="I167" s="132"/>
    </row>
    <row r="168" spans="1:9" x14ac:dyDescent="0.25">
      <c r="A168" s="119">
        <v>359</v>
      </c>
      <c r="B168" s="120">
        <v>81500431</v>
      </c>
      <c r="C168" s="121">
        <v>64.7</v>
      </c>
      <c r="D168" s="122">
        <v>2.823</v>
      </c>
      <c r="E168" s="122">
        <v>3.32</v>
      </c>
      <c r="F168" s="122">
        <f t="shared" si="4"/>
        <v>0.49699999999999989</v>
      </c>
      <c r="G168" s="179">
        <f>(C168/C230)*G11</f>
        <v>2.4790883424484995E-2</v>
      </c>
      <c r="H168" s="180">
        <f t="shared" si="5"/>
        <v>0.52179088342448487</v>
      </c>
      <c r="I168" s="132"/>
    </row>
    <row r="169" spans="1:9" x14ac:dyDescent="0.25">
      <c r="A169" s="119">
        <v>360</v>
      </c>
      <c r="B169" s="120">
        <v>81500425</v>
      </c>
      <c r="C169" s="121">
        <v>45.5</v>
      </c>
      <c r="D169" s="122">
        <v>0.64700000000000002</v>
      </c>
      <c r="E169" s="122">
        <v>0.86</v>
      </c>
      <c r="F169" s="122">
        <f t="shared" si="4"/>
        <v>0.21299999999999997</v>
      </c>
      <c r="G169" s="179">
        <f>(C169/C230)*G11</f>
        <v>1.7434083397435352E-2</v>
      </c>
      <c r="H169" s="180">
        <f t="shared" si="5"/>
        <v>0.23043408339743532</v>
      </c>
      <c r="I169" s="132"/>
    </row>
    <row r="170" spans="1:9" x14ac:dyDescent="0.25">
      <c r="A170" s="119">
        <v>361</v>
      </c>
      <c r="B170" s="120">
        <v>81500470</v>
      </c>
      <c r="C170" s="121">
        <v>53.2</v>
      </c>
      <c r="D170" s="122">
        <v>2E-3</v>
      </c>
      <c r="E170" s="122">
        <v>2E-3</v>
      </c>
      <c r="F170" s="122">
        <f t="shared" si="4"/>
        <v>0</v>
      </c>
      <c r="G170" s="179">
        <f>(C170/C230)*G11</f>
        <v>2.038446674161672E-2</v>
      </c>
      <c r="H170" s="180">
        <f t="shared" si="5"/>
        <v>2.038446674161672E-2</v>
      </c>
      <c r="I170" s="132"/>
    </row>
    <row r="171" spans="1:9" x14ac:dyDescent="0.25">
      <c r="A171" s="119">
        <v>362</v>
      </c>
      <c r="B171" s="120">
        <v>81500461</v>
      </c>
      <c r="C171" s="121">
        <v>42.9</v>
      </c>
      <c r="D171" s="122">
        <v>5.43</v>
      </c>
      <c r="E171" s="122">
        <v>5.65</v>
      </c>
      <c r="F171" s="122">
        <f t="shared" si="4"/>
        <v>0.22000000000000064</v>
      </c>
      <c r="G171" s="179">
        <f>(C171/C230)*G11</f>
        <v>1.6437850060439047E-2</v>
      </c>
      <c r="H171" s="180">
        <f t="shared" si="5"/>
        <v>0.23643785006043969</v>
      </c>
      <c r="I171" s="132"/>
    </row>
    <row r="172" spans="1:9" x14ac:dyDescent="0.25">
      <c r="A172" s="119">
        <v>363</v>
      </c>
      <c r="B172" s="120">
        <v>81500469</v>
      </c>
      <c r="C172" s="121">
        <v>78.2</v>
      </c>
      <c r="D172" s="122">
        <v>0.51400000000000001</v>
      </c>
      <c r="E172" s="122">
        <v>0.52</v>
      </c>
      <c r="F172" s="122">
        <f t="shared" si="4"/>
        <v>6.0000000000000053E-3</v>
      </c>
      <c r="G172" s="179">
        <f>(C172/C230)*G11</f>
        <v>2.9963633443504278E-2</v>
      </c>
      <c r="H172" s="180">
        <f t="shared" si="5"/>
        <v>3.5963633443504284E-2</v>
      </c>
      <c r="I172" s="132"/>
    </row>
    <row r="173" spans="1:9" x14ac:dyDescent="0.25">
      <c r="A173" s="119">
        <v>364</v>
      </c>
      <c r="B173" s="120">
        <v>81500464</v>
      </c>
      <c r="C173" s="121">
        <v>77.7</v>
      </c>
      <c r="D173" s="122">
        <v>2.2509999999999999</v>
      </c>
      <c r="E173" s="122">
        <v>2.2509999999999999</v>
      </c>
      <c r="F173" s="122">
        <f t="shared" si="4"/>
        <v>0</v>
      </c>
      <c r="G173" s="179">
        <f>(C173/C230)*G11</f>
        <v>2.9772050109466527E-2</v>
      </c>
      <c r="H173" s="180">
        <f t="shared" si="5"/>
        <v>2.9772050109466527E-2</v>
      </c>
      <c r="I173" s="132"/>
    </row>
    <row r="174" spans="1:9" x14ac:dyDescent="0.25">
      <c r="A174" s="119">
        <v>365</v>
      </c>
      <c r="B174" s="120">
        <v>81500468</v>
      </c>
      <c r="C174" s="121">
        <v>47</v>
      </c>
      <c r="D174" s="122">
        <v>4.1740000000000004</v>
      </c>
      <c r="E174" s="122">
        <v>4.3899999999999997</v>
      </c>
      <c r="F174" s="122">
        <f t="shared" si="4"/>
        <v>0.2159999999999993</v>
      </c>
      <c r="G174" s="179">
        <f>(C174/C230)*G11</f>
        <v>1.8008833399548608E-2</v>
      </c>
      <c r="H174" s="180">
        <f t="shared" si="5"/>
        <v>0.23400883339954792</v>
      </c>
      <c r="I174" s="132"/>
    </row>
    <row r="175" spans="1:9" x14ac:dyDescent="0.25">
      <c r="A175" s="119">
        <v>366</v>
      </c>
      <c r="B175" s="120">
        <v>81500466</v>
      </c>
      <c r="C175" s="121">
        <v>52</v>
      </c>
      <c r="D175" s="122">
        <v>1.29</v>
      </c>
      <c r="E175" s="122">
        <v>1.29</v>
      </c>
      <c r="F175" s="122">
        <f t="shared" si="4"/>
        <v>0</v>
      </c>
      <c r="G175" s="179">
        <f>(C175/C230)*G11</f>
        <v>1.9924666739926118E-2</v>
      </c>
      <c r="H175" s="180">
        <f t="shared" si="5"/>
        <v>1.9924666739926118E-2</v>
      </c>
      <c r="I175" s="132"/>
    </row>
    <row r="176" spans="1:9" x14ac:dyDescent="0.25">
      <c r="A176" s="119">
        <v>367</v>
      </c>
      <c r="B176" s="120">
        <v>81500463</v>
      </c>
      <c r="C176" s="121">
        <v>48</v>
      </c>
      <c r="D176" s="122">
        <v>3.7210000000000001</v>
      </c>
      <c r="E176" s="122">
        <v>4.08</v>
      </c>
      <c r="F176" s="122">
        <f t="shared" si="4"/>
        <v>0.35899999999999999</v>
      </c>
      <c r="G176" s="179">
        <f>(C176/C230)*G11</f>
        <v>1.839200006762411E-2</v>
      </c>
      <c r="H176" s="180">
        <f t="shared" si="5"/>
        <v>0.37739200006762408</v>
      </c>
      <c r="I176" s="132"/>
    </row>
    <row r="177" spans="1:9" x14ac:dyDescent="0.25">
      <c r="A177" s="119">
        <v>368</v>
      </c>
      <c r="B177" s="120">
        <v>81500458</v>
      </c>
      <c r="C177" s="121">
        <v>44.8</v>
      </c>
      <c r="D177" s="122">
        <v>4.8920000000000003</v>
      </c>
      <c r="E177" s="122">
        <v>5.59</v>
      </c>
      <c r="F177" s="122">
        <f t="shared" si="4"/>
        <v>0.69799999999999951</v>
      </c>
      <c r="G177" s="179">
        <f>(C177/C230)*G11</f>
        <v>1.71658667297825E-2</v>
      </c>
      <c r="H177" s="180">
        <f t="shared" si="5"/>
        <v>0.715165866729782</v>
      </c>
      <c r="I177" s="132"/>
    </row>
    <row r="178" spans="1:9" x14ac:dyDescent="0.25">
      <c r="A178" s="119">
        <v>369</v>
      </c>
      <c r="B178" s="120">
        <v>81500471</v>
      </c>
      <c r="C178" s="121">
        <v>64.400000000000006</v>
      </c>
      <c r="D178" s="122">
        <v>5.57</v>
      </c>
      <c r="E178" s="122">
        <v>5.86</v>
      </c>
      <c r="F178" s="122">
        <f t="shared" si="4"/>
        <v>0.29000000000000004</v>
      </c>
      <c r="G178" s="179">
        <f>(C178/C230)*G11</f>
        <v>2.4675933424062348E-2</v>
      </c>
      <c r="H178" s="180">
        <f t="shared" si="5"/>
        <v>0.31467593342406236</v>
      </c>
      <c r="I178" s="132"/>
    </row>
    <row r="179" spans="1:9" x14ac:dyDescent="0.25">
      <c r="A179" s="119">
        <v>370</v>
      </c>
      <c r="B179" s="120">
        <v>81500459</v>
      </c>
      <c r="C179" s="121">
        <v>36.200000000000003</v>
      </c>
      <c r="D179" s="122">
        <v>4.1980000000000004</v>
      </c>
      <c r="E179" s="122">
        <v>4.28</v>
      </c>
      <c r="F179" s="122">
        <f t="shared" si="4"/>
        <v>8.1999999999999851E-2</v>
      </c>
      <c r="G179" s="179">
        <f>(C179/C230)*G11</f>
        <v>1.3870633384333184E-2</v>
      </c>
      <c r="H179" s="180">
        <f t="shared" si="5"/>
        <v>9.5870633384333034E-2</v>
      </c>
      <c r="I179" s="132"/>
    </row>
    <row r="180" spans="1:9" x14ac:dyDescent="0.25">
      <c r="A180" s="119">
        <v>371</v>
      </c>
      <c r="B180" s="120">
        <v>81500467</v>
      </c>
      <c r="C180" s="121">
        <v>64.599999999999994</v>
      </c>
      <c r="D180" s="122">
        <v>7.4610000000000003</v>
      </c>
      <c r="E180" s="122">
        <v>7.63</v>
      </c>
      <c r="F180" s="122">
        <f t="shared" si="4"/>
        <v>0.16899999999999959</v>
      </c>
      <c r="G180" s="179">
        <f>(C180/C230)*G11</f>
        <v>2.4752566757677442E-2</v>
      </c>
      <c r="H180" s="180">
        <f t="shared" si="5"/>
        <v>0.19375256675767705</v>
      </c>
      <c r="I180" s="132"/>
    </row>
    <row r="181" spans="1:9" x14ac:dyDescent="0.25">
      <c r="A181" s="119">
        <v>372</v>
      </c>
      <c r="B181" s="120">
        <v>81500462</v>
      </c>
      <c r="C181" s="121">
        <v>45.8</v>
      </c>
      <c r="D181" s="122">
        <v>5.0330000000000004</v>
      </c>
      <c r="E181" s="122">
        <v>5.0330000000000004</v>
      </c>
      <c r="F181" s="122">
        <f t="shared" si="4"/>
        <v>0</v>
      </c>
      <c r="G181" s="179">
        <f>(C181/C230)*G11</f>
        <v>1.7549033397858002E-2</v>
      </c>
      <c r="H181" s="180">
        <f t="shared" si="5"/>
        <v>1.7549033397858002E-2</v>
      </c>
      <c r="I181" s="132"/>
    </row>
    <row r="182" spans="1:9" x14ac:dyDescent="0.25">
      <c r="A182" s="119">
        <v>373</v>
      </c>
      <c r="B182" s="120">
        <v>81500396</v>
      </c>
      <c r="C182" s="121">
        <v>53.1</v>
      </c>
      <c r="D182" s="122">
        <v>6.665</v>
      </c>
      <c r="E182" s="122">
        <v>6.77</v>
      </c>
      <c r="F182" s="122">
        <f t="shared" si="4"/>
        <v>0.10499999999999954</v>
      </c>
      <c r="G182" s="179">
        <f>(C182/C230)*G11</f>
        <v>2.0346150074809173E-2</v>
      </c>
      <c r="H182" s="180">
        <f t="shared" si="5"/>
        <v>0.1253461500748087</v>
      </c>
      <c r="I182" s="132"/>
    </row>
    <row r="183" spans="1:9" x14ac:dyDescent="0.25">
      <c r="A183" s="119">
        <v>374</v>
      </c>
      <c r="B183" s="120">
        <v>81500404</v>
      </c>
      <c r="C183" s="121">
        <v>43</v>
      </c>
      <c r="D183" s="122">
        <v>0.99299999999999999</v>
      </c>
      <c r="E183" s="122">
        <v>0.99299999999999999</v>
      </c>
      <c r="F183" s="122">
        <f t="shared" si="4"/>
        <v>0</v>
      </c>
      <c r="G183" s="179">
        <f>(C183/C230)*G11</f>
        <v>1.6476166727246597E-2</v>
      </c>
      <c r="H183" s="180">
        <f t="shared" si="5"/>
        <v>1.6476166727246597E-2</v>
      </c>
      <c r="I183" s="132"/>
    </row>
    <row r="184" spans="1:9" x14ac:dyDescent="0.25">
      <c r="A184" s="119">
        <v>375</v>
      </c>
      <c r="B184" s="120">
        <v>81500400</v>
      </c>
      <c r="C184" s="121">
        <v>77.400000000000006</v>
      </c>
      <c r="D184" s="122">
        <v>5.7279999999999998</v>
      </c>
      <c r="E184" s="122">
        <v>6.2</v>
      </c>
      <c r="F184" s="122">
        <f t="shared" si="4"/>
        <v>0.47200000000000042</v>
      </c>
      <c r="G184" s="179">
        <f>(C184/C230)*G11</f>
        <v>2.965710010904388E-2</v>
      </c>
      <c r="H184" s="180">
        <f t="shared" si="5"/>
        <v>0.5016571001090443</v>
      </c>
      <c r="I184" s="132"/>
    </row>
    <row r="185" spans="1:9" x14ac:dyDescent="0.25">
      <c r="A185" s="119">
        <v>376</v>
      </c>
      <c r="B185" s="120">
        <v>81500401</v>
      </c>
      <c r="C185" s="121">
        <v>78.2</v>
      </c>
      <c r="D185" s="122">
        <v>5.6130000000000004</v>
      </c>
      <c r="E185" s="122">
        <v>6.21</v>
      </c>
      <c r="F185" s="122">
        <f t="shared" si="4"/>
        <v>0.59699999999999953</v>
      </c>
      <c r="G185" s="179">
        <f>(C185/C230)*G11</f>
        <v>2.9963633443504278E-2</v>
      </c>
      <c r="H185" s="180">
        <f t="shared" si="5"/>
        <v>0.62696363344350381</v>
      </c>
      <c r="I185" s="132"/>
    </row>
    <row r="186" spans="1:9" x14ac:dyDescent="0.25">
      <c r="A186" s="119">
        <v>377</v>
      </c>
      <c r="B186" s="120">
        <v>81500405</v>
      </c>
      <c r="C186" s="121">
        <v>46.8</v>
      </c>
      <c r="D186" s="122">
        <v>3.7330000000000001</v>
      </c>
      <c r="E186" s="122">
        <v>3.88</v>
      </c>
      <c r="F186" s="122">
        <f t="shared" si="4"/>
        <v>0.1469999999999998</v>
      </c>
      <c r="G186" s="179">
        <f>(C186/C230)*G11</f>
        <v>1.7932200065933504E-2</v>
      </c>
      <c r="H186" s="180">
        <f t="shared" si="5"/>
        <v>0.16493220006593329</v>
      </c>
      <c r="I186" s="132"/>
    </row>
    <row r="187" spans="1:9" x14ac:dyDescent="0.25">
      <c r="A187" s="119">
        <v>378</v>
      </c>
      <c r="B187" s="120">
        <v>81500406</v>
      </c>
      <c r="C187" s="121">
        <v>52</v>
      </c>
      <c r="D187" s="122">
        <v>0</v>
      </c>
      <c r="E187" s="122">
        <v>0</v>
      </c>
      <c r="F187" s="122">
        <f t="shared" si="4"/>
        <v>0</v>
      </c>
      <c r="G187" s="179">
        <f>(C187/C230)*G11</f>
        <v>1.9924666739926118E-2</v>
      </c>
      <c r="H187" s="180">
        <f t="shared" si="5"/>
        <v>1.9924666739926118E-2</v>
      </c>
      <c r="I187" s="132"/>
    </row>
    <row r="188" spans="1:9" x14ac:dyDescent="0.25">
      <c r="A188" s="119">
        <v>379</v>
      </c>
      <c r="B188" s="120">
        <v>81500392</v>
      </c>
      <c r="C188" s="121">
        <v>48.3</v>
      </c>
      <c r="D188" s="122">
        <v>0.183</v>
      </c>
      <c r="E188" s="122">
        <v>1.18</v>
      </c>
      <c r="F188" s="122">
        <f t="shared" si="4"/>
        <v>0.99699999999999989</v>
      </c>
      <c r="G188" s="179">
        <f>(C188/C230)*G11</f>
        <v>1.8506950068046757E-2</v>
      </c>
      <c r="H188" s="180">
        <f t="shared" si="5"/>
        <v>1.0155069500680467</v>
      </c>
      <c r="I188" s="132"/>
    </row>
    <row r="189" spans="1:9" x14ac:dyDescent="0.25">
      <c r="A189" s="119">
        <v>380</v>
      </c>
      <c r="B189" s="120">
        <v>81500407</v>
      </c>
      <c r="C189" s="121">
        <v>44.7</v>
      </c>
      <c r="D189" s="122">
        <v>2.3403999999999998</v>
      </c>
      <c r="E189" s="122">
        <v>2.34</v>
      </c>
      <c r="F189" s="122">
        <f t="shared" si="4"/>
        <v>-3.9999999999995595E-4</v>
      </c>
      <c r="G189" s="179">
        <f>(C189/C230)*G11</f>
        <v>1.7127550062974953E-2</v>
      </c>
      <c r="H189" s="180">
        <f t="shared" si="5"/>
        <v>1.6727550062974997E-2</v>
      </c>
      <c r="I189" s="132"/>
    </row>
    <row r="190" spans="1:9" x14ac:dyDescent="0.25">
      <c r="A190" s="119">
        <v>381</v>
      </c>
      <c r="B190" s="120">
        <v>81500456</v>
      </c>
      <c r="C190" s="121">
        <v>64.400000000000006</v>
      </c>
      <c r="D190" s="122">
        <v>3.1230000000000002</v>
      </c>
      <c r="E190" s="122">
        <v>3.1230000000000002</v>
      </c>
      <c r="F190" s="122">
        <f t="shared" si="4"/>
        <v>0</v>
      </c>
      <c r="G190" s="179">
        <f>(C190/C230)*G11</f>
        <v>2.4675933424062348E-2</v>
      </c>
      <c r="H190" s="180">
        <f t="shared" si="5"/>
        <v>2.4675933424062348E-2</v>
      </c>
      <c r="I190" s="132"/>
    </row>
    <row r="191" spans="1:9" x14ac:dyDescent="0.25">
      <c r="A191" s="119">
        <v>382</v>
      </c>
      <c r="B191" s="120">
        <v>81500460</v>
      </c>
      <c r="C191" s="121">
        <v>36</v>
      </c>
      <c r="D191" s="122">
        <v>3.5000000000000003E-2</v>
      </c>
      <c r="E191" s="122">
        <v>0.06</v>
      </c>
      <c r="F191" s="122">
        <f t="shared" si="4"/>
        <v>2.4999999999999994E-2</v>
      </c>
      <c r="G191" s="179">
        <f>(C191/C230)*G11</f>
        <v>1.3794000050718081E-2</v>
      </c>
      <c r="H191" s="180">
        <f t="shared" si="5"/>
        <v>3.8794000050718078E-2</v>
      </c>
      <c r="I191" s="132"/>
    </row>
    <row r="192" spans="1:9" x14ac:dyDescent="0.25">
      <c r="A192" s="119">
        <v>383</v>
      </c>
      <c r="B192" s="120">
        <v>81500465</v>
      </c>
      <c r="C192" s="121">
        <v>65</v>
      </c>
      <c r="D192" s="122">
        <v>1.544</v>
      </c>
      <c r="E192" s="122">
        <v>1.7</v>
      </c>
      <c r="F192" s="122">
        <f t="shared" si="4"/>
        <v>0.15599999999999992</v>
      </c>
      <c r="G192" s="179">
        <f>(C192/C230)*G11</f>
        <v>2.4905833424907649E-2</v>
      </c>
      <c r="H192" s="180">
        <f t="shared" si="5"/>
        <v>0.18090583342490757</v>
      </c>
      <c r="I192" s="132"/>
    </row>
    <row r="193" spans="1:9" x14ac:dyDescent="0.25">
      <c r="A193" s="119">
        <v>384</v>
      </c>
      <c r="B193" s="120">
        <v>81500457</v>
      </c>
      <c r="C193" s="121">
        <v>45.9</v>
      </c>
      <c r="D193" s="122">
        <v>0</v>
      </c>
      <c r="E193" s="122">
        <v>0.13</v>
      </c>
      <c r="F193" s="122">
        <f t="shared" si="4"/>
        <v>0.13</v>
      </c>
      <c r="G193" s="179">
        <f>(C193/C230)*G11</f>
        <v>1.7587350064665552E-2</v>
      </c>
      <c r="H193" s="180">
        <f t="shared" si="5"/>
        <v>0.14758735006466556</v>
      </c>
      <c r="I193" s="132"/>
    </row>
    <row r="194" spans="1:9" x14ac:dyDescent="0.25">
      <c r="A194" s="119">
        <v>385</v>
      </c>
      <c r="B194" s="120">
        <v>81500395</v>
      </c>
      <c r="C194" s="121">
        <v>53.2</v>
      </c>
      <c r="D194" s="122">
        <v>6.0469999999999997</v>
      </c>
      <c r="E194" s="122">
        <v>6.48</v>
      </c>
      <c r="F194" s="122">
        <f t="shared" si="4"/>
        <v>0.43300000000000072</v>
      </c>
      <c r="G194" s="179">
        <f>(C194/C230)*G11</f>
        <v>2.038446674161672E-2</v>
      </c>
      <c r="H194" s="180">
        <f t="shared" si="5"/>
        <v>0.45338446674161742</v>
      </c>
      <c r="I194" s="132"/>
    </row>
    <row r="195" spans="1:9" x14ac:dyDescent="0.25">
      <c r="A195" s="119">
        <v>386</v>
      </c>
      <c r="B195" s="120">
        <v>81500475</v>
      </c>
      <c r="C195" s="121">
        <v>43</v>
      </c>
      <c r="D195" s="122">
        <v>7.383</v>
      </c>
      <c r="E195" s="122">
        <v>7.76</v>
      </c>
      <c r="F195" s="122">
        <f t="shared" si="4"/>
        <v>0.37699999999999978</v>
      </c>
      <c r="G195" s="179">
        <f>(C195/C230)*G11</f>
        <v>1.6476166727246597E-2</v>
      </c>
      <c r="H195" s="180">
        <f t="shared" si="5"/>
        <v>0.39347616672724639</v>
      </c>
      <c r="I195" s="132"/>
    </row>
    <row r="196" spans="1:9" x14ac:dyDescent="0.25">
      <c r="A196" s="119">
        <v>387</v>
      </c>
      <c r="B196" s="120">
        <v>81500482</v>
      </c>
      <c r="C196" s="121">
        <v>77.5</v>
      </c>
      <c r="D196" s="122">
        <v>5.2619999999999996</v>
      </c>
      <c r="E196" s="122">
        <v>5.46</v>
      </c>
      <c r="F196" s="122">
        <f t="shared" si="4"/>
        <v>0.1980000000000004</v>
      </c>
      <c r="G196" s="179">
        <f>(C196/C230)*G11</f>
        <v>2.9695416775851424E-2</v>
      </c>
      <c r="H196" s="180">
        <f t="shared" si="5"/>
        <v>0.22769541677585181</v>
      </c>
      <c r="I196" s="132"/>
    </row>
    <row r="197" spans="1:9" x14ac:dyDescent="0.25">
      <c r="A197" s="119">
        <v>388</v>
      </c>
      <c r="B197" s="120">
        <v>81500474</v>
      </c>
      <c r="C197" s="121">
        <v>78.7</v>
      </c>
      <c r="D197" s="122">
        <v>10.154999999999999</v>
      </c>
      <c r="E197" s="122">
        <v>10.154999999999999</v>
      </c>
      <c r="F197" s="122">
        <f t="shared" si="4"/>
        <v>0</v>
      </c>
      <c r="G197" s="179">
        <f>(C197/C230)*G11</f>
        <v>3.0155216777542029E-2</v>
      </c>
      <c r="H197" s="180">
        <f t="shared" si="5"/>
        <v>3.0155216777542029E-2</v>
      </c>
      <c r="I197" s="132"/>
    </row>
    <row r="198" spans="1:9" x14ac:dyDescent="0.25">
      <c r="A198" s="119">
        <v>389</v>
      </c>
      <c r="B198" s="120">
        <v>81500472</v>
      </c>
      <c r="C198" s="121">
        <v>47</v>
      </c>
      <c r="D198" s="122">
        <v>1.6319999999999999</v>
      </c>
      <c r="E198" s="122">
        <v>1.74</v>
      </c>
      <c r="F198" s="122">
        <f t="shared" si="4"/>
        <v>0.1080000000000001</v>
      </c>
      <c r="G198" s="179">
        <f>(C198/C230)*G11</f>
        <v>1.8008833399548608E-2</v>
      </c>
      <c r="H198" s="180">
        <f t="shared" si="5"/>
        <v>0.12600883339954871</v>
      </c>
      <c r="I198" s="132"/>
    </row>
    <row r="199" spans="1:9" x14ac:dyDescent="0.25">
      <c r="A199" s="119">
        <v>390</v>
      </c>
      <c r="B199" s="120">
        <v>81500399</v>
      </c>
      <c r="C199" s="121">
        <v>51.9</v>
      </c>
      <c r="D199" s="122">
        <v>0.39400000000000002</v>
      </c>
      <c r="E199" s="122">
        <v>0.39400000000000002</v>
      </c>
      <c r="F199" s="122">
        <f t="shared" si="4"/>
        <v>0</v>
      </c>
      <c r="G199" s="179">
        <f>(C199/C230)*G11</f>
        <v>1.9886350073118567E-2</v>
      </c>
      <c r="H199" s="180">
        <f t="shared" si="5"/>
        <v>1.9886350073118567E-2</v>
      </c>
      <c r="I199" s="132"/>
    </row>
    <row r="200" spans="1:9" x14ac:dyDescent="0.25">
      <c r="A200" s="119">
        <v>391</v>
      </c>
      <c r="B200" s="120">
        <v>81500394</v>
      </c>
      <c r="C200" s="121">
        <v>47.8</v>
      </c>
      <c r="D200" s="122">
        <v>7.9980000000000002</v>
      </c>
      <c r="E200" s="122">
        <v>7.9980000000000002</v>
      </c>
      <c r="F200" s="122">
        <f>E200-D200</f>
        <v>0</v>
      </c>
      <c r="G200" s="179">
        <f>(C200/C230)*G11</f>
        <v>1.8315366734009006E-2</v>
      </c>
      <c r="H200" s="180">
        <f t="shared" si="5"/>
        <v>1.8315366734009006E-2</v>
      </c>
      <c r="I200" s="132"/>
    </row>
    <row r="201" spans="1:9" x14ac:dyDescent="0.25">
      <c r="A201" s="119">
        <v>392</v>
      </c>
      <c r="B201" s="120">
        <v>81500402</v>
      </c>
      <c r="C201" s="121">
        <v>44.6</v>
      </c>
      <c r="D201" s="122">
        <v>0</v>
      </c>
      <c r="E201" s="122">
        <v>0</v>
      </c>
      <c r="F201" s="122">
        <f t="shared" si="4"/>
        <v>0</v>
      </c>
      <c r="G201" s="179">
        <f>(C201/C230)*G11</f>
        <v>1.70892333961674E-2</v>
      </c>
      <c r="H201" s="180">
        <f t="shared" si="5"/>
        <v>1.70892333961674E-2</v>
      </c>
      <c r="I201" s="132"/>
    </row>
    <row r="202" spans="1:9" x14ac:dyDescent="0.25">
      <c r="A202" s="119">
        <v>393</v>
      </c>
      <c r="B202" s="120">
        <v>81500397</v>
      </c>
      <c r="C202" s="121">
        <v>64.7</v>
      </c>
      <c r="D202" s="122">
        <v>1.26</v>
      </c>
      <c r="E202" s="122">
        <v>1.26</v>
      </c>
      <c r="F202" s="122">
        <f t="shared" si="4"/>
        <v>0</v>
      </c>
      <c r="G202" s="179">
        <f>(C202/C230)*G11</f>
        <v>2.4790883424484995E-2</v>
      </c>
      <c r="H202" s="180">
        <f t="shared" si="5"/>
        <v>2.4790883424484995E-2</v>
      </c>
      <c r="I202" s="132"/>
    </row>
    <row r="203" spans="1:9" x14ac:dyDescent="0.25">
      <c r="A203" s="119">
        <v>394</v>
      </c>
      <c r="B203" s="120">
        <v>81500398</v>
      </c>
      <c r="C203" s="121">
        <v>35.9</v>
      </c>
      <c r="D203" s="122">
        <v>2.76</v>
      </c>
      <c r="E203" s="122">
        <v>2.85</v>
      </c>
      <c r="F203" s="122">
        <f t="shared" si="4"/>
        <v>9.0000000000000302E-2</v>
      </c>
      <c r="G203" s="179">
        <f>(C203/C230)*G11</f>
        <v>1.3755683383910531E-2</v>
      </c>
      <c r="H203" s="180">
        <f t="shared" si="5"/>
        <v>0.10375568338391084</v>
      </c>
      <c r="I203" s="132"/>
    </row>
    <row r="204" spans="1:9" x14ac:dyDescent="0.25">
      <c r="A204" s="119">
        <v>395</v>
      </c>
      <c r="B204" s="120">
        <v>81500393</v>
      </c>
      <c r="C204" s="121">
        <v>64.900000000000006</v>
      </c>
      <c r="D204" s="128">
        <v>1.9039999999999999</v>
      </c>
      <c r="E204" s="128">
        <v>1.9039999999999999</v>
      </c>
      <c r="F204" s="122">
        <f t="shared" si="4"/>
        <v>0</v>
      </c>
      <c r="G204" s="179">
        <f>(C204/C230)*G11</f>
        <v>2.4867516758100099E-2</v>
      </c>
      <c r="H204" s="180">
        <f t="shared" si="5"/>
        <v>2.4867516758100099E-2</v>
      </c>
      <c r="I204" s="132"/>
    </row>
    <row r="205" spans="1:9" x14ac:dyDescent="0.25">
      <c r="A205" s="119">
        <v>396</v>
      </c>
      <c r="B205" s="120">
        <v>81500403</v>
      </c>
      <c r="C205" s="121">
        <v>45.5</v>
      </c>
      <c r="D205" s="128">
        <v>0.80700000000000005</v>
      </c>
      <c r="E205" s="128">
        <v>0.96</v>
      </c>
      <c r="F205" s="122">
        <f t="shared" si="4"/>
        <v>0.15299999999999991</v>
      </c>
      <c r="G205" s="179">
        <f>(C205/C230)*G11</f>
        <v>1.7434083397435352E-2</v>
      </c>
      <c r="H205" s="180">
        <f t="shared" si="5"/>
        <v>0.17043408339743527</v>
      </c>
      <c r="I205" s="132"/>
    </row>
    <row r="206" spans="1:9" x14ac:dyDescent="0.25">
      <c r="A206" s="119">
        <v>397</v>
      </c>
      <c r="B206" s="120">
        <v>81500481</v>
      </c>
      <c r="C206" s="121">
        <v>53.1</v>
      </c>
      <c r="D206" s="128">
        <v>3.8069999999999999</v>
      </c>
      <c r="E206" s="128">
        <v>3.88</v>
      </c>
      <c r="F206" s="122">
        <f t="shared" si="4"/>
        <v>7.2999999999999954E-2</v>
      </c>
      <c r="G206" s="179">
        <f>(C206/C230)*G11</f>
        <v>2.0346150074809173E-2</v>
      </c>
      <c r="H206" s="180">
        <f t="shared" si="5"/>
        <v>9.334615007480912E-2</v>
      </c>
      <c r="I206" s="132"/>
    </row>
    <row r="207" spans="1:9" x14ac:dyDescent="0.25">
      <c r="A207" s="119">
        <v>398</v>
      </c>
      <c r="B207" s="120">
        <v>81500476</v>
      </c>
      <c r="C207" s="121">
        <v>43</v>
      </c>
      <c r="D207" s="128">
        <v>4.7889999999999997</v>
      </c>
      <c r="E207" s="128">
        <v>4.9400000000000004</v>
      </c>
      <c r="F207" s="122">
        <f t="shared" ref="F207:F217" si="6">E207-D207</f>
        <v>0.15100000000000069</v>
      </c>
      <c r="G207" s="179">
        <f>(C207/C230)*G11</f>
        <v>1.6476166727246597E-2</v>
      </c>
      <c r="H207" s="180">
        <f t="shared" ref="H207:H217" si="7">G207+F207</f>
        <v>0.1674761667272473</v>
      </c>
      <c r="I207" s="132"/>
    </row>
    <row r="208" spans="1:9" x14ac:dyDescent="0.25">
      <c r="A208" s="119">
        <v>399</v>
      </c>
      <c r="B208" s="120">
        <v>81500484</v>
      </c>
      <c r="C208" s="121">
        <v>77.5</v>
      </c>
      <c r="D208" s="128">
        <v>1.722</v>
      </c>
      <c r="E208" s="128">
        <v>1.84</v>
      </c>
      <c r="F208" s="122">
        <f t="shared" si="6"/>
        <v>0.1180000000000001</v>
      </c>
      <c r="G208" s="179">
        <f>(C208/C230)*G11</f>
        <v>2.9695416775851424E-2</v>
      </c>
      <c r="H208" s="180">
        <f t="shared" si="7"/>
        <v>0.14769541677585152</v>
      </c>
      <c r="I208" s="132"/>
    </row>
    <row r="209" spans="1:9" x14ac:dyDescent="0.25">
      <c r="A209" s="119">
        <v>400</v>
      </c>
      <c r="B209" s="120">
        <v>81500485</v>
      </c>
      <c r="C209" s="121">
        <v>77.099999999999994</v>
      </c>
      <c r="D209" s="128">
        <v>5.0350000000000001</v>
      </c>
      <c r="E209" s="128">
        <v>5.0350000000000001</v>
      </c>
      <c r="F209" s="122">
        <f t="shared" si="6"/>
        <v>0</v>
      </c>
      <c r="G209" s="179">
        <f>(C209/C230)*G11</f>
        <v>2.9542150108621223E-2</v>
      </c>
      <c r="H209" s="180">
        <f t="shared" si="7"/>
        <v>2.9542150108621223E-2</v>
      </c>
      <c r="I209" s="132"/>
    </row>
    <row r="210" spans="1:9" x14ac:dyDescent="0.25">
      <c r="A210" s="119">
        <v>401</v>
      </c>
      <c r="B210" s="120">
        <v>81500480</v>
      </c>
      <c r="C210" s="121">
        <v>47.4</v>
      </c>
      <c r="D210" s="128">
        <v>0.67300000000000004</v>
      </c>
      <c r="E210" s="128">
        <v>0.67300000000000004</v>
      </c>
      <c r="F210" s="122">
        <f t="shared" si="6"/>
        <v>0</v>
      </c>
      <c r="G210" s="179">
        <f>(C210/C230)*G11</f>
        <v>1.8162100066778805E-2</v>
      </c>
      <c r="H210" s="180">
        <f t="shared" si="7"/>
        <v>1.8162100066778805E-2</v>
      </c>
      <c r="I210" s="132"/>
    </row>
    <row r="211" spans="1:9" x14ac:dyDescent="0.25">
      <c r="A211" s="119">
        <v>402</v>
      </c>
      <c r="B211" s="120">
        <v>81500487</v>
      </c>
      <c r="C211" s="121">
        <v>52.3</v>
      </c>
      <c r="D211" s="128">
        <v>0.23200000000000001</v>
      </c>
      <c r="E211" s="128">
        <v>0.23200000000000001</v>
      </c>
      <c r="F211" s="122">
        <f t="shared" si="6"/>
        <v>0</v>
      </c>
      <c r="G211" s="179">
        <f>(C211/C230)*G11</f>
        <v>2.0039616740348768E-2</v>
      </c>
      <c r="H211" s="180">
        <f t="shared" si="7"/>
        <v>2.0039616740348768E-2</v>
      </c>
      <c r="I211" s="132"/>
    </row>
    <row r="212" spans="1:9" x14ac:dyDescent="0.25">
      <c r="A212" s="119">
        <v>403</v>
      </c>
      <c r="B212" s="120">
        <v>81500486</v>
      </c>
      <c r="C212" s="121">
        <v>48.2</v>
      </c>
      <c r="D212" s="122">
        <v>1.1020000000000001</v>
      </c>
      <c r="E212" s="122">
        <v>1.1020000000000001</v>
      </c>
      <c r="F212" s="122">
        <f t="shared" si="6"/>
        <v>0</v>
      </c>
      <c r="G212" s="179">
        <f>(C212/C230)*G11</f>
        <v>1.8468633401239207E-2</v>
      </c>
      <c r="H212" s="180">
        <f t="shared" si="7"/>
        <v>1.8468633401239207E-2</v>
      </c>
      <c r="I212" s="132"/>
    </row>
    <row r="213" spans="1:9" x14ac:dyDescent="0.25">
      <c r="A213" s="119">
        <v>404</v>
      </c>
      <c r="B213" s="120">
        <v>81500477</v>
      </c>
      <c r="C213" s="121">
        <v>44.9</v>
      </c>
      <c r="D213" s="122">
        <v>1.07</v>
      </c>
      <c r="E213" s="122">
        <v>1.07</v>
      </c>
      <c r="F213" s="122">
        <f t="shared" si="6"/>
        <v>0</v>
      </c>
      <c r="G213" s="179">
        <f>(C213/C230)*G11</f>
        <v>1.720418339659005E-2</v>
      </c>
      <c r="H213" s="180">
        <f t="shared" si="7"/>
        <v>1.720418339659005E-2</v>
      </c>
      <c r="I213" s="132"/>
    </row>
    <row r="214" spans="1:9" x14ac:dyDescent="0.25">
      <c r="A214" s="119">
        <v>405</v>
      </c>
      <c r="B214" s="120">
        <v>81500479</v>
      </c>
      <c r="C214" s="121">
        <v>64.400000000000006</v>
      </c>
      <c r="D214" s="122">
        <v>19.096</v>
      </c>
      <c r="E214" s="122">
        <v>19.82</v>
      </c>
      <c r="F214" s="122">
        <f>E214-D214</f>
        <v>0.7240000000000002</v>
      </c>
      <c r="G214" s="179">
        <f>(C214/C230)*G11</f>
        <v>2.4675933424062348E-2</v>
      </c>
      <c r="H214" s="180">
        <f t="shared" si="7"/>
        <v>0.74867593342406258</v>
      </c>
      <c r="I214" s="132"/>
    </row>
    <row r="215" spans="1:9" x14ac:dyDescent="0.25">
      <c r="A215" s="119">
        <v>406</v>
      </c>
      <c r="B215" s="120">
        <v>81500478</v>
      </c>
      <c r="C215" s="121">
        <v>35.700000000000003</v>
      </c>
      <c r="D215" s="122">
        <v>4.7960000000000003</v>
      </c>
      <c r="E215" s="122">
        <v>4.7960000000000003</v>
      </c>
      <c r="F215" s="122">
        <f t="shared" si="6"/>
        <v>0</v>
      </c>
      <c r="G215" s="179">
        <f>(C215/C230)*G11</f>
        <v>1.3679050050295433E-2</v>
      </c>
      <c r="H215" s="180">
        <f t="shared" si="7"/>
        <v>1.3679050050295433E-2</v>
      </c>
      <c r="I215" s="132"/>
    </row>
    <row r="216" spans="1:9" x14ac:dyDescent="0.25">
      <c r="A216" s="119">
        <v>407</v>
      </c>
      <c r="B216" s="120">
        <v>81500483</v>
      </c>
      <c r="C216" s="121">
        <v>65</v>
      </c>
      <c r="D216" s="122">
        <v>11.923999999999999</v>
      </c>
      <c r="E216" s="122">
        <v>12.08</v>
      </c>
      <c r="F216" s="122">
        <f t="shared" si="6"/>
        <v>0.15600000000000058</v>
      </c>
      <c r="G216" s="179">
        <f>(C216/C230)*G11</f>
        <v>2.4905833424907649E-2</v>
      </c>
      <c r="H216" s="180">
        <f t="shared" si="7"/>
        <v>0.18090583342490824</v>
      </c>
      <c r="I216" s="132"/>
    </row>
    <row r="217" spans="1:9" x14ac:dyDescent="0.25">
      <c r="A217" s="119">
        <v>408</v>
      </c>
      <c r="B217" s="120">
        <v>51800473</v>
      </c>
      <c r="C217" s="121">
        <v>45.6</v>
      </c>
      <c r="D217" s="122">
        <v>9.6539999999999999</v>
      </c>
      <c r="E217" s="122">
        <v>9.8000000000000007</v>
      </c>
      <c r="F217" s="122">
        <f t="shared" si="6"/>
        <v>0.1460000000000008</v>
      </c>
      <c r="G217" s="179">
        <f>(C217/C230)*G11</f>
        <v>1.7472400064242902E-2</v>
      </c>
      <c r="H217" s="180">
        <f t="shared" si="7"/>
        <v>0.16347240006424368</v>
      </c>
      <c r="I217" s="132"/>
    </row>
    <row r="218" spans="1:9" x14ac:dyDescent="0.25">
      <c r="A218" s="129" t="s">
        <v>14</v>
      </c>
      <c r="B218" s="169"/>
      <c r="C218" s="152">
        <f>SUM(C14:C217)</f>
        <v>11101.400000000005</v>
      </c>
      <c r="D218" s="152">
        <f t="shared" ref="D218:G218" si="8">SUM(D14:D217)</f>
        <v>751.45139999999992</v>
      </c>
      <c r="E218" s="153">
        <f t="shared" si="8"/>
        <v>776.9105000000003</v>
      </c>
      <c r="F218" s="153">
        <f t="shared" si="8"/>
        <v>25.459099999999999</v>
      </c>
      <c r="G218" s="153">
        <f t="shared" si="8"/>
        <v>4.2536864489733812</v>
      </c>
      <c r="H218" s="153">
        <f>SUM(H14:H217)</f>
        <v>29.712786448973389</v>
      </c>
      <c r="I218" s="181"/>
    </row>
    <row r="219" spans="1:9" x14ac:dyDescent="0.25">
      <c r="A219" s="191" t="s">
        <v>19</v>
      </c>
      <c r="B219" s="192"/>
      <c r="C219" s="192"/>
      <c r="D219" s="192"/>
      <c r="E219" s="192"/>
      <c r="F219" s="192"/>
      <c r="G219" s="192"/>
      <c r="H219" s="192"/>
      <c r="I219" s="132"/>
    </row>
    <row r="220" spans="1:9" x14ac:dyDescent="0.25">
      <c r="A220" s="133">
        <v>13</v>
      </c>
      <c r="B220" s="120">
        <v>81500444</v>
      </c>
      <c r="C220" s="121">
        <v>184.3</v>
      </c>
      <c r="D220" s="123">
        <v>0</v>
      </c>
      <c r="E220" s="123">
        <v>0</v>
      </c>
      <c r="F220" s="122">
        <f>E220-D220</f>
        <v>0</v>
      </c>
      <c r="G220" s="124">
        <f>(C220/C230)*G11</f>
        <v>7.0617616926315074E-2</v>
      </c>
      <c r="H220" s="125">
        <f>G220+F220</f>
        <v>7.0617616926315074E-2</v>
      </c>
      <c r="I220" s="132"/>
    </row>
    <row r="221" spans="1:9" x14ac:dyDescent="0.25">
      <c r="A221" s="133">
        <v>14</v>
      </c>
      <c r="B221" s="150">
        <v>81500426</v>
      </c>
      <c r="C221" s="121">
        <v>93.9</v>
      </c>
      <c r="D221" s="123">
        <v>7.2510000000000003</v>
      </c>
      <c r="E221" s="123">
        <v>7.2510000000000003</v>
      </c>
      <c r="F221" s="122">
        <f t="shared" ref="F221:F228" si="9">E221-D221</f>
        <v>0</v>
      </c>
      <c r="G221" s="124">
        <f>(C221/C230)*G11</f>
        <v>3.5979350132289666E-2</v>
      </c>
      <c r="H221" s="125">
        <f t="shared" ref="H221:H228" si="10">G221+F221</f>
        <v>3.5979350132289666E-2</v>
      </c>
      <c r="I221" s="132"/>
    </row>
    <row r="222" spans="1:9" x14ac:dyDescent="0.25">
      <c r="A222" s="133">
        <v>15</v>
      </c>
      <c r="B222" s="120">
        <v>81500421</v>
      </c>
      <c r="C222" s="121">
        <v>87.8</v>
      </c>
      <c r="D222" s="123">
        <v>0</v>
      </c>
      <c r="E222" s="123">
        <v>0</v>
      </c>
      <c r="F222" s="122">
        <f t="shared" si="9"/>
        <v>0</v>
      </c>
      <c r="G222" s="124">
        <f>(C222/C230)*G11</f>
        <v>3.3642033457029097E-2</v>
      </c>
      <c r="H222" s="125">
        <f t="shared" si="10"/>
        <v>3.3642033457029097E-2</v>
      </c>
      <c r="I222" s="132"/>
    </row>
    <row r="223" spans="1:9" x14ac:dyDescent="0.25">
      <c r="A223" s="133">
        <v>16</v>
      </c>
      <c r="B223" s="120">
        <v>81500433</v>
      </c>
      <c r="C223" s="121">
        <v>55.9</v>
      </c>
      <c r="D223" s="123">
        <v>2.0566</v>
      </c>
      <c r="E223" s="123">
        <v>2.0566</v>
      </c>
      <c r="F223" s="122">
        <f t="shared" si="9"/>
        <v>0</v>
      </c>
      <c r="G223" s="124">
        <f>(C223/C230)*G11</f>
        <v>2.1419016745420575E-2</v>
      </c>
      <c r="H223" s="125">
        <f t="shared" si="10"/>
        <v>2.1419016745420575E-2</v>
      </c>
      <c r="I223" s="132"/>
    </row>
    <row r="224" spans="1:9" x14ac:dyDescent="0.25">
      <c r="A224" s="133">
        <v>17</v>
      </c>
      <c r="B224" s="120">
        <v>81500425</v>
      </c>
      <c r="C224" s="121">
        <v>35.799999999999997</v>
      </c>
      <c r="D224" s="123">
        <v>3.3999999999999998E-3</v>
      </c>
      <c r="E224" s="123">
        <v>3.3999999999999998E-3</v>
      </c>
      <c r="F224" s="122">
        <f t="shared" si="9"/>
        <v>0</v>
      </c>
      <c r="G224" s="124">
        <f>(C224/C230)*G11</f>
        <v>1.3717366717102979E-2</v>
      </c>
      <c r="H224" s="125">
        <f t="shared" si="10"/>
        <v>1.3717366717102979E-2</v>
      </c>
      <c r="I224" s="132"/>
    </row>
    <row r="225" spans="1:9" x14ac:dyDescent="0.25">
      <c r="A225" s="133">
        <v>18</v>
      </c>
      <c r="B225" s="120">
        <v>81500428</v>
      </c>
      <c r="C225" s="121">
        <v>53</v>
      </c>
      <c r="D225" s="123">
        <v>0</v>
      </c>
      <c r="E225" s="123">
        <v>0</v>
      </c>
      <c r="F225" s="122">
        <f t="shared" si="9"/>
        <v>0</v>
      </c>
      <c r="G225" s="124">
        <f>(C225/C230)*G11</f>
        <v>2.0307833408001619E-2</v>
      </c>
      <c r="H225" s="125">
        <f t="shared" si="10"/>
        <v>2.0307833408001619E-2</v>
      </c>
      <c r="I225" s="132"/>
    </row>
    <row r="226" spans="1:9" x14ac:dyDescent="0.25">
      <c r="A226" s="133">
        <v>19</v>
      </c>
      <c r="B226" s="120">
        <v>81500423</v>
      </c>
      <c r="C226" s="121">
        <v>40.299999999999997</v>
      </c>
      <c r="D226" s="123">
        <v>1.4800000000000001E-2</v>
      </c>
      <c r="E226" s="123">
        <v>1.4800000000000001E-2</v>
      </c>
      <c r="F226" s="122">
        <f t="shared" si="9"/>
        <v>0</v>
      </c>
      <c r="G226" s="124">
        <f>(C226/C230)*G11</f>
        <v>1.544161672344274E-2</v>
      </c>
      <c r="H226" s="125">
        <f t="shared" si="10"/>
        <v>1.544161672344274E-2</v>
      </c>
      <c r="I226" s="132"/>
    </row>
    <row r="227" spans="1:9" x14ac:dyDescent="0.25">
      <c r="A227" s="133">
        <v>20</v>
      </c>
      <c r="B227" s="120">
        <v>81500524</v>
      </c>
      <c r="C227" s="121">
        <v>55.6</v>
      </c>
      <c r="D227" s="123">
        <v>4.29</v>
      </c>
      <c r="E227" s="123">
        <v>4.29</v>
      </c>
      <c r="F227" s="122">
        <f t="shared" si="9"/>
        <v>0</v>
      </c>
      <c r="G227" s="124">
        <f>(C227/C230)*G11</f>
        <v>2.1304066744997928E-2</v>
      </c>
      <c r="H227" s="125">
        <f t="shared" si="10"/>
        <v>2.1304066744997928E-2</v>
      </c>
      <c r="I227" s="132"/>
    </row>
    <row r="228" spans="1:9" x14ac:dyDescent="0.25">
      <c r="A228" s="133">
        <v>21</v>
      </c>
      <c r="B228" s="120">
        <v>81500438</v>
      </c>
      <c r="C228" s="121">
        <v>122.1</v>
      </c>
      <c r="D228" s="123">
        <v>0</v>
      </c>
      <c r="E228" s="123">
        <v>0</v>
      </c>
      <c r="F228" s="122">
        <f t="shared" si="9"/>
        <v>0</v>
      </c>
      <c r="G228" s="124">
        <f>(C228/C230)*G11</f>
        <v>4.678465017201882E-2</v>
      </c>
      <c r="H228" s="125">
        <f t="shared" si="10"/>
        <v>4.678465017201882E-2</v>
      </c>
      <c r="I228" s="132"/>
    </row>
    <row r="229" spans="1:9" x14ac:dyDescent="0.25">
      <c r="A229" s="134" t="s">
        <v>16</v>
      </c>
      <c r="B229" s="151"/>
      <c r="C229" s="152">
        <f>SUM(C220:C228)</f>
        <v>728.7</v>
      </c>
      <c r="D229" s="136">
        <v>0</v>
      </c>
      <c r="E229" s="153">
        <f t="shared" ref="E229:H229" si="11">SUM(E220:E228)</f>
        <v>13.6158</v>
      </c>
      <c r="F229" s="153">
        <f t="shared" si="11"/>
        <v>0</v>
      </c>
      <c r="G229" s="153">
        <f t="shared" si="11"/>
        <v>0.27921355102661849</v>
      </c>
      <c r="H229" s="153">
        <f t="shared" si="11"/>
        <v>0.27921355102661849</v>
      </c>
      <c r="I229" s="181"/>
    </row>
    <row r="230" spans="1:9" x14ac:dyDescent="0.25">
      <c r="A230" s="134" t="s">
        <v>17</v>
      </c>
      <c r="B230" s="151"/>
      <c r="C230" s="152">
        <f>C229+C218</f>
        <v>11830.100000000006</v>
      </c>
      <c r="D230" s="152">
        <f t="shared" ref="D230:H230" si="12">D229+D218</f>
        <v>751.45139999999992</v>
      </c>
      <c r="E230" s="153">
        <f t="shared" si="12"/>
        <v>790.52630000000033</v>
      </c>
      <c r="F230" s="153">
        <f t="shared" si="12"/>
        <v>25.459099999999999</v>
      </c>
      <c r="G230" s="153">
        <f t="shared" si="12"/>
        <v>4.5328999999999997</v>
      </c>
      <c r="H230" s="153">
        <f t="shared" si="12"/>
        <v>29.992000000000008</v>
      </c>
      <c r="I230" s="181"/>
    </row>
    <row r="231" spans="1:9" x14ac:dyDescent="0.25">
      <c r="A231" s="137"/>
      <c r="B231" s="138"/>
      <c r="C231" s="139"/>
      <c r="D231" s="173"/>
      <c r="E231" s="61"/>
      <c r="F231" s="173"/>
      <c r="G231" s="141"/>
      <c r="H231" s="142"/>
      <c r="I231" s="82"/>
    </row>
    <row r="232" spans="1:9" x14ac:dyDescent="0.25">
      <c r="A232" s="193" t="s">
        <v>30</v>
      </c>
      <c r="B232" s="194"/>
      <c r="C232" s="139"/>
      <c r="D232" s="186" t="s">
        <v>31</v>
      </c>
      <c r="E232" s="187"/>
      <c r="F232" s="187"/>
      <c r="G232" s="187"/>
      <c r="H232" s="187"/>
      <c r="I232" s="82"/>
    </row>
    <row r="233" spans="1:9" x14ac:dyDescent="0.25">
      <c r="A233" s="184" t="s">
        <v>32</v>
      </c>
      <c r="B233" s="185"/>
      <c r="C233" s="139"/>
      <c r="D233" s="186" t="s">
        <v>33</v>
      </c>
      <c r="E233" s="187"/>
      <c r="F233" s="187"/>
      <c r="G233" s="187"/>
      <c r="H233" s="187"/>
      <c r="I233" s="82"/>
    </row>
    <row r="234" spans="1:9" x14ac:dyDescent="0.25">
      <c r="A234" s="184" t="s">
        <v>34</v>
      </c>
      <c r="B234" s="185"/>
      <c r="C234" s="139"/>
      <c r="D234" s="186" t="s">
        <v>35</v>
      </c>
      <c r="E234" s="187"/>
      <c r="F234" s="187"/>
      <c r="G234" s="187"/>
      <c r="H234" s="187"/>
      <c r="I234" s="82"/>
    </row>
    <row r="235" spans="1:9" x14ac:dyDescent="0.25">
      <c r="A235" s="171"/>
      <c r="B235" s="182"/>
      <c r="C235" s="139"/>
      <c r="D235" s="172"/>
      <c r="E235" s="183"/>
      <c r="F235" s="183"/>
      <c r="G235" s="183"/>
      <c r="H235" s="183"/>
      <c r="I235" s="82"/>
    </row>
  </sheetData>
  <mergeCells count="20">
    <mergeCell ref="A1:I2"/>
    <mergeCell ref="A3:I3"/>
    <mergeCell ref="A4:I4"/>
    <mergeCell ref="A6:G6"/>
    <mergeCell ref="H6:I11"/>
    <mergeCell ref="A7:D7"/>
    <mergeCell ref="E7:F7"/>
    <mergeCell ref="A8:D8"/>
    <mergeCell ref="E8:F8"/>
    <mergeCell ref="A9:D11"/>
    <mergeCell ref="A233:B233"/>
    <mergeCell ref="D233:H233"/>
    <mergeCell ref="A234:B234"/>
    <mergeCell ref="D234:H234"/>
    <mergeCell ref="E9:F9"/>
    <mergeCell ref="E10:F10"/>
    <mergeCell ref="E11:F11"/>
    <mergeCell ref="A219:H219"/>
    <mergeCell ref="A232:B232"/>
    <mergeCell ref="D232:H2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topLeftCell="A199" workbookViewId="0">
      <selection activeCell="K222" sqref="K222"/>
    </sheetView>
  </sheetViews>
  <sheetFormatPr defaultRowHeight="15" x14ac:dyDescent="0.25"/>
  <sheetData>
    <row r="1" spans="1:9" x14ac:dyDescent="0.25">
      <c r="A1" s="195" t="s">
        <v>0</v>
      </c>
      <c r="B1" s="214"/>
      <c r="C1" s="214"/>
      <c r="D1" s="214"/>
      <c r="E1" s="214"/>
      <c r="F1" s="214"/>
      <c r="G1" s="214"/>
      <c r="H1" s="214"/>
      <c r="I1" s="214"/>
    </row>
    <row r="2" spans="1:9" x14ac:dyDescent="0.25">
      <c r="A2" s="214"/>
      <c r="B2" s="214"/>
      <c r="C2" s="214"/>
      <c r="D2" s="214"/>
      <c r="E2" s="214"/>
      <c r="F2" s="214"/>
      <c r="G2" s="214"/>
      <c r="H2" s="214"/>
      <c r="I2" s="214"/>
    </row>
    <row r="3" spans="1:9" x14ac:dyDescent="0.25">
      <c r="A3" s="197" t="s">
        <v>20</v>
      </c>
      <c r="B3" s="215"/>
      <c r="C3" s="215"/>
      <c r="D3" s="215"/>
      <c r="E3" s="215"/>
      <c r="F3" s="215"/>
      <c r="G3" s="215"/>
      <c r="H3" s="215"/>
      <c r="I3" s="215"/>
    </row>
    <row r="4" spans="1:9" x14ac:dyDescent="0.25">
      <c r="A4" s="197" t="s">
        <v>39</v>
      </c>
      <c r="B4" s="215"/>
      <c r="C4" s="215"/>
      <c r="D4" s="215"/>
      <c r="E4" s="215"/>
      <c r="F4" s="215"/>
      <c r="G4" s="215"/>
      <c r="H4" s="215"/>
      <c r="I4" s="215"/>
    </row>
    <row r="5" spans="1:9" ht="18.75" x14ac:dyDescent="0.25">
      <c r="A5" s="106"/>
      <c r="B5" s="107"/>
      <c r="C5" s="106"/>
      <c r="D5" s="108"/>
      <c r="E5" s="108"/>
      <c r="F5" s="108"/>
      <c r="G5" s="108"/>
      <c r="H5" s="109"/>
      <c r="I5" s="85"/>
    </row>
    <row r="6" spans="1:9" x14ac:dyDescent="0.25">
      <c r="A6" s="199" t="s">
        <v>1</v>
      </c>
      <c r="B6" s="200"/>
      <c r="C6" s="200"/>
      <c r="D6" s="200"/>
      <c r="E6" s="200"/>
      <c r="F6" s="200"/>
      <c r="G6" s="201"/>
      <c r="H6" s="202" t="s">
        <v>22</v>
      </c>
      <c r="I6" s="216"/>
    </row>
    <row r="7" spans="1:9" ht="84" x14ac:dyDescent="0.25">
      <c r="A7" s="208" t="s">
        <v>2</v>
      </c>
      <c r="B7" s="208"/>
      <c r="C7" s="208"/>
      <c r="D7" s="208"/>
      <c r="E7" s="188" t="s">
        <v>3</v>
      </c>
      <c r="F7" s="188"/>
      <c r="G7" s="110" t="s">
        <v>40</v>
      </c>
      <c r="H7" s="217"/>
      <c r="I7" s="218"/>
    </row>
    <row r="8" spans="1:9" x14ac:dyDescent="0.25">
      <c r="A8" s="209" t="s">
        <v>4</v>
      </c>
      <c r="B8" s="209"/>
      <c r="C8" s="209"/>
      <c r="D8" s="209"/>
      <c r="E8" s="188" t="s">
        <v>5</v>
      </c>
      <c r="F8" s="188"/>
      <c r="G8" s="111">
        <v>60.856999999999999</v>
      </c>
      <c r="H8" s="217"/>
      <c r="I8" s="218"/>
    </row>
    <row r="9" spans="1:9" x14ac:dyDescent="0.25">
      <c r="A9" s="210" t="s">
        <v>6</v>
      </c>
      <c r="B9" s="210"/>
      <c r="C9" s="210"/>
      <c r="D9" s="210"/>
      <c r="E9" s="188" t="s">
        <v>7</v>
      </c>
      <c r="F9" s="188"/>
      <c r="G9" s="111">
        <f>F218</f>
        <v>43.231499999999997</v>
      </c>
      <c r="H9" s="217"/>
      <c r="I9" s="218"/>
    </row>
    <row r="10" spans="1:9" x14ac:dyDescent="0.25">
      <c r="A10" s="210"/>
      <c r="B10" s="210"/>
      <c r="C10" s="210"/>
      <c r="D10" s="210"/>
      <c r="E10" s="189" t="s">
        <v>15</v>
      </c>
      <c r="F10" s="190"/>
      <c r="G10" s="111">
        <f>F229</f>
        <v>3.845000000000006</v>
      </c>
      <c r="H10" s="217"/>
      <c r="I10" s="218"/>
    </row>
    <row r="11" spans="1:9" x14ac:dyDescent="0.25">
      <c r="A11" s="210"/>
      <c r="B11" s="210"/>
      <c r="C11" s="210"/>
      <c r="D11" s="210"/>
      <c r="E11" s="188" t="s">
        <v>8</v>
      </c>
      <c r="F11" s="188"/>
      <c r="G11" s="111">
        <f>G8-(G9+G10)</f>
        <v>13.780499999999996</v>
      </c>
      <c r="H11" s="219"/>
      <c r="I11" s="220"/>
    </row>
    <row r="12" spans="1:9" x14ac:dyDescent="0.25">
      <c r="A12" s="112"/>
      <c r="B12" s="113"/>
      <c r="C12" s="112"/>
      <c r="D12" s="112"/>
      <c r="E12" s="112"/>
      <c r="F12" s="112"/>
      <c r="G12" s="112"/>
      <c r="H12" s="112"/>
      <c r="I12" s="90"/>
    </row>
    <row r="13" spans="1:9" ht="52.5" x14ac:dyDescent="0.25">
      <c r="A13" s="114" t="s">
        <v>9</v>
      </c>
      <c r="B13" s="115" t="s">
        <v>10</v>
      </c>
      <c r="C13" s="114" t="s">
        <v>11</v>
      </c>
      <c r="D13" s="116" t="s">
        <v>38</v>
      </c>
      <c r="E13" s="116" t="s">
        <v>41</v>
      </c>
      <c r="F13" s="116" t="s">
        <v>18</v>
      </c>
      <c r="G13" s="117" t="s">
        <v>12</v>
      </c>
      <c r="H13" s="117" t="s">
        <v>13</v>
      </c>
      <c r="I13" s="178"/>
    </row>
    <row r="14" spans="1:9" x14ac:dyDescent="0.25">
      <c r="A14" s="119">
        <v>205</v>
      </c>
      <c r="B14" s="120">
        <v>81500276</v>
      </c>
      <c r="C14" s="121">
        <v>52.7</v>
      </c>
      <c r="D14" s="122">
        <v>8.0373000000000001</v>
      </c>
      <c r="E14" s="122">
        <v>8.9290000000000003</v>
      </c>
      <c r="F14" s="123">
        <f>E14-D14</f>
        <v>0.89170000000000016</v>
      </c>
      <c r="G14" s="124">
        <f>(C14/C230)*G11</f>
        <v>6.1388521652395119E-2</v>
      </c>
      <c r="H14" s="125">
        <f>G14+F14</f>
        <v>0.95308852165239533</v>
      </c>
      <c r="I14" s="132"/>
    </row>
    <row r="15" spans="1:9" x14ac:dyDescent="0.25">
      <c r="A15" s="119">
        <v>206</v>
      </c>
      <c r="B15" s="120">
        <v>81500281</v>
      </c>
      <c r="C15" s="121">
        <v>43.4</v>
      </c>
      <c r="D15" s="122">
        <v>4.8925999999999998</v>
      </c>
      <c r="E15" s="122">
        <v>5.0650000000000004</v>
      </c>
      <c r="F15" s="123">
        <f t="shared" ref="F15:F78" si="0">E15-D15</f>
        <v>0.17240000000000055</v>
      </c>
      <c r="G15" s="124">
        <f>(C15/C230)*G11</f>
        <v>5.055525312550186E-2</v>
      </c>
      <c r="H15" s="125">
        <f t="shared" ref="H15:H78" si="1">G15+F15</f>
        <v>0.22295525312550241</v>
      </c>
      <c r="I15" s="132"/>
    </row>
    <row r="16" spans="1:9" x14ac:dyDescent="0.25">
      <c r="A16" s="119">
        <v>207</v>
      </c>
      <c r="B16" s="120">
        <v>81500279</v>
      </c>
      <c r="C16" s="121">
        <v>77.2</v>
      </c>
      <c r="D16" s="122">
        <v>10.4476</v>
      </c>
      <c r="E16" s="122">
        <v>10.83</v>
      </c>
      <c r="F16" s="123">
        <f>E16-D16</f>
        <v>0.38240000000000052</v>
      </c>
      <c r="G16" s="124">
        <f>(C16/C230)*G11</f>
        <v>8.9927777449049395E-2</v>
      </c>
      <c r="H16" s="125">
        <f t="shared" si="1"/>
        <v>0.47232777744904991</v>
      </c>
      <c r="I16" s="132"/>
    </row>
    <row r="17" spans="1:9" x14ac:dyDescent="0.25">
      <c r="A17" s="119">
        <v>208</v>
      </c>
      <c r="B17" s="127">
        <v>81500283</v>
      </c>
      <c r="C17" s="121">
        <v>77.400000000000006</v>
      </c>
      <c r="D17" s="122">
        <v>0</v>
      </c>
      <c r="E17" s="122">
        <v>0</v>
      </c>
      <c r="F17" s="123">
        <f t="shared" si="0"/>
        <v>0</v>
      </c>
      <c r="G17" s="124">
        <f>(C17/C230)*G11</f>
        <v>9.0160750965756792E-2</v>
      </c>
      <c r="H17" s="125">
        <f t="shared" si="1"/>
        <v>9.0160750965756792E-2</v>
      </c>
      <c r="I17" s="132"/>
    </row>
    <row r="18" spans="1:9" x14ac:dyDescent="0.25">
      <c r="A18" s="119">
        <v>209</v>
      </c>
      <c r="B18" s="127">
        <v>81500275</v>
      </c>
      <c r="C18" s="121">
        <v>47.3</v>
      </c>
      <c r="D18" s="122">
        <v>4.2990000000000004</v>
      </c>
      <c r="E18" s="122">
        <v>4.2990000000000004</v>
      </c>
      <c r="F18" s="123">
        <f t="shared" si="0"/>
        <v>0</v>
      </c>
      <c r="G18" s="124">
        <f>(C18/C230)*G11</f>
        <v>5.5098236701295801E-2</v>
      </c>
      <c r="H18" s="125">
        <f t="shared" si="1"/>
        <v>5.5098236701295801E-2</v>
      </c>
      <c r="I18" s="132"/>
    </row>
    <row r="19" spans="1:9" x14ac:dyDescent="0.25">
      <c r="A19" s="119">
        <v>210</v>
      </c>
      <c r="B19" s="120">
        <v>81500278</v>
      </c>
      <c r="C19" s="121">
        <v>51.8</v>
      </c>
      <c r="D19" s="122">
        <v>2.9302000000000001</v>
      </c>
      <c r="E19" s="122">
        <v>3.161</v>
      </c>
      <c r="F19" s="123">
        <f t="shared" si="0"/>
        <v>0.23079999999999989</v>
      </c>
      <c r="G19" s="124">
        <f>(C19/C230)*G11</f>
        <v>6.034014082721189E-2</v>
      </c>
      <c r="H19" s="125">
        <f t="shared" si="1"/>
        <v>0.29114014082721179</v>
      </c>
      <c r="I19" s="132"/>
    </row>
    <row r="20" spans="1:9" x14ac:dyDescent="0.25">
      <c r="A20" s="119">
        <v>211</v>
      </c>
      <c r="B20" s="120">
        <v>81500282</v>
      </c>
      <c r="C20" s="121">
        <v>48.6</v>
      </c>
      <c r="D20" s="122">
        <v>0</v>
      </c>
      <c r="E20" s="122">
        <v>0</v>
      </c>
      <c r="F20" s="123">
        <f t="shared" si="0"/>
        <v>0</v>
      </c>
      <c r="G20" s="124">
        <f>(C20/C230)*G11</f>
        <v>5.6612564559893788E-2</v>
      </c>
      <c r="H20" s="125">
        <f t="shared" si="1"/>
        <v>5.6612564559893788E-2</v>
      </c>
      <c r="I20" s="132"/>
    </row>
    <row r="21" spans="1:9" x14ac:dyDescent="0.25">
      <c r="A21" s="119">
        <v>212</v>
      </c>
      <c r="B21" s="120">
        <v>81500280</v>
      </c>
      <c r="C21" s="121">
        <v>44.6</v>
      </c>
      <c r="D21" s="122">
        <v>0.88200000000000001</v>
      </c>
      <c r="E21" s="122">
        <v>0.88400000000000001</v>
      </c>
      <c r="F21" s="123">
        <f t="shared" si="0"/>
        <v>2.0000000000000018E-3</v>
      </c>
      <c r="G21" s="124">
        <f>(C21/C230)*G11</f>
        <v>5.1953094225746149E-2</v>
      </c>
      <c r="H21" s="125">
        <f t="shared" si="1"/>
        <v>5.3953094225746151E-2</v>
      </c>
      <c r="I21" s="132"/>
    </row>
    <row r="22" spans="1:9" x14ac:dyDescent="0.25">
      <c r="A22" s="119">
        <v>213</v>
      </c>
      <c r="B22" s="120">
        <v>81500273</v>
      </c>
      <c r="C22" s="121">
        <v>63.4</v>
      </c>
      <c r="D22" s="122">
        <v>6.2346000000000004</v>
      </c>
      <c r="E22" s="122">
        <v>6.6509999999999998</v>
      </c>
      <c r="F22" s="123">
        <f t="shared" si="0"/>
        <v>0.41639999999999944</v>
      </c>
      <c r="G22" s="124">
        <f>(C22/C230)*G11</f>
        <v>7.3852604796240034E-2</v>
      </c>
      <c r="H22" s="125">
        <f t="shared" si="1"/>
        <v>0.49025260479623944</v>
      </c>
      <c r="I22" s="132"/>
    </row>
    <row r="23" spans="1:9" x14ac:dyDescent="0.25">
      <c r="A23" s="119">
        <v>214</v>
      </c>
      <c r="B23" s="120">
        <v>81500262</v>
      </c>
      <c r="C23" s="121">
        <v>36.1</v>
      </c>
      <c r="D23" s="122">
        <v>2.992</v>
      </c>
      <c r="E23" s="122">
        <v>3.0409999999999999</v>
      </c>
      <c r="F23" s="123">
        <f t="shared" si="0"/>
        <v>4.8999999999999932E-2</v>
      </c>
      <c r="G23" s="124">
        <f>(C23/C230)*G11</f>
        <v>4.2051719765682422E-2</v>
      </c>
      <c r="H23" s="125">
        <f t="shared" si="1"/>
        <v>9.1051719765682354E-2</v>
      </c>
      <c r="I23" s="132"/>
    </row>
    <row r="24" spans="1:9" x14ac:dyDescent="0.25">
      <c r="A24" s="119">
        <v>215</v>
      </c>
      <c r="B24" s="120">
        <v>81500277</v>
      </c>
      <c r="C24" s="121">
        <v>63.7</v>
      </c>
      <c r="D24" s="122">
        <v>7.7679999999999998</v>
      </c>
      <c r="E24" s="122">
        <v>8.17</v>
      </c>
      <c r="F24" s="123">
        <f t="shared" si="0"/>
        <v>0.40200000000000014</v>
      </c>
      <c r="G24" s="124">
        <f>(C24/C230)*G11</f>
        <v>7.4202065071301115E-2</v>
      </c>
      <c r="H24" s="125">
        <f t="shared" si="1"/>
        <v>0.47620206507130125</v>
      </c>
      <c r="I24" s="132"/>
    </row>
    <row r="25" spans="1:9" x14ac:dyDescent="0.25">
      <c r="A25" s="119">
        <v>216</v>
      </c>
      <c r="B25" s="29">
        <v>81500274</v>
      </c>
      <c r="C25" s="121">
        <v>45.7</v>
      </c>
      <c r="D25" s="122">
        <v>5.9566999999999997</v>
      </c>
      <c r="E25" s="122">
        <v>5.9569999999999999</v>
      </c>
      <c r="F25" s="123">
        <f t="shared" si="0"/>
        <v>3.00000000000189E-4</v>
      </c>
      <c r="G25" s="124">
        <f>(C25/C230)*G11</f>
        <v>5.3234448567636754E-2</v>
      </c>
      <c r="H25" s="125">
        <f t="shared" si="1"/>
        <v>5.3534448567636943E-2</v>
      </c>
      <c r="I25" s="132"/>
    </row>
    <row r="26" spans="1:9" x14ac:dyDescent="0.25">
      <c r="A26" s="119">
        <v>217</v>
      </c>
      <c r="B26" s="29">
        <v>81500263</v>
      </c>
      <c r="C26" s="121">
        <v>52.6</v>
      </c>
      <c r="D26" s="122">
        <v>0.51129999999999998</v>
      </c>
      <c r="E26" s="122">
        <v>0.51100000000000001</v>
      </c>
      <c r="F26" s="123">
        <f t="shared" si="0"/>
        <v>-2.9999999999996696E-4</v>
      </c>
      <c r="G26" s="124">
        <f>(C26/C230)*G11</f>
        <v>6.1272034894041434E-2</v>
      </c>
      <c r="H26" s="125">
        <f t="shared" si="1"/>
        <v>6.0972034894041467E-2</v>
      </c>
      <c r="I26" s="132"/>
    </row>
    <row r="27" spans="1:9" x14ac:dyDescent="0.25">
      <c r="A27" s="119">
        <v>218</v>
      </c>
      <c r="B27" s="120">
        <v>81500261</v>
      </c>
      <c r="C27" s="121">
        <v>43.2</v>
      </c>
      <c r="D27" s="122">
        <v>3.9607000000000001</v>
      </c>
      <c r="E27" s="122">
        <v>3.9609999999999999</v>
      </c>
      <c r="F27" s="123">
        <f t="shared" si="0"/>
        <v>2.9999999999974492E-4</v>
      </c>
      <c r="G27" s="124">
        <f>(C27/C230)*G11</f>
        <v>5.0322279608794485E-2</v>
      </c>
      <c r="H27" s="125">
        <f t="shared" si="1"/>
        <v>5.0622279608794229E-2</v>
      </c>
      <c r="I27" s="132"/>
    </row>
    <row r="28" spans="1:9" x14ac:dyDescent="0.25">
      <c r="A28" s="119">
        <v>219</v>
      </c>
      <c r="B28" s="120">
        <v>81500265</v>
      </c>
      <c r="C28" s="121">
        <v>77.3</v>
      </c>
      <c r="D28" s="122">
        <v>7.6721000000000004</v>
      </c>
      <c r="E28" s="122">
        <v>8.4580000000000002</v>
      </c>
      <c r="F28" s="123">
        <f t="shared" si="0"/>
        <v>0.78589999999999982</v>
      </c>
      <c r="G28" s="124">
        <f>(C28/C230)*G11</f>
        <v>9.004426420740308E-2</v>
      </c>
      <c r="H28" s="125">
        <f t="shared" si="1"/>
        <v>0.8759442642074029</v>
      </c>
      <c r="I28" s="132"/>
    </row>
    <row r="29" spans="1:9" x14ac:dyDescent="0.25">
      <c r="A29" s="119">
        <v>220</v>
      </c>
      <c r="B29" s="120">
        <v>81500266</v>
      </c>
      <c r="C29" s="121">
        <v>77.3</v>
      </c>
      <c r="D29" s="122">
        <v>7.4341999999999997</v>
      </c>
      <c r="E29" s="122">
        <v>7.4340000000000002</v>
      </c>
      <c r="F29" s="123">
        <f t="shared" si="0"/>
        <v>-1.9999999999953388E-4</v>
      </c>
      <c r="G29" s="124">
        <f>(C29/C230)*G11</f>
        <v>9.004426420740308E-2</v>
      </c>
      <c r="H29" s="125">
        <f t="shared" si="1"/>
        <v>8.9844264207403546E-2</v>
      </c>
      <c r="I29" s="132"/>
    </row>
    <row r="30" spans="1:9" x14ac:dyDescent="0.25">
      <c r="A30" s="119">
        <v>221</v>
      </c>
      <c r="B30" s="120">
        <v>81500284</v>
      </c>
      <c r="C30" s="121">
        <v>47.5</v>
      </c>
      <c r="D30" s="122">
        <v>3.9809999999999999</v>
      </c>
      <c r="E30" s="122">
        <v>4.3940000000000001</v>
      </c>
      <c r="F30" s="123">
        <f t="shared" si="0"/>
        <v>0.41300000000000026</v>
      </c>
      <c r="G30" s="124">
        <f>(C30/C230)*G11</f>
        <v>5.5331210218003191E-2</v>
      </c>
      <c r="H30" s="125">
        <f t="shared" si="1"/>
        <v>0.46833121021800345</v>
      </c>
      <c r="I30" s="132"/>
    </row>
    <row r="31" spans="1:9" x14ac:dyDescent="0.25">
      <c r="A31" s="119">
        <v>222</v>
      </c>
      <c r="B31" s="120">
        <v>81500264</v>
      </c>
      <c r="C31" s="121">
        <v>51.9</v>
      </c>
      <c r="D31" s="122">
        <v>0.63</v>
      </c>
      <c r="E31" s="122">
        <v>0.63</v>
      </c>
      <c r="F31" s="123">
        <f t="shared" si="0"/>
        <v>0</v>
      </c>
      <c r="G31" s="124">
        <f>(C31/C230)*G11</f>
        <v>6.0456627585565588E-2</v>
      </c>
      <c r="H31" s="125">
        <f t="shared" si="1"/>
        <v>6.0456627585565588E-2</v>
      </c>
      <c r="I31" s="132"/>
    </row>
    <row r="32" spans="1:9" x14ac:dyDescent="0.25">
      <c r="A32" s="119">
        <v>223</v>
      </c>
      <c r="B32" s="120">
        <v>81500259</v>
      </c>
      <c r="C32" s="121">
        <v>48.5</v>
      </c>
      <c r="D32" s="122">
        <v>0.63</v>
      </c>
      <c r="E32" s="122">
        <v>0.63</v>
      </c>
      <c r="F32" s="123">
        <f t="shared" si="0"/>
        <v>0</v>
      </c>
      <c r="G32" s="124">
        <f>(C32/C230)*G11</f>
        <v>5.6496077801540097E-2</v>
      </c>
      <c r="H32" s="125">
        <f t="shared" si="1"/>
        <v>5.6496077801540097E-2</v>
      </c>
      <c r="I32" s="132"/>
    </row>
    <row r="33" spans="1:9" x14ac:dyDescent="0.25">
      <c r="A33" s="119">
        <v>224</v>
      </c>
      <c r="B33" s="120">
        <v>81500260</v>
      </c>
      <c r="C33" s="121">
        <v>44.8</v>
      </c>
      <c r="D33" s="122">
        <v>6.1425999999999998</v>
      </c>
      <c r="E33" s="122">
        <v>6.8520000000000003</v>
      </c>
      <c r="F33" s="123">
        <f t="shared" si="0"/>
        <v>0.70940000000000047</v>
      </c>
      <c r="G33" s="124">
        <f>(C33/C230)*G11</f>
        <v>5.2186067742453525E-2</v>
      </c>
      <c r="H33" s="125">
        <f t="shared" si="1"/>
        <v>0.76158606774245396</v>
      </c>
      <c r="I33" s="132"/>
    </row>
    <row r="34" spans="1:9" x14ac:dyDescent="0.25">
      <c r="A34" s="119">
        <v>225</v>
      </c>
      <c r="B34" s="120">
        <v>81500267</v>
      </c>
      <c r="C34" s="121">
        <v>63.5</v>
      </c>
      <c r="D34" s="122">
        <v>6.5491999999999999</v>
      </c>
      <c r="E34" s="122">
        <v>6.5490000000000004</v>
      </c>
      <c r="F34" s="123">
        <f t="shared" si="0"/>
        <v>-1.9999999999953388E-4</v>
      </c>
      <c r="G34" s="124">
        <f>(C34/C230)*G11</f>
        <v>7.3969091554593747E-2</v>
      </c>
      <c r="H34" s="125">
        <f t="shared" si="1"/>
        <v>7.3769091554594213E-2</v>
      </c>
      <c r="I34" s="132"/>
    </row>
    <row r="35" spans="1:9" x14ac:dyDescent="0.25">
      <c r="A35" s="119">
        <v>226</v>
      </c>
      <c r="B35" s="120">
        <v>81500269</v>
      </c>
      <c r="C35" s="121">
        <v>36.5</v>
      </c>
      <c r="D35" s="122">
        <v>0.2898</v>
      </c>
      <c r="E35" s="122">
        <v>0.48599999999999999</v>
      </c>
      <c r="F35" s="123">
        <f t="shared" si="0"/>
        <v>0.19619999999999999</v>
      </c>
      <c r="G35" s="124">
        <f>(C35/C230)*G11</f>
        <v>4.2517666799097187E-2</v>
      </c>
      <c r="H35" s="125">
        <f t="shared" si="1"/>
        <v>0.23871766679909717</v>
      </c>
      <c r="I35" s="132"/>
    </row>
    <row r="36" spans="1:9" x14ac:dyDescent="0.25">
      <c r="A36" s="119">
        <v>227</v>
      </c>
      <c r="B36" s="120">
        <v>81500270</v>
      </c>
      <c r="C36" s="121">
        <v>63.8</v>
      </c>
      <c r="D36" s="122">
        <v>6.2205000000000004</v>
      </c>
      <c r="E36" s="122">
        <v>7.0810000000000004</v>
      </c>
      <c r="F36" s="123">
        <f t="shared" si="0"/>
        <v>0.86050000000000004</v>
      </c>
      <c r="G36" s="124">
        <f>(C36/C230)*G11</f>
        <v>7.43185518296548E-2</v>
      </c>
      <c r="H36" s="125">
        <f t="shared" si="1"/>
        <v>0.93481855182965479</v>
      </c>
      <c r="I36" s="132"/>
    </row>
    <row r="37" spans="1:9" x14ac:dyDescent="0.25">
      <c r="A37" s="119">
        <v>228</v>
      </c>
      <c r="B37" s="29">
        <v>81500268</v>
      </c>
      <c r="C37" s="121">
        <v>45.9</v>
      </c>
      <c r="D37" s="122">
        <v>2.6816</v>
      </c>
      <c r="E37" s="122">
        <v>3.2410000000000001</v>
      </c>
      <c r="F37" s="123">
        <f t="shared" si="0"/>
        <v>0.55940000000000012</v>
      </c>
      <c r="G37" s="124">
        <f>(C37/C230)*G11</f>
        <v>5.3467422084344129E-2</v>
      </c>
      <c r="H37" s="125">
        <f t="shared" si="1"/>
        <v>0.61286742208434419</v>
      </c>
      <c r="I37" s="132"/>
    </row>
    <row r="38" spans="1:9" x14ac:dyDescent="0.25">
      <c r="A38" s="119">
        <v>229</v>
      </c>
      <c r="B38" s="120">
        <v>81500243</v>
      </c>
      <c r="C38" s="121">
        <v>52.7</v>
      </c>
      <c r="D38" s="128">
        <v>3.9529999999999998</v>
      </c>
      <c r="E38" s="128">
        <v>4.0529999999999999</v>
      </c>
      <c r="F38" s="123">
        <f t="shared" si="0"/>
        <v>0.10000000000000009</v>
      </c>
      <c r="G38" s="124">
        <f>(C38/C230)*G11</f>
        <v>6.1388521652395119E-2</v>
      </c>
      <c r="H38" s="125">
        <f t="shared" si="1"/>
        <v>0.1613885216523952</v>
      </c>
      <c r="I38" s="132"/>
    </row>
    <row r="39" spans="1:9" x14ac:dyDescent="0.25">
      <c r="A39" s="119">
        <v>230</v>
      </c>
      <c r="B39" s="120">
        <v>81500246</v>
      </c>
      <c r="C39" s="121">
        <v>43.5</v>
      </c>
      <c r="D39" s="128">
        <v>1.3280000000000001</v>
      </c>
      <c r="E39" s="128">
        <v>1.3280000000000001</v>
      </c>
      <c r="F39" s="123">
        <f t="shared" si="0"/>
        <v>0</v>
      </c>
      <c r="G39" s="124">
        <f>(C39/C230)*G11</f>
        <v>5.0671739883855552E-2</v>
      </c>
      <c r="H39" s="125">
        <f t="shared" si="1"/>
        <v>5.0671739883855552E-2</v>
      </c>
      <c r="I39" s="132"/>
    </row>
    <row r="40" spans="1:9" x14ac:dyDescent="0.25">
      <c r="A40" s="119">
        <v>231</v>
      </c>
      <c r="B40" s="120">
        <v>81500250</v>
      </c>
      <c r="C40" s="121">
        <v>77.099999999999994</v>
      </c>
      <c r="D40" s="122">
        <v>4.0688000000000004</v>
      </c>
      <c r="E40" s="122">
        <v>4.407</v>
      </c>
      <c r="F40" s="123">
        <f t="shared" si="0"/>
        <v>0.33819999999999961</v>
      </c>
      <c r="G40" s="124">
        <f>(C40/C230)*G11</f>
        <v>8.9811290690695697E-2</v>
      </c>
      <c r="H40" s="125">
        <f t="shared" si="1"/>
        <v>0.42801129069069532</v>
      </c>
      <c r="I40" s="132"/>
    </row>
    <row r="41" spans="1:9" x14ac:dyDescent="0.25">
      <c r="A41" s="119">
        <v>232</v>
      </c>
      <c r="B41" s="120">
        <v>81500244</v>
      </c>
      <c r="C41" s="121">
        <v>77.900000000000006</v>
      </c>
      <c r="D41" s="128">
        <v>7.0255999999999998</v>
      </c>
      <c r="E41" s="128">
        <v>7.7350000000000003</v>
      </c>
      <c r="F41" s="123">
        <f t="shared" si="0"/>
        <v>0.70940000000000047</v>
      </c>
      <c r="G41" s="124">
        <f>(C41/C230)*G11</f>
        <v>9.0743184757525241E-2</v>
      </c>
      <c r="H41" s="125">
        <f t="shared" si="1"/>
        <v>0.80014318475752577</v>
      </c>
      <c r="I41" s="132"/>
    </row>
    <row r="42" spans="1:9" x14ac:dyDescent="0.25">
      <c r="A42" s="119">
        <v>233</v>
      </c>
      <c r="B42" s="120">
        <v>81500248</v>
      </c>
      <c r="C42" s="121">
        <v>47.3</v>
      </c>
      <c r="D42" s="128">
        <v>1.5422</v>
      </c>
      <c r="E42" s="128">
        <v>1.778</v>
      </c>
      <c r="F42" s="123">
        <f t="shared" si="0"/>
        <v>0.23580000000000001</v>
      </c>
      <c r="G42" s="124">
        <f>(C42/C230)*G11</f>
        <v>5.5098236701295801E-2</v>
      </c>
      <c r="H42" s="125">
        <f t="shared" si="1"/>
        <v>0.29089823670129583</v>
      </c>
      <c r="I42" s="132"/>
    </row>
    <row r="43" spans="1:9" x14ac:dyDescent="0.25">
      <c r="A43" s="119">
        <v>234</v>
      </c>
      <c r="B43" s="120">
        <v>81500249</v>
      </c>
      <c r="C43" s="121">
        <v>51.7</v>
      </c>
      <c r="D43" s="128">
        <v>1.5463</v>
      </c>
      <c r="E43" s="128">
        <v>1.546</v>
      </c>
      <c r="F43" s="123">
        <f t="shared" si="0"/>
        <v>-2.9999999999996696E-4</v>
      </c>
      <c r="G43" s="124">
        <f>(C43/C230)*G11</f>
        <v>6.0223654068858212E-2</v>
      </c>
      <c r="H43" s="125">
        <f t="shared" si="1"/>
        <v>5.9923654068858245E-2</v>
      </c>
      <c r="I43" s="132"/>
    </row>
    <row r="44" spans="1:9" x14ac:dyDescent="0.25">
      <c r="A44" s="119">
        <v>235</v>
      </c>
      <c r="B44" s="120">
        <v>81500245</v>
      </c>
      <c r="C44" s="121">
        <v>48.7</v>
      </c>
      <c r="D44" s="122">
        <v>0.51100000000000001</v>
      </c>
      <c r="E44" s="122">
        <v>0.51100000000000001</v>
      </c>
      <c r="F44" s="123">
        <f t="shared" si="0"/>
        <v>0</v>
      </c>
      <c r="G44" s="124">
        <f>(C44/C230)*G11</f>
        <v>5.672905131824748E-2</v>
      </c>
      <c r="H44" s="125">
        <f t="shared" si="1"/>
        <v>5.672905131824748E-2</v>
      </c>
      <c r="I44" s="132"/>
    </row>
    <row r="45" spans="1:9" x14ac:dyDescent="0.25">
      <c r="A45" s="119">
        <v>236</v>
      </c>
      <c r="B45" s="120">
        <v>81500247</v>
      </c>
      <c r="C45" s="121">
        <v>44.8</v>
      </c>
      <c r="D45" s="128">
        <v>3.7403</v>
      </c>
      <c r="E45" s="128">
        <v>3.8450000000000002</v>
      </c>
      <c r="F45" s="123">
        <f t="shared" si="0"/>
        <v>0.10470000000000024</v>
      </c>
      <c r="G45" s="124">
        <f>(C45/C230)*G11</f>
        <v>5.2186067742453525E-2</v>
      </c>
      <c r="H45" s="125">
        <f t="shared" si="1"/>
        <v>0.15688606774245376</v>
      </c>
      <c r="I45" s="132"/>
    </row>
    <row r="46" spans="1:9" x14ac:dyDescent="0.25">
      <c r="A46" s="119">
        <v>237</v>
      </c>
      <c r="B46" s="120">
        <v>81500242</v>
      </c>
      <c r="C46" s="121">
        <v>63.5</v>
      </c>
      <c r="D46" s="122">
        <v>2.653</v>
      </c>
      <c r="E46" s="122">
        <v>2.653</v>
      </c>
      <c r="F46" s="123">
        <f t="shared" si="0"/>
        <v>0</v>
      </c>
      <c r="G46" s="124">
        <f>(C46/C230)*G11</f>
        <v>7.3969091554593747E-2</v>
      </c>
      <c r="H46" s="125">
        <f t="shared" si="1"/>
        <v>7.3969091554593747E-2</v>
      </c>
      <c r="I46" s="132"/>
    </row>
    <row r="47" spans="1:9" x14ac:dyDescent="0.25">
      <c r="A47" s="119">
        <v>238</v>
      </c>
      <c r="B47" s="120">
        <v>81500241</v>
      </c>
      <c r="C47" s="121">
        <v>36.299999999999997</v>
      </c>
      <c r="D47" s="122">
        <v>2.5259999999999998</v>
      </c>
      <c r="E47" s="122">
        <v>2.5419999999999998</v>
      </c>
      <c r="F47" s="123">
        <f t="shared" si="0"/>
        <v>1.6000000000000014E-2</v>
      </c>
      <c r="G47" s="124">
        <f>(C47/C230)*G11</f>
        <v>4.2284693282389797E-2</v>
      </c>
      <c r="H47" s="125">
        <f t="shared" si="1"/>
        <v>5.8284693282389811E-2</v>
      </c>
      <c r="I47" s="132"/>
    </row>
    <row r="48" spans="1:9" x14ac:dyDescent="0.25">
      <c r="A48" s="119">
        <v>239</v>
      </c>
      <c r="B48" s="120">
        <v>81500241</v>
      </c>
      <c r="C48" s="121">
        <v>63.8</v>
      </c>
      <c r="D48" s="128">
        <v>1.282</v>
      </c>
      <c r="E48" s="128">
        <v>1.282</v>
      </c>
      <c r="F48" s="123">
        <f t="shared" si="0"/>
        <v>0</v>
      </c>
      <c r="G48" s="124">
        <f>(C48/C230)*G11</f>
        <v>7.43185518296548E-2</v>
      </c>
      <c r="H48" s="125">
        <f t="shared" si="1"/>
        <v>7.43185518296548E-2</v>
      </c>
      <c r="I48" s="132"/>
    </row>
    <row r="49" spans="1:9" x14ac:dyDescent="0.25">
      <c r="A49" s="119">
        <v>240</v>
      </c>
      <c r="B49" s="120">
        <v>81500253</v>
      </c>
      <c r="C49" s="121">
        <v>45.5</v>
      </c>
      <c r="D49" s="128">
        <v>4.4713000000000003</v>
      </c>
      <c r="E49" s="128">
        <v>4.609</v>
      </c>
      <c r="F49" s="123">
        <f t="shared" si="0"/>
        <v>0.13769999999999971</v>
      </c>
      <c r="G49" s="124">
        <f>(C49/C230)*G11</f>
        <v>5.3001475050929371E-2</v>
      </c>
      <c r="H49" s="125">
        <f t="shared" si="1"/>
        <v>0.19070147505092908</v>
      </c>
      <c r="I49" s="132"/>
    </row>
    <row r="50" spans="1:9" x14ac:dyDescent="0.25">
      <c r="A50" s="119">
        <v>241</v>
      </c>
      <c r="B50" s="120">
        <v>81500234</v>
      </c>
      <c r="C50" s="121">
        <v>52.7</v>
      </c>
      <c r="D50" s="128">
        <v>0</v>
      </c>
      <c r="E50" s="128">
        <v>0</v>
      </c>
      <c r="F50" s="123">
        <f t="shared" si="0"/>
        <v>0</v>
      </c>
      <c r="G50" s="124">
        <f>(C50/C230)*G11</f>
        <v>6.1388521652395119E-2</v>
      </c>
      <c r="H50" s="125">
        <f t="shared" si="1"/>
        <v>6.1388521652395119E-2</v>
      </c>
      <c r="I50" s="132"/>
    </row>
    <row r="51" spans="1:9" x14ac:dyDescent="0.25">
      <c r="A51" s="119">
        <v>242</v>
      </c>
      <c r="B51" s="120">
        <v>81500252</v>
      </c>
      <c r="C51" s="121">
        <v>43.7</v>
      </c>
      <c r="D51" s="128">
        <v>0</v>
      </c>
      <c r="E51" s="128">
        <v>0</v>
      </c>
      <c r="F51" s="123">
        <f t="shared" si="0"/>
        <v>0</v>
      </c>
      <c r="G51" s="124">
        <f>(C51/C230)*G11</f>
        <v>5.0904713400562934E-2</v>
      </c>
      <c r="H51" s="125">
        <f t="shared" si="1"/>
        <v>5.0904713400562934E-2</v>
      </c>
      <c r="I51" s="132"/>
    </row>
    <row r="52" spans="1:9" x14ac:dyDescent="0.25">
      <c r="A52" s="119">
        <v>243</v>
      </c>
      <c r="B52" s="120">
        <v>81500256</v>
      </c>
      <c r="C52" s="121">
        <v>77.3</v>
      </c>
      <c r="D52" s="128">
        <v>5.798</v>
      </c>
      <c r="E52" s="128">
        <v>5.798</v>
      </c>
      <c r="F52" s="123">
        <f t="shared" si="0"/>
        <v>0</v>
      </c>
      <c r="G52" s="124">
        <f>(C52/C230)*G11</f>
        <v>9.004426420740308E-2</v>
      </c>
      <c r="H52" s="125">
        <f t="shared" si="1"/>
        <v>9.004426420740308E-2</v>
      </c>
      <c r="I52" s="132"/>
    </row>
    <row r="53" spans="1:9" x14ac:dyDescent="0.25">
      <c r="A53" s="119">
        <v>244</v>
      </c>
      <c r="B53" s="120">
        <v>81500256</v>
      </c>
      <c r="C53" s="121">
        <v>77.099999999999994</v>
      </c>
      <c r="D53" s="128">
        <v>5.9480000000000004</v>
      </c>
      <c r="E53" s="128">
        <v>6.3570000000000002</v>
      </c>
      <c r="F53" s="123">
        <f t="shared" si="0"/>
        <v>0.40899999999999981</v>
      </c>
      <c r="G53" s="124">
        <f>(C53/C230)*G11</f>
        <v>8.9811290690695697E-2</v>
      </c>
      <c r="H53" s="125">
        <f t="shared" si="1"/>
        <v>0.49881129069069552</v>
      </c>
      <c r="I53" s="132"/>
    </row>
    <row r="54" spans="1:9" x14ac:dyDescent="0.25">
      <c r="A54" s="119">
        <v>245</v>
      </c>
      <c r="B54" s="120">
        <v>81500255</v>
      </c>
      <c r="C54" s="121">
        <v>47.4</v>
      </c>
      <c r="D54" s="128">
        <v>0.23300000000000001</v>
      </c>
      <c r="E54" s="128">
        <v>0.23300000000000001</v>
      </c>
      <c r="F54" s="123">
        <f t="shared" si="0"/>
        <v>0</v>
      </c>
      <c r="G54" s="124">
        <f>(C54/C230)*G11</f>
        <v>5.5214723459649492E-2</v>
      </c>
      <c r="H54" s="125">
        <f t="shared" si="1"/>
        <v>5.5214723459649492E-2</v>
      </c>
      <c r="I54" s="132"/>
    </row>
    <row r="55" spans="1:9" x14ac:dyDescent="0.25">
      <c r="A55" s="119">
        <v>246</v>
      </c>
      <c r="B55" s="120">
        <v>81500240</v>
      </c>
      <c r="C55" s="121">
        <v>51.7</v>
      </c>
      <c r="D55" s="128">
        <v>2.4620000000000002</v>
      </c>
      <c r="E55" s="128">
        <v>2.569</v>
      </c>
      <c r="F55" s="123">
        <f t="shared" si="0"/>
        <v>0.10699999999999976</v>
      </c>
      <c r="G55" s="124">
        <f>(C55/C230)*G11</f>
        <v>6.0223654068858212E-2</v>
      </c>
      <c r="H55" s="125">
        <f t="shared" si="1"/>
        <v>0.16722365406885797</v>
      </c>
      <c r="I55" s="132"/>
    </row>
    <row r="56" spans="1:9" x14ac:dyDescent="0.25">
      <c r="A56" s="119">
        <v>247</v>
      </c>
      <c r="B56" s="120">
        <v>81500239</v>
      </c>
      <c r="C56" s="121">
        <v>48.6</v>
      </c>
      <c r="D56" s="122">
        <v>5.5579999999999998</v>
      </c>
      <c r="E56" s="122">
        <v>6.157</v>
      </c>
      <c r="F56" s="123">
        <f t="shared" si="0"/>
        <v>0.5990000000000002</v>
      </c>
      <c r="G56" s="124">
        <f>(C56/C230)*G11</f>
        <v>5.6612564559893788E-2</v>
      </c>
      <c r="H56" s="125">
        <f t="shared" si="1"/>
        <v>0.65561256455989403</v>
      </c>
      <c r="I56" s="132"/>
    </row>
    <row r="57" spans="1:9" x14ac:dyDescent="0.25">
      <c r="A57" s="119">
        <v>248</v>
      </c>
      <c r="B57" s="120">
        <v>81500233</v>
      </c>
      <c r="C57" s="121">
        <v>44.3</v>
      </c>
      <c r="D57" s="122">
        <v>0</v>
      </c>
      <c r="E57" s="122">
        <v>0</v>
      </c>
      <c r="F57" s="123">
        <f t="shared" si="0"/>
        <v>0</v>
      </c>
      <c r="G57" s="124">
        <f>(C57/C230)*G11</f>
        <v>5.1603633950685075E-2</v>
      </c>
      <c r="H57" s="125">
        <f t="shared" si="1"/>
        <v>5.1603633950685075E-2</v>
      </c>
      <c r="I57" s="132"/>
    </row>
    <row r="58" spans="1:9" x14ac:dyDescent="0.25">
      <c r="A58" s="119">
        <v>249</v>
      </c>
      <c r="B58" s="120">
        <v>81500235</v>
      </c>
      <c r="C58" s="121">
        <v>63.2</v>
      </c>
      <c r="D58" s="122">
        <v>7.7919999999999998</v>
      </c>
      <c r="E58" s="122">
        <v>7.9859999999999998</v>
      </c>
      <c r="F58" s="123">
        <f t="shared" si="0"/>
        <v>0.19399999999999995</v>
      </c>
      <c r="G58" s="124">
        <f>(C58/C230)*G11</f>
        <v>7.3619631279532666E-2</v>
      </c>
      <c r="H58" s="125">
        <f t="shared" si="1"/>
        <v>0.26761963127953259</v>
      </c>
      <c r="I58" s="132"/>
    </row>
    <row r="59" spans="1:9" x14ac:dyDescent="0.25">
      <c r="A59" s="119">
        <v>250</v>
      </c>
      <c r="B59" s="120">
        <v>81500236</v>
      </c>
      <c r="C59" s="121">
        <v>36.299999999999997</v>
      </c>
      <c r="D59" s="122">
        <v>2.819</v>
      </c>
      <c r="E59" s="122">
        <v>3.1669999999999998</v>
      </c>
      <c r="F59" s="123">
        <f t="shared" si="0"/>
        <v>0.34799999999999986</v>
      </c>
      <c r="G59" s="124">
        <f>(C59/C230)*G11</f>
        <v>4.2284693282389797E-2</v>
      </c>
      <c r="H59" s="125">
        <f t="shared" si="1"/>
        <v>0.39028469328238968</v>
      </c>
      <c r="I59" s="132"/>
    </row>
    <row r="60" spans="1:9" x14ac:dyDescent="0.25">
      <c r="A60" s="119">
        <v>251</v>
      </c>
      <c r="B60" s="120">
        <v>81500238</v>
      </c>
      <c r="C60" s="121">
        <v>63.6</v>
      </c>
      <c r="D60" s="122">
        <v>6.681</v>
      </c>
      <c r="E60" s="122">
        <v>7.4359999999999999</v>
      </c>
      <c r="F60" s="123">
        <f t="shared" si="0"/>
        <v>0.75499999999999989</v>
      </c>
      <c r="G60" s="124">
        <f>(C60/C230)*G11</f>
        <v>7.4085578312947431E-2</v>
      </c>
      <c r="H60" s="125">
        <f t="shared" si="1"/>
        <v>0.82908557831294738</v>
      </c>
      <c r="I60" s="132"/>
    </row>
    <row r="61" spans="1:9" x14ac:dyDescent="0.25">
      <c r="A61" s="119">
        <v>252</v>
      </c>
      <c r="B61" s="120">
        <v>81500237</v>
      </c>
      <c r="C61" s="121">
        <v>45.7</v>
      </c>
      <c r="D61" s="122">
        <v>0.86399999999999999</v>
      </c>
      <c r="E61" s="122">
        <v>0.86399999999999999</v>
      </c>
      <c r="F61" s="123">
        <f t="shared" si="0"/>
        <v>0</v>
      </c>
      <c r="G61" s="124">
        <f>(C61/C230)*G11</f>
        <v>5.3234448567636754E-2</v>
      </c>
      <c r="H61" s="125">
        <f t="shared" si="1"/>
        <v>5.3234448567636754E-2</v>
      </c>
      <c r="I61" s="132"/>
    </row>
    <row r="62" spans="1:9" x14ac:dyDescent="0.25">
      <c r="A62" s="119">
        <v>253</v>
      </c>
      <c r="B62" s="120">
        <v>81500232</v>
      </c>
      <c r="C62" s="121">
        <v>52.8</v>
      </c>
      <c r="D62" s="122">
        <v>6.0629999999999997</v>
      </c>
      <c r="E62" s="122">
        <v>6.8170000000000002</v>
      </c>
      <c r="F62" s="123">
        <f t="shared" si="0"/>
        <v>0.75400000000000045</v>
      </c>
      <c r="G62" s="124">
        <f>(C62/C230)*G11</f>
        <v>6.150500841074881E-2</v>
      </c>
      <c r="H62" s="125">
        <f t="shared" si="1"/>
        <v>0.81550500841074924</v>
      </c>
      <c r="I62" s="132"/>
    </row>
    <row r="63" spans="1:9" x14ac:dyDescent="0.25">
      <c r="A63" s="119">
        <v>254</v>
      </c>
      <c r="B63" s="120">
        <v>81500226</v>
      </c>
      <c r="C63" s="121">
        <v>43.4</v>
      </c>
      <c r="D63" s="122">
        <v>3.9260000000000002</v>
      </c>
      <c r="E63" s="122">
        <v>4.2110000000000003</v>
      </c>
      <c r="F63" s="123">
        <f t="shared" si="0"/>
        <v>0.28500000000000014</v>
      </c>
      <c r="G63" s="124">
        <f>(C63/C230)*G11</f>
        <v>5.055525312550186E-2</v>
      </c>
      <c r="H63" s="125">
        <f t="shared" si="1"/>
        <v>0.335555253125502</v>
      </c>
      <c r="I63" s="132"/>
    </row>
    <row r="64" spans="1:9" x14ac:dyDescent="0.25">
      <c r="A64" s="119">
        <v>255</v>
      </c>
      <c r="B64" s="120">
        <v>81500227</v>
      </c>
      <c r="C64" s="121">
        <v>77.099999999999994</v>
      </c>
      <c r="D64" s="122">
        <v>9.4580000000000002</v>
      </c>
      <c r="E64" s="122">
        <v>10.47</v>
      </c>
      <c r="F64" s="123">
        <f t="shared" si="0"/>
        <v>1.0120000000000005</v>
      </c>
      <c r="G64" s="124">
        <f>(C64/C230)*G11</f>
        <v>8.9811290690695697E-2</v>
      </c>
      <c r="H64" s="125">
        <f t="shared" si="1"/>
        <v>1.1018112906906961</v>
      </c>
      <c r="I64" s="132"/>
    </row>
    <row r="65" spans="1:9" x14ac:dyDescent="0.25">
      <c r="A65" s="119">
        <v>256</v>
      </c>
      <c r="B65" s="127">
        <v>81500230</v>
      </c>
      <c r="C65" s="121">
        <v>77.400000000000006</v>
      </c>
      <c r="D65" s="122">
        <v>10.872</v>
      </c>
      <c r="E65" s="122">
        <v>11.444000000000001</v>
      </c>
      <c r="F65" s="123">
        <f t="shared" si="0"/>
        <v>0.57200000000000095</v>
      </c>
      <c r="G65" s="124">
        <f>(C65/C230)*G11</f>
        <v>9.0160750965756792E-2</v>
      </c>
      <c r="H65" s="125">
        <f t="shared" si="1"/>
        <v>0.66216075096575777</v>
      </c>
      <c r="I65" s="132"/>
    </row>
    <row r="66" spans="1:9" x14ac:dyDescent="0.25">
      <c r="A66" s="119">
        <v>257</v>
      </c>
      <c r="B66" s="120">
        <v>81500228</v>
      </c>
      <c r="C66" s="121">
        <v>47.7</v>
      </c>
      <c r="D66" s="122">
        <v>4.5860000000000003</v>
      </c>
      <c r="E66" s="122">
        <v>4.9009999999999998</v>
      </c>
      <c r="F66" s="123">
        <f t="shared" si="0"/>
        <v>0.3149999999999995</v>
      </c>
      <c r="G66" s="124">
        <f>(C66/C230)*G11</f>
        <v>5.5564183734710566E-2</v>
      </c>
      <c r="H66" s="125">
        <f t="shared" si="1"/>
        <v>0.37056418373471006</v>
      </c>
      <c r="I66" s="132"/>
    </row>
    <row r="67" spans="1:9" x14ac:dyDescent="0.25">
      <c r="A67" s="119">
        <v>258</v>
      </c>
      <c r="B67" s="120">
        <v>81500225</v>
      </c>
      <c r="C67" s="121">
        <v>51.6</v>
      </c>
      <c r="D67" s="122">
        <v>1.1319999999999999</v>
      </c>
      <c r="E67" s="122">
        <v>1.1319999999999999</v>
      </c>
      <c r="F67" s="123">
        <f t="shared" si="0"/>
        <v>0</v>
      </c>
      <c r="G67" s="124">
        <f>(C67/C230)*G11</f>
        <v>6.0107167310504514E-2</v>
      </c>
      <c r="H67" s="125">
        <f t="shared" si="1"/>
        <v>6.0107167310504514E-2</v>
      </c>
      <c r="I67" s="132"/>
    </row>
    <row r="68" spans="1:9" x14ac:dyDescent="0.25">
      <c r="A68" s="119">
        <v>259</v>
      </c>
      <c r="B68" s="120">
        <v>81500229</v>
      </c>
      <c r="C68" s="121">
        <v>48.4</v>
      </c>
      <c r="D68" s="122">
        <v>2.7269999999999999</v>
      </c>
      <c r="E68" s="122">
        <v>2.7269999999999999</v>
      </c>
      <c r="F68" s="123">
        <f t="shared" si="0"/>
        <v>0</v>
      </c>
      <c r="G68" s="124">
        <f>(C68/C230)*G11</f>
        <v>5.6379591043186399E-2</v>
      </c>
      <c r="H68" s="125">
        <f t="shared" si="1"/>
        <v>5.6379591043186399E-2</v>
      </c>
      <c r="I68" s="132"/>
    </row>
    <row r="69" spans="1:9" x14ac:dyDescent="0.25">
      <c r="A69" s="119">
        <v>260</v>
      </c>
      <c r="B69" s="120">
        <v>81500231</v>
      </c>
      <c r="C69" s="121">
        <v>44.7</v>
      </c>
      <c r="D69" s="122">
        <v>3.7839999999999998</v>
      </c>
      <c r="E69" s="122">
        <v>3.948</v>
      </c>
      <c r="F69" s="123">
        <f t="shared" si="0"/>
        <v>0.16400000000000015</v>
      </c>
      <c r="G69" s="124">
        <f>(C69/C230)*G11</f>
        <v>5.2069580984099847E-2</v>
      </c>
      <c r="H69" s="125">
        <f t="shared" si="1"/>
        <v>0.21606958098410001</v>
      </c>
      <c r="I69" s="132"/>
    </row>
    <row r="70" spans="1:9" x14ac:dyDescent="0.25">
      <c r="A70" s="119">
        <v>261</v>
      </c>
      <c r="B70" s="120">
        <v>81500272</v>
      </c>
      <c r="C70" s="121">
        <v>63.5</v>
      </c>
      <c r="D70" s="122">
        <v>2.5350000000000001</v>
      </c>
      <c r="E70" s="122">
        <v>2.5350000000000001</v>
      </c>
      <c r="F70" s="123">
        <f t="shared" si="0"/>
        <v>0</v>
      </c>
      <c r="G70" s="124">
        <f>(C70/C230)*G11</f>
        <v>7.3969091554593747E-2</v>
      </c>
      <c r="H70" s="125">
        <f t="shared" si="1"/>
        <v>7.3969091554593747E-2</v>
      </c>
      <c r="I70" s="132"/>
    </row>
    <row r="71" spans="1:9" x14ac:dyDescent="0.25">
      <c r="A71" s="119">
        <v>262</v>
      </c>
      <c r="B71" s="120">
        <v>81500271</v>
      </c>
      <c r="C71" s="121">
        <v>36.5</v>
      </c>
      <c r="D71" s="122">
        <v>0.91559999999999997</v>
      </c>
      <c r="E71" s="122">
        <v>0.91600000000000004</v>
      </c>
      <c r="F71" s="123">
        <f t="shared" si="0"/>
        <v>4.0000000000006697E-4</v>
      </c>
      <c r="G71" s="124">
        <f>(C71/C230)*G11</f>
        <v>4.2517666799097187E-2</v>
      </c>
      <c r="H71" s="125">
        <f t="shared" si="1"/>
        <v>4.2917666799097254E-2</v>
      </c>
      <c r="I71" s="132"/>
    </row>
    <row r="72" spans="1:9" x14ac:dyDescent="0.25">
      <c r="A72" s="119">
        <v>263</v>
      </c>
      <c r="B72" s="120">
        <v>81500258</v>
      </c>
      <c r="C72" s="121">
        <v>63.8</v>
      </c>
      <c r="D72" s="122">
        <v>4.3780000000000001</v>
      </c>
      <c r="E72" s="122">
        <v>4.4829999999999997</v>
      </c>
      <c r="F72" s="123">
        <f t="shared" si="0"/>
        <v>0.10499999999999954</v>
      </c>
      <c r="G72" s="124">
        <f>(C72/C230)*G11</f>
        <v>7.43185518296548E-2</v>
      </c>
      <c r="H72" s="125">
        <f t="shared" si="1"/>
        <v>0.17931855182965434</v>
      </c>
      <c r="I72" s="132"/>
    </row>
    <row r="73" spans="1:9" x14ac:dyDescent="0.25">
      <c r="A73" s="119">
        <v>264</v>
      </c>
      <c r="B73" s="120">
        <v>81500257</v>
      </c>
      <c r="C73" s="121">
        <v>45.6</v>
      </c>
      <c r="D73" s="122">
        <v>3.5179999999999998</v>
      </c>
      <c r="E73" s="122">
        <v>4.0350000000000001</v>
      </c>
      <c r="F73" s="123">
        <f t="shared" si="0"/>
        <v>0.51700000000000035</v>
      </c>
      <c r="G73" s="124">
        <f>(C73/C230)*G11</f>
        <v>5.3117961809283055E-2</v>
      </c>
      <c r="H73" s="125">
        <f t="shared" si="1"/>
        <v>0.57011796180928342</v>
      </c>
      <c r="I73" s="132"/>
    </row>
    <row r="74" spans="1:9" x14ac:dyDescent="0.25">
      <c r="A74" s="119">
        <v>265</v>
      </c>
      <c r="B74" s="120">
        <v>81500519</v>
      </c>
      <c r="C74" s="121">
        <v>53.2</v>
      </c>
      <c r="D74" s="122">
        <v>0.747</v>
      </c>
      <c r="E74" s="122">
        <v>0.755</v>
      </c>
      <c r="F74" s="123">
        <f t="shared" si="0"/>
        <v>8.0000000000000071E-3</v>
      </c>
      <c r="G74" s="124">
        <f>(C74/C230)*G11</f>
        <v>6.1970955444163575E-2</v>
      </c>
      <c r="H74" s="125">
        <f t="shared" si="1"/>
        <v>6.9970955444163582E-2</v>
      </c>
      <c r="I74" s="132"/>
    </row>
    <row r="75" spans="1:9" x14ac:dyDescent="0.25">
      <c r="A75" s="119">
        <v>266</v>
      </c>
      <c r="B75" s="120">
        <v>81500516</v>
      </c>
      <c r="C75" s="121">
        <v>42.9</v>
      </c>
      <c r="D75" s="122">
        <v>1.4430000000000001</v>
      </c>
      <c r="E75" s="122">
        <v>1.4430000000000001</v>
      </c>
      <c r="F75" s="123">
        <f t="shared" si="0"/>
        <v>0</v>
      </c>
      <c r="G75" s="124">
        <f>(C75/C230)*G11</f>
        <v>4.9972819333733404E-2</v>
      </c>
      <c r="H75" s="125">
        <f t="shared" si="1"/>
        <v>4.9972819333733404E-2</v>
      </c>
      <c r="I75" s="132"/>
    </row>
    <row r="76" spans="1:9" x14ac:dyDescent="0.25">
      <c r="A76" s="119">
        <v>267</v>
      </c>
      <c r="B76" s="120">
        <v>81500512</v>
      </c>
      <c r="C76" s="121">
        <v>77.2</v>
      </c>
      <c r="D76" s="122">
        <v>1.4974000000000001</v>
      </c>
      <c r="E76" s="122">
        <v>1.4970000000000001</v>
      </c>
      <c r="F76" s="123">
        <f t="shared" si="0"/>
        <v>-3.9999999999995595E-4</v>
      </c>
      <c r="G76" s="124">
        <f>(C76/C230)*G11</f>
        <v>8.9927777449049395E-2</v>
      </c>
      <c r="H76" s="125">
        <f t="shared" si="1"/>
        <v>8.9527777449049439E-2</v>
      </c>
      <c r="I76" s="132"/>
    </row>
    <row r="77" spans="1:9" x14ac:dyDescent="0.25">
      <c r="A77" s="119">
        <v>268</v>
      </c>
      <c r="B77" s="120">
        <v>81500518</v>
      </c>
      <c r="C77" s="121">
        <v>77</v>
      </c>
      <c r="D77" s="122">
        <v>3.7160000000000002</v>
      </c>
      <c r="E77" s="122">
        <v>3.7160000000000002</v>
      </c>
      <c r="F77" s="123">
        <f t="shared" si="0"/>
        <v>0</v>
      </c>
      <c r="G77" s="124">
        <f>(C77/C230)*G11</f>
        <v>8.9694803932342013E-2</v>
      </c>
      <c r="H77" s="125">
        <f t="shared" si="1"/>
        <v>8.9694803932342013E-2</v>
      </c>
      <c r="I77" s="132"/>
    </row>
    <row r="78" spans="1:9" x14ac:dyDescent="0.25">
      <c r="A78" s="119">
        <v>269</v>
      </c>
      <c r="B78" s="120">
        <v>81500517</v>
      </c>
      <c r="C78" s="121">
        <v>47.2</v>
      </c>
      <c r="D78" s="122">
        <v>3.29</v>
      </c>
      <c r="E78" s="122">
        <v>3.3675000000000002</v>
      </c>
      <c r="F78" s="123">
        <f t="shared" si="0"/>
        <v>7.7500000000000124E-2</v>
      </c>
      <c r="G78" s="124">
        <f>(C78/C230)*G11</f>
        <v>5.4981749942942117E-2</v>
      </c>
      <c r="H78" s="125">
        <f t="shared" si="1"/>
        <v>0.13248174994294223</v>
      </c>
      <c r="I78" s="132"/>
    </row>
    <row r="79" spans="1:9" x14ac:dyDescent="0.25">
      <c r="A79" s="119">
        <v>270</v>
      </c>
      <c r="B79" s="120">
        <v>81500514</v>
      </c>
      <c r="C79" s="121">
        <v>52.4</v>
      </c>
      <c r="D79" s="122">
        <v>1.671</v>
      </c>
      <c r="E79" s="122">
        <v>1.9330000000000001</v>
      </c>
      <c r="F79" s="123">
        <f t="shared" ref="F79:F142" si="2">E79-D79</f>
        <v>0.26200000000000001</v>
      </c>
      <c r="G79" s="124">
        <f>(C79/C230)*G11</f>
        <v>6.1039061377334045E-2</v>
      </c>
      <c r="H79" s="125">
        <f t="shared" ref="H79:H142" si="3">G79+F79</f>
        <v>0.32303906137733407</v>
      </c>
      <c r="I79" s="132"/>
    </row>
    <row r="80" spans="1:9" x14ac:dyDescent="0.25">
      <c r="A80" s="119">
        <v>271</v>
      </c>
      <c r="B80" s="120">
        <v>81500508</v>
      </c>
      <c r="C80" s="121">
        <v>48.2</v>
      </c>
      <c r="D80" s="122">
        <v>0</v>
      </c>
      <c r="E80" s="122">
        <v>0</v>
      </c>
      <c r="F80" s="123">
        <f t="shared" si="2"/>
        <v>0</v>
      </c>
      <c r="G80" s="124">
        <f>(C80/C230)*G11</f>
        <v>5.6146617526479023E-2</v>
      </c>
      <c r="H80" s="125">
        <f t="shared" si="3"/>
        <v>5.6146617526479023E-2</v>
      </c>
      <c r="I80" s="132"/>
    </row>
    <row r="81" spans="1:9" x14ac:dyDescent="0.25">
      <c r="A81" s="119">
        <v>272</v>
      </c>
      <c r="B81" s="120">
        <v>81500513</v>
      </c>
      <c r="C81" s="121">
        <v>44.6</v>
      </c>
      <c r="D81" s="122">
        <v>0.44369999999999998</v>
      </c>
      <c r="E81" s="122">
        <v>0.44400000000000001</v>
      </c>
      <c r="F81" s="123">
        <f t="shared" si="2"/>
        <v>3.0000000000002247E-4</v>
      </c>
      <c r="G81" s="124">
        <f>(C81/C230)*G11</f>
        <v>5.1953094225746149E-2</v>
      </c>
      <c r="H81" s="125">
        <f t="shared" si="3"/>
        <v>5.2253094225746172E-2</v>
      </c>
      <c r="I81" s="132"/>
    </row>
    <row r="82" spans="1:9" x14ac:dyDescent="0.25">
      <c r="A82" s="119">
        <v>273</v>
      </c>
      <c r="B82" s="120">
        <v>81500509</v>
      </c>
      <c r="C82" s="121">
        <v>63.7</v>
      </c>
      <c r="D82" s="122">
        <v>1.7019</v>
      </c>
      <c r="E82" s="122">
        <v>1.702</v>
      </c>
      <c r="F82" s="123">
        <f t="shared" si="2"/>
        <v>9.9999999999988987E-5</v>
      </c>
      <c r="G82" s="124">
        <f>(C82/C230)*G11</f>
        <v>7.4202065071301115E-2</v>
      </c>
      <c r="H82" s="125">
        <f t="shared" si="3"/>
        <v>7.4302065071301104E-2</v>
      </c>
      <c r="I82" s="132"/>
    </row>
    <row r="83" spans="1:9" x14ac:dyDescent="0.25">
      <c r="A83" s="119">
        <v>274</v>
      </c>
      <c r="B83" s="120">
        <v>81500506</v>
      </c>
      <c r="C83" s="121">
        <v>36.4</v>
      </c>
      <c r="D83" s="122">
        <v>0</v>
      </c>
      <c r="E83" s="122">
        <v>0</v>
      </c>
      <c r="F83" s="123">
        <f t="shared" si="2"/>
        <v>0</v>
      </c>
      <c r="G83" s="124">
        <f>(C83/C230)*G11</f>
        <v>4.2401180040743496E-2</v>
      </c>
      <c r="H83" s="125">
        <f t="shared" si="3"/>
        <v>4.2401180040743496E-2</v>
      </c>
      <c r="I83" s="132"/>
    </row>
    <row r="84" spans="1:9" x14ac:dyDescent="0.25">
      <c r="A84" s="119">
        <v>275</v>
      </c>
      <c r="B84" s="120">
        <v>81500505</v>
      </c>
      <c r="C84" s="121">
        <v>64.2</v>
      </c>
      <c r="D84" s="122">
        <v>3.242</v>
      </c>
      <c r="E84" s="122">
        <v>3.7120000000000002</v>
      </c>
      <c r="F84" s="123">
        <f t="shared" si="2"/>
        <v>0.4700000000000002</v>
      </c>
      <c r="G84" s="124">
        <f>(C84/C230)*G11</f>
        <v>7.4784498863069565E-2</v>
      </c>
      <c r="H84" s="125">
        <f t="shared" si="3"/>
        <v>0.54478449886306979</v>
      </c>
      <c r="I84" s="132"/>
    </row>
    <row r="85" spans="1:9" x14ac:dyDescent="0.25">
      <c r="A85" s="119">
        <v>276</v>
      </c>
      <c r="B85" s="120">
        <v>81500515</v>
      </c>
      <c r="C85" s="121">
        <v>45.5</v>
      </c>
      <c r="D85" s="122">
        <v>3.9990000000000001</v>
      </c>
      <c r="E85" s="122">
        <v>4.3620000000000001</v>
      </c>
      <c r="F85" s="123">
        <f t="shared" si="2"/>
        <v>0.36299999999999999</v>
      </c>
      <c r="G85" s="124">
        <f>(C85/C230)*G11</f>
        <v>5.3001475050929371E-2</v>
      </c>
      <c r="H85" s="125">
        <f t="shared" si="3"/>
        <v>0.41600147505092938</v>
      </c>
      <c r="I85" s="132"/>
    </row>
    <row r="86" spans="1:9" x14ac:dyDescent="0.25">
      <c r="A86" s="119">
        <v>277</v>
      </c>
      <c r="B86" s="120">
        <v>81500420</v>
      </c>
      <c r="C86" s="121">
        <v>52.7</v>
      </c>
      <c r="D86" s="122">
        <v>5.9771000000000001</v>
      </c>
      <c r="E86" s="122">
        <v>6.141</v>
      </c>
      <c r="F86" s="123">
        <f t="shared" si="2"/>
        <v>0.16389999999999993</v>
      </c>
      <c r="G86" s="124">
        <f>(C86/C230)*G11</f>
        <v>6.1388521652395119E-2</v>
      </c>
      <c r="H86" s="125">
        <f t="shared" si="3"/>
        <v>0.22528852165239505</v>
      </c>
      <c r="I86" s="132"/>
    </row>
    <row r="87" spans="1:9" x14ac:dyDescent="0.25">
      <c r="A87" s="119">
        <v>278</v>
      </c>
      <c r="B87" s="120">
        <v>81500510</v>
      </c>
      <c r="C87" s="121">
        <v>42.9</v>
      </c>
      <c r="D87" s="122">
        <v>3.7829999999999999</v>
      </c>
      <c r="E87" s="122">
        <v>4.1669999999999998</v>
      </c>
      <c r="F87" s="123">
        <f t="shared" si="2"/>
        <v>0.3839999999999999</v>
      </c>
      <c r="G87" s="124">
        <f>(C87/C230)*G11</f>
        <v>4.9972819333733404E-2</v>
      </c>
      <c r="H87" s="125">
        <f t="shared" si="3"/>
        <v>0.43397281933373333</v>
      </c>
      <c r="I87" s="132"/>
    </row>
    <row r="88" spans="1:9" x14ac:dyDescent="0.25">
      <c r="A88" s="119">
        <v>279</v>
      </c>
      <c r="B88" s="120">
        <v>81500511</v>
      </c>
      <c r="C88" s="121">
        <v>77</v>
      </c>
      <c r="D88" s="122">
        <v>10.538</v>
      </c>
      <c r="E88" s="122">
        <v>11.349</v>
      </c>
      <c r="F88" s="123">
        <f t="shared" si="2"/>
        <v>0.81099999999999994</v>
      </c>
      <c r="G88" s="124">
        <f>(C88/C230)*G11</f>
        <v>8.9694803932342013E-2</v>
      </c>
      <c r="H88" s="125">
        <f t="shared" si="3"/>
        <v>0.90069480393234191</v>
      </c>
      <c r="I88" s="132"/>
    </row>
    <row r="89" spans="1:9" x14ac:dyDescent="0.25">
      <c r="A89" s="119">
        <v>280</v>
      </c>
      <c r="B89" s="120">
        <v>81500504</v>
      </c>
      <c r="C89" s="121">
        <v>76.900000000000006</v>
      </c>
      <c r="D89" s="122">
        <v>8.0701000000000001</v>
      </c>
      <c r="E89" s="122">
        <v>8.07</v>
      </c>
      <c r="F89" s="123">
        <f t="shared" si="2"/>
        <v>-9.9999999999766942E-5</v>
      </c>
      <c r="G89" s="124">
        <f>(C89/C230)*G11</f>
        <v>8.9578317173988314E-2</v>
      </c>
      <c r="H89" s="125">
        <f t="shared" si="3"/>
        <v>8.9478317173988547E-2</v>
      </c>
      <c r="I89" s="132"/>
    </row>
    <row r="90" spans="1:9" x14ac:dyDescent="0.25">
      <c r="A90" s="119">
        <v>281</v>
      </c>
      <c r="B90" s="120">
        <v>81500507</v>
      </c>
      <c r="C90" s="121">
        <v>46.7</v>
      </c>
      <c r="D90" s="122">
        <v>1.7873000000000001</v>
      </c>
      <c r="E90" s="122">
        <v>1.867</v>
      </c>
      <c r="F90" s="123">
        <f t="shared" si="2"/>
        <v>7.9699999999999882E-2</v>
      </c>
      <c r="G90" s="124">
        <f>(C90/C230)*G11</f>
        <v>5.439931615117366E-2</v>
      </c>
      <c r="H90" s="125">
        <f t="shared" si="3"/>
        <v>0.13409931615117354</v>
      </c>
      <c r="I90" s="132"/>
    </row>
    <row r="91" spans="1:9" x14ac:dyDescent="0.25">
      <c r="A91" s="119">
        <v>282</v>
      </c>
      <c r="B91" s="120">
        <v>81500414</v>
      </c>
      <c r="C91" s="121">
        <v>52.2</v>
      </c>
      <c r="D91" s="122">
        <v>3.3300999999999998</v>
      </c>
      <c r="E91" s="122">
        <v>3.681</v>
      </c>
      <c r="F91" s="123">
        <f t="shared" si="2"/>
        <v>0.35090000000000021</v>
      </c>
      <c r="G91" s="124">
        <f>(C91/C230)*G11</f>
        <v>6.0806087860626669E-2</v>
      </c>
      <c r="H91" s="125">
        <f t="shared" si="3"/>
        <v>0.4117060878606269</v>
      </c>
      <c r="I91" s="132"/>
    </row>
    <row r="92" spans="1:9" x14ac:dyDescent="0.25">
      <c r="A92" s="119">
        <v>283</v>
      </c>
      <c r="B92" s="120">
        <v>81500415</v>
      </c>
      <c r="C92" s="121">
        <v>48.3</v>
      </c>
      <c r="D92" s="122">
        <v>4.3578000000000001</v>
      </c>
      <c r="E92" s="122">
        <v>4.359</v>
      </c>
      <c r="F92" s="123">
        <f t="shared" si="2"/>
        <v>1.1999999999998678E-3</v>
      </c>
      <c r="G92" s="124">
        <f>(C92/C230)*G11</f>
        <v>5.6263104284832714E-2</v>
      </c>
      <c r="H92" s="125">
        <f t="shared" si="3"/>
        <v>5.7463104284832582E-2</v>
      </c>
      <c r="I92" s="132"/>
    </row>
    <row r="93" spans="1:9" x14ac:dyDescent="0.25">
      <c r="A93" s="119">
        <v>284</v>
      </c>
      <c r="B93" s="29">
        <v>81500422</v>
      </c>
      <c r="C93" s="30">
        <v>44.6</v>
      </c>
      <c r="D93" s="122">
        <v>3.0038999999999998</v>
      </c>
      <c r="E93" s="122">
        <v>3.3039999999999998</v>
      </c>
      <c r="F93" s="123">
        <f t="shared" si="2"/>
        <v>0.30010000000000003</v>
      </c>
      <c r="G93" s="124">
        <f>(C93/C230)*G11</f>
        <v>5.1953094225746149E-2</v>
      </c>
      <c r="H93" s="125">
        <f t="shared" si="3"/>
        <v>0.35205309422574615</v>
      </c>
      <c r="I93" s="132"/>
    </row>
    <row r="94" spans="1:9" x14ac:dyDescent="0.25">
      <c r="A94" s="119">
        <v>285</v>
      </c>
      <c r="B94" s="29">
        <v>81500419</v>
      </c>
      <c r="C94" s="30">
        <v>63.6</v>
      </c>
      <c r="D94" s="122">
        <v>3.3372000000000002</v>
      </c>
      <c r="E94" s="122">
        <v>3.6110000000000002</v>
      </c>
      <c r="F94" s="123">
        <f t="shared" si="2"/>
        <v>0.27380000000000004</v>
      </c>
      <c r="G94" s="124">
        <f>(C94/C230)*G11</f>
        <v>7.4085578312947431E-2</v>
      </c>
      <c r="H94" s="125">
        <f t="shared" si="3"/>
        <v>0.34788557831294747</v>
      </c>
      <c r="I94" s="132"/>
    </row>
    <row r="95" spans="1:9" x14ac:dyDescent="0.25">
      <c r="A95" s="119">
        <v>286</v>
      </c>
      <c r="B95" s="29">
        <v>81500411</v>
      </c>
      <c r="C95" s="30">
        <v>35.799999999999997</v>
      </c>
      <c r="D95" s="122">
        <v>2.512</v>
      </c>
      <c r="E95" s="122">
        <v>2.6789999999999998</v>
      </c>
      <c r="F95" s="123">
        <f t="shared" si="2"/>
        <v>0.16699999999999982</v>
      </c>
      <c r="G95" s="124">
        <f>(C95/C230)*G11</f>
        <v>4.1702259490621348E-2</v>
      </c>
      <c r="H95" s="125">
        <f t="shared" si="3"/>
        <v>0.20870225949062116</v>
      </c>
      <c r="I95" s="132"/>
    </row>
    <row r="96" spans="1:9" x14ac:dyDescent="0.25">
      <c r="A96" s="119">
        <v>287</v>
      </c>
      <c r="B96" s="29">
        <v>81500409</v>
      </c>
      <c r="C96" s="30">
        <v>64.3</v>
      </c>
      <c r="D96" s="122">
        <v>0</v>
      </c>
      <c r="E96" s="122">
        <v>0</v>
      </c>
      <c r="F96" s="123">
        <f t="shared" si="2"/>
        <v>0</v>
      </c>
      <c r="G96" s="124">
        <f>(C96/C230)*G11</f>
        <v>7.4900985621423263E-2</v>
      </c>
      <c r="H96" s="125">
        <f t="shared" si="3"/>
        <v>7.4900985621423263E-2</v>
      </c>
      <c r="I96" s="132"/>
    </row>
    <row r="97" spans="1:9" x14ac:dyDescent="0.25">
      <c r="A97" s="119">
        <v>288</v>
      </c>
      <c r="B97" s="29">
        <v>81500423</v>
      </c>
      <c r="C97" s="30">
        <v>45.4</v>
      </c>
      <c r="D97" s="122">
        <v>2.4041999999999999</v>
      </c>
      <c r="E97" s="122">
        <v>2.7170000000000001</v>
      </c>
      <c r="F97" s="123">
        <f t="shared" si="2"/>
        <v>0.31280000000000019</v>
      </c>
      <c r="G97" s="124">
        <f>(C97/C230)*G11</f>
        <v>5.2884988292575673E-2</v>
      </c>
      <c r="H97" s="125">
        <f t="shared" si="3"/>
        <v>0.36568498829257584</v>
      </c>
      <c r="I97" s="132"/>
    </row>
    <row r="98" spans="1:9" x14ac:dyDescent="0.25">
      <c r="A98" s="119">
        <v>289</v>
      </c>
      <c r="B98" s="29">
        <v>81500528</v>
      </c>
      <c r="C98" s="30">
        <v>52.9</v>
      </c>
      <c r="D98" s="122">
        <v>0.34300000000000003</v>
      </c>
      <c r="E98" s="122">
        <v>0.34300000000000003</v>
      </c>
      <c r="F98" s="123">
        <f t="shared" si="2"/>
        <v>0</v>
      </c>
      <c r="G98" s="124">
        <f>(C98/C230)*G11</f>
        <v>6.1621495169102494E-2</v>
      </c>
      <c r="H98" s="125">
        <f t="shared" si="3"/>
        <v>6.1621495169102494E-2</v>
      </c>
      <c r="I98" s="132"/>
    </row>
    <row r="99" spans="1:9" x14ac:dyDescent="0.25">
      <c r="A99" s="119">
        <v>290</v>
      </c>
      <c r="B99" s="29">
        <v>81500416</v>
      </c>
      <c r="C99" s="30">
        <v>43</v>
      </c>
      <c r="D99" s="122">
        <v>0</v>
      </c>
      <c r="E99" s="122">
        <v>0</v>
      </c>
      <c r="F99" s="123">
        <f t="shared" si="2"/>
        <v>0</v>
      </c>
      <c r="G99" s="124">
        <f>(C99/C230)*G11</f>
        <v>5.0089306092087095E-2</v>
      </c>
      <c r="H99" s="125">
        <f t="shared" si="3"/>
        <v>5.0089306092087095E-2</v>
      </c>
      <c r="I99" s="132"/>
    </row>
    <row r="100" spans="1:9" x14ac:dyDescent="0.25">
      <c r="A100" s="119">
        <v>291</v>
      </c>
      <c r="B100" s="29">
        <v>81500421</v>
      </c>
      <c r="C100" s="30">
        <v>76.7</v>
      </c>
      <c r="D100" s="122">
        <v>1.4156</v>
      </c>
      <c r="E100" s="122">
        <v>1.4610000000000001</v>
      </c>
      <c r="F100" s="123">
        <f t="shared" si="2"/>
        <v>4.5400000000000107E-2</v>
      </c>
      <c r="G100" s="124">
        <f>(C100/C230)*G11</f>
        <v>8.9345343657280946E-2</v>
      </c>
      <c r="H100" s="125">
        <f t="shared" si="3"/>
        <v>0.13474534365728105</v>
      </c>
      <c r="I100" s="132"/>
    </row>
    <row r="101" spans="1:9" x14ac:dyDescent="0.25">
      <c r="A101" s="119">
        <v>292</v>
      </c>
      <c r="B101" s="29">
        <v>81500413</v>
      </c>
      <c r="C101" s="30">
        <v>77.900000000000006</v>
      </c>
      <c r="D101" s="122">
        <v>7.0404999999999998</v>
      </c>
      <c r="E101" s="122">
        <v>7.5060000000000002</v>
      </c>
      <c r="F101" s="123">
        <f t="shared" si="2"/>
        <v>0.46550000000000047</v>
      </c>
      <c r="G101" s="124">
        <f>(C101/C230)*G11</f>
        <v>9.0743184757525241E-2</v>
      </c>
      <c r="H101" s="125">
        <f t="shared" si="3"/>
        <v>0.55624318475752577</v>
      </c>
      <c r="I101" s="132"/>
    </row>
    <row r="102" spans="1:9" x14ac:dyDescent="0.25">
      <c r="A102" s="119">
        <v>293</v>
      </c>
      <c r="B102" s="29">
        <v>81500418</v>
      </c>
      <c r="C102" s="30">
        <v>47</v>
      </c>
      <c r="D102" s="122">
        <v>0</v>
      </c>
      <c r="E102" s="122">
        <v>0</v>
      </c>
      <c r="F102" s="123">
        <f t="shared" si="2"/>
        <v>0</v>
      </c>
      <c r="G102" s="124">
        <f>(C102/C230)*G11</f>
        <v>5.4748776426234741E-2</v>
      </c>
      <c r="H102" s="125">
        <f t="shared" si="3"/>
        <v>5.4748776426234741E-2</v>
      </c>
      <c r="I102" s="132"/>
    </row>
    <row r="103" spans="1:9" x14ac:dyDescent="0.25">
      <c r="A103" s="119">
        <v>294</v>
      </c>
      <c r="B103" s="29">
        <v>81500533</v>
      </c>
      <c r="C103" s="30">
        <v>52</v>
      </c>
      <c r="D103" s="122">
        <v>0.52539999999999998</v>
      </c>
      <c r="E103" s="122">
        <v>0.52539999999999998</v>
      </c>
      <c r="F103" s="123">
        <f t="shared" si="2"/>
        <v>0</v>
      </c>
      <c r="G103" s="124">
        <f>(C103/C230)*G11</f>
        <v>6.0573114343919279E-2</v>
      </c>
      <c r="H103" s="125">
        <f t="shared" si="3"/>
        <v>6.0573114343919279E-2</v>
      </c>
      <c r="I103" s="132"/>
    </row>
    <row r="104" spans="1:9" x14ac:dyDescent="0.25">
      <c r="A104" s="119">
        <v>295</v>
      </c>
      <c r="B104" s="29">
        <v>81500532</v>
      </c>
      <c r="C104" s="30">
        <v>48.1</v>
      </c>
      <c r="D104" s="122">
        <v>9.0169999999999995</v>
      </c>
      <c r="E104" s="122">
        <v>9.0169999999999995</v>
      </c>
      <c r="F104" s="123">
        <f t="shared" si="2"/>
        <v>0</v>
      </c>
      <c r="G104" s="124">
        <f>(C104/C230)*G11</f>
        <v>5.6030130768125332E-2</v>
      </c>
      <c r="H104" s="125">
        <f t="shared" si="3"/>
        <v>5.6030130768125332E-2</v>
      </c>
      <c r="I104" s="132"/>
    </row>
    <row r="105" spans="1:9" x14ac:dyDescent="0.25">
      <c r="A105" s="119">
        <v>296</v>
      </c>
      <c r="B105" s="29">
        <v>81500529</v>
      </c>
      <c r="C105" s="30">
        <v>44.7</v>
      </c>
      <c r="D105" s="122">
        <v>4.7763999999999998</v>
      </c>
      <c r="E105" s="122">
        <v>5.194</v>
      </c>
      <c r="F105" s="123">
        <f t="shared" si="2"/>
        <v>0.41760000000000019</v>
      </c>
      <c r="G105" s="124">
        <f>(C105/C230)*G11</f>
        <v>5.2069580984099847E-2</v>
      </c>
      <c r="H105" s="125">
        <f t="shared" si="3"/>
        <v>0.46966958098410005</v>
      </c>
      <c r="I105" s="132"/>
    </row>
    <row r="106" spans="1:9" x14ac:dyDescent="0.25">
      <c r="A106" s="119">
        <v>297</v>
      </c>
      <c r="B106" s="29">
        <v>81500410</v>
      </c>
      <c r="C106" s="30">
        <v>63.6</v>
      </c>
      <c r="D106" s="122">
        <v>3.6387999999999998</v>
      </c>
      <c r="E106" s="122">
        <v>3.8319999999999999</v>
      </c>
      <c r="F106" s="123">
        <f t="shared" si="2"/>
        <v>0.19320000000000004</v>
      </c>
      <c r="G106" s="124">
        <f>(C106/C230)*G11</f>
        <v>7.4085578312947431E-2</v>
      </c>
      <c r="H106" s="125">
        <f t="shared" si="3"/>
        <v>0.26728557831294747</v>
      </c>
      <c r="I106" s="132"/>
    </row>
    <row r="107" spans="1:9" x14ac:dyDescent="0.25">
      <c r="A107" s="119">
        <v>298</v>
      </c>
      <c r="B107" s="29">
        <v>81500412</v>
      </c>
      <c r="C107" s="30">
        <v>36.4</v>
      </c>
      <c r="D107" s="128">
        <v>0.76270000000000004</v>
      </c>
      <c r="E107" s="128">
        <v>0.76300000000000001</v>
      </c>
      <c r="F107" s="123">
        <f t="shared" si="2"/>
        <v>2.9999999999996696E-4</v>
      </c>
      <c r="G107" s="124">
        <f>(C107/C230)*G11</f>
        <v>4.2401180040743496E-2</v>
      </c>
      <c r="H107" s="125">
        <f t="shared" si="3"/>
        <v>4.2701180040743462E-2</v>
      </c>
      <c r="I107" s="132"/>
    </row>
    <row r="108" spans="1:9" x14ac:dyDescent="0.25">
      <c r="A108" s="119">
        <v>299</v>
      </c>
      <c r="B108" s="29">
        <v>81500417</v>
      </c>
      <c r="C108" s="30">
        <v>64.3</v>
      </c>
      <c r="D108" s="128">
        <v>6.0739999999999998</v>
      </c>
      <c r="E108" s="128">
        <v>6.5030000000000001</v>
      </c>
      <c r="F108" s="123">
        <f t="shared" si="2"/>
        <v>0.42900000000000027</v>
      </c>
      <c r="G108" s="124">
        <f>(C108/C230)*G11</f>
        <v>7.4900985621423263E-2</v>
      </c>
      <c r="H108" s="125">
        <f t="shared" si="3"/>
        <v>0.50390098562142349</v>
      </c>
      <c r="I108" s="132"/>
    </row>
    <row r="109" spans="1:9" x14ac:dyDescent="0.25">
      <c r="A109" s="119">
        <v>300</v>
      </c>
      <c r="B109" s="29">
        <v>81500408</v>
      </c>
      <c r="C109" s="30">
        <v>45.6</v>
      </c>
      <c r="D109" s="122">
        <v>1.0024999999999999</v>
      </c>
      <c r="E109" s="122">
        <v>1.0029999999999999</v>
      </c>
      <c r="F109" s="123">
        <f t="shared" si="2"/>
        <v>4.9999999999994493E-4</v>
      </c>
      <c r="G109" s="124">
        <f>(C109/C230)*G11</f>
        <v>5.3117961809283055E-2</v>
      </c>
      <c r="H109" s="125">
        <f t="shared" si="3"/>
        <v>5.3617961809283E-2</v>
      </c>
      <c r="I109" s="132"/>
    </row>
    <row r="110" spans="1:9" x14ac:dyDescent="0.25">
      <c r="A110" s="119">
        <v>301</v>
      </c>
      <c r="B110" s="29">
        <v>81500535</v>
      </c>
      <c r="C110" s="30">
        <v>53.1</v>
      </c>
      <c r="D110" s="122">
        <v>5.6763000000000003</v>
      </c>
      <c r="E110" s="122">
        <v>6.2130000000000001</v>
      </c>
      <c r="F110" s="123">
        <f t="shared" si="2"/>
        <v>0.53669999999999973</v>
      </c>
      <c r="G110" s="124">
        <f>(C110/C230)*G11</f>
        <v>6.1854468685809884E-2</v>
      </c>
      <c r="H110" s="125">
        <f t="shared" si="3"/>
        <v>0.59855446868580964</v>
      </c>
      <c r="I110" s="132"/>
    </row>
    <row r="111" spans="1:9" x14ac:dyDescent="0.25">
      <c r="A111" s="119">
        <v>302</v>
      </c>
      <c r="B111" s="120">
        <v>81500448</v>
      </c>
      <c r="C111" s="121">
        <v>42.9</v>
      </c>
      <c r="D111" s="122">
        <v>3.8437000000000001</v>
      </c>
      <c r="E111" s="122">
        <v>3.9870000000000001</v>
      </c>
      <c r="F111" s="123">
        <f t="shared" si="2"/>
        <v>0.14329999999999998</v>
      </c>
      <c r="G111" s="124">
        <f>(C111/C230)*G11</f>
        <v>4.9972819333733404E-2</v>
      </c>
      <c r="H111" s="125">
        <f t="shared" si="3"/>
        <v>0.19327281933373339</v>
      </c>
      <c r="I111" s="132"/>
    </row>
    <row r="112" spans="1:9" x14ac:dyDescent="0.25">
      <c r="A112" s="119">
        <v>303</v>
      </c>
      <c r="B112" s="120">
        <v>81500451</v>
      </c>
      <c r="C112" s="121">
        <v>76.900000000000006</v>
      </c>
      <c r="D112" s="122">
        <v>0</v>
      </c>
      <c r="E112" s="122">
        <v>0.182</v>
      </c>
      <c r="F112" s="123">
        <f t="shared" si="2"/>
        <v>0.182</v>
      </c>
      <c r="G112" s="124">
        <f>(C112/C230)*G11</f>
        <v>8.9578317173988314E-2</v>
      </c>
      <c r="H112" s="125">
        <f t="shared" si="3"/>
        <v>0.27157831717398828</v>
      </c>
      <c r="I112" s="132"/>
    </row>
    <row r="113" spans="1:9" x14ac:dyDescent="0.25">
      <c r="A113" s="119">
        <v>304</v>
      </c>
      <c r="B113" s="127">
        <v>81500449</v>
      </c>
      <c r="C113" s="121">
        <v>77.400000000000006</v>
      </c>
      <c r="D113" s="122">
        <v>1.2082999999999999</v>
      </c>
      <c r="E113" s="122">
        <v>1.331</v>
      </c>
      <c r="F113" s="123">
        <f t="shared" si="2"/>
        <v>0.12270000000000003</v>
      </c>
      <c r="G113" s="124">
        <f>(C113/C230)*G11</f>
        <v>9.0160750965756792E-2</v>
      </c>
      <c r="H113" s="125">
        <f t="shared" si="3"/>
        <v>0.21286075096575682</v>
      </c>
      <c r="I113" s="132"/>
    </row>
    <row r="114" spans="1:9" x14ac:dyDescent="0.25">
      <c r="A114" s="119">
        <v>305</v>
      </c>
      <c r="B114" s="120">
        <v>81500452</v>
      </c>
      <c r="C114" s="121">
        <v>47.1</v>
      </c>
      <c r="D114" s="122">
        <v>0</v>
      </c>
      <c r="E114" s="122">
        <v>0</v>
      </c>
      <c r="F114" s="123">
        <f t="shared" si="2"/>
        <v>0</v>
      </c>
      <c r="G114" s="124">
        <f>(C114/C230)*G11</f>
        <v>5.4865263184588425E-2</v>
      </c>
      <c r="H114" s="125">
        <f t="shared" si="3"/>
        <v>5.4865263184588425E-2</v>
      </c>
      <c r="I114" s="132"/>
    </row>
    <row r="115" spans="1:9" x14ac:dyDescent="0.25">
      <c r="A115" s="119">
        <v>306</v>
      </c>
      <c r="B115" s="120">
        <v>81500534</v>
      </c>
      <c r="C115" s="121">
        <v>52.1</v>
      </c>
      <c r="D115" s="122">
        <v>4.5100000000000001E-2</v>
      </c>
      <c r="E115" s="122">
        <v>4.5100000000000001E-2</v>
      </c>
      <c r="F115" s="123">
        <f t="shared" si="2"/>
        <v>0</v>
      </c>
      <c r="G115" s="124">
        <f>(C115/C230)*G11</f>
        <v>6.0689601102272978E-2</v>
      </c>
      <c r="H115" s="125">
        <f t="shared" si="3"/>
        <v>6.0689601102272978E-2</v>
      </c>
      <c r="I115" s="132"/>
    </row>
    <row r="116" spans="1:9" x14ac:dyDescent="0.25">
      <c r="A116" s="119">
        <v>307</v>
      </c>
      <c r="B116" s="120">
        <v>81500539</v>
      </c>
      <c r="C116" s="121">
        <v>48.3</v>
      </c>
      <c r="D116" s="122">
        <v>3.3955000000000002</v>
      </c>
      <c r="E116" s="122">
        <v>3.4470000000000001</v>
      </c>
      <c r="F116" s="123">
        <f t="shared" si="2"/>
        <v>5.1499999999999879E-2</v>
      </c>
      <c r="G116" s="124">
        <f>(C116/C230)*G11</f>
        <v>5.6263104284832714E-2</v>
      </c>
      <c r="H116" s="125">
        <f t="shared" si="3"/>
        <v>0.1077631042848326</v>
      </c>
      <c r="I116" s="132"/>
    </row>
    <row r="117" spans="1:9" x14ac:dyDescent="0.25">
      <c r="A117" s="119">
        <v>308</v>
      </c>
      <c r="B117" s="120">
        <v>81500530</v>
      </c>
      <c r="C117" s="121">
        <v>44.8</v>
      </c>
      <c r="D117" s="122">
        <v>0</v>
      </c>
      <c r="E117" s="122">
        <v>0</v>
      </c>
      <c r="F117" s="123">
        <f t="shared" si="2"/>
        <v>0</v>
      </c>
      <c r="G117" s="124">
        <f>(C117/C230)*G11</f>
        <v>5.2186067742453525E-2</v>
      </c>
      <c r="H117" s="125">
        <f t="shared" si="3"/>
        <v>5.2186067742453525E-2</v>
      </c>
      <c r="I117" s="132"/>
    </row>
    <row r="118" spans="1:9" x14ac:dyDescent="0.25">
      <c r="A118" s="119">
        <v>309</v>
      </c>
      <c r="B118" s="120">
        <v>81500288</v>
      </c>
      <c r="C118" s="121">
        <v>64</v>
      </c>
      <c r="D118" s="122">
        <v>3.6040000000000001</v>
      </c>
      <c r="E118" s="122">
        <v>3.911</v>
      </c>
      <c r="F118" s="123">
        <f t="shared" si="2"/>
        <v>0.30699999999999994</v>
      </c>
      <c r="G118" s="124">
        <f>(C118/C230)*G11</f>
        <v>7.4551525346362196E-2</v>
      </c>
      <c r="H118" s="125">
        <f t="shared" si="3"/>
        <v>0.38155152534636216</v>
      </c>
      <c r="I118" s="132"/>
    </row>
    <row r="119" spans="1:9" x14ac:dyDescent="0.25">
      <c r="A119" s="119">
        <v>310</v>
      </c>
      <c r="B119" s="120">
        <v>81500537</v>
      </c>
      <c r="C119" s="121">
        <v>36.299999999999997</v>
      </c>
      <c r="D119" s="122">
        <v>0</v>
      </c>
      <c r="E119" s="122">
        <v>0</v>
      </c>
      <c r="F119" s="123">
        <f t="shared" si="2"/>
        <v>0</v>
      </c>
      <c r="G119" s="124">
        <f>(C119/C230)*G11</f>
        <v>4.2284693282389797E-2</v>
      </c>
      <c r="H119" s="125">
        <f t="shared" si="3"/>
        <v>4.2284693282389797E-2</v>
      </c>
      <c r="I119" s="132"/>
    </row>
    <row r="120" spans="1:9" x14ac:dyDescent="0.25">
      <c r="A120" s="119">
        <v>311</v>
      </c>
      <c r="B120" s="120">
        <v>81500538</v>
      </c>
      <c r="C120" s="121">
        <v>64.099999999999994</v>
      </c>
      <c r="D120" s="122">
        <v>7.5015999999999998</v>
      </c>
      <c r="E120" s="122">
        <v>8.2140000000000004</v>
      </c>
      <c r="F120" s="123">
        <f t="shared" si="2"/>
        <v>0.71240000000000059</v>
      </c>
      <c r="G120" s="124">
        <f>(C120/C230)*G11</f>
        <v>7.4668012104715867E-2</v>
      </c>
      <c r="H120" s="125">
        <f t="shared" si="3"/>
        <v>0.78706801210471644</v>
      </c>
      <c r="I120" s="132"/>
    </row>
    <row r="121" spans="1:9" x14ac:dyDescent="0.25">
      <c r="A121" s="119">
        <v>312</v>
      </c>
      <c r="B121" s="120">
        <v>81500540</v>
      </c>
      <c r="C121" s="121">
        <v>45.7</v>
      </c>
      <c r="D121" s="122">
        <v>2.8001999999999998</v>
      </c>
      <c r="E121" s="122">
        <v>3.0339999999999998</v>
      </c>
      <c r="F121" s="123">
        <f t="shared" si="2"/>
        <v>0.23380000000000001</v>
      </c>
      <c r="G121" s="124">
        <f>(C121/C230)*G11</f>
        <v>5.3234448567636754E-2</v>
      </c>
      <c r="H121" s="125">
        <f t="shared" si="3"/>
        <v>0.28703444856763677</v>
      </c>
      <c r="I121" s="132"/>
    </row>
    <row r="122" spans="1:9" x14ac:dyDescent="0.25">
      <c r="A122" s="119">
        <v>313</v>
      </c>
      <c r="B122" s="120">
        <v>81500285</v>
      </c>
      <c r="C122" s="121">
        <v>53.3</v>
      </c>
      <c r="D122" s="122">
        <v>4.5148000000000001</v>
      </c>
      <c r="E122" s="122">
        <v>4.8639999999999999</v>
      </c>
      <c r="F122" s="123">
        <f t="shared" si="2"/>
        <v>0.34919999999999973</v>
      </c>
      <c r="G122" s="124">
        <f>(C122/C230)*G11</f>
        <v>6.208744220251726E-2</v>
      </c>
      <c r="H122" s="125">
        <f t="shared" si="3"/>
        <v>0.41128744220251701</v>
      </c>
      <c r="I122" s="132"/>
    </row>
    <row r="123" spans="1:9" x14ac:dyDescent="0.25">
      <c r="A123" s="119">
        <v>314</v>
      </c>
      <c r="B123" s="120">
        <v>81500527</v>
      </c>
      <c r="C123" s="121">
        <v>42.8</v>
      </c>
      <c r="D123" s="122">
        <v>3.5583</v>
      </c>
      <c r="E123" s="122">
        <v>3.7290000000000001</v>
      </c>
      <c r="F123" s="123">
        <f t="shared" si="2"/>
        <v>0.17070000000000007</v>
      </c>
      <c r="G123" s="124">
        <f>(C123/C230)*G11</f>
        <v>4.9856332575379712E-2</v>
      </c>
      <c r="H123" s="125">
        <f t="shared" si="3"/>
        <v>0.22055633257537979</v>
      </c>
      <c r="I123" s="132"/>
    </row>
    <row r="124" spans="1:9" x14ac:dyDescent="0.25">
      <c r="A124" s="119">
        <v>315</v>
      </c>
      <c r="B124" s="120">
        <v>81500522</v>
      </c>
      <c r="C124" s="121">
        <v>76.8</v>
      </c>
      <c r="D124" s="122">
        <v>6.5406000000000004</v>
      </c>
      <c r="E124" s="122">
        <v>7.3529999999999998</v>
      </c>
      <c r="F124" s="123">
        <f t="shared" si="2"/>
        <v>0.81239999999999934</v>
      </c>
      <c r="G124" s="124">
        <f>(C124/C230)*G11</f>
        <v>8.9461830415634616E-2</v>
      </c>
      <c r="H124" s="125">
        <f t="shared" si="3"/>
        <v>0.90186183041563395</v>
      </c>
      <c r="I124" s="132"/>
    </row>
    <row r="125" spans="1:9" x14ac:dyDescent="0.25">
      <c r="A125" s="119">
        <v>316</v>
      </c>
      <c r="B125" s="120">
        <v>81500521</v>
      </c>
      <c r="C125" s="121">
        <v>77.5</v>
      </c>
      <c r="D125" s="122">
        <v>8.4466000000000001</v>
      </c>
      <c r="E125" s="122">
        <v>8.5299999999999994</v>
      </c>
      <c r="F125" s="123">
        <f t="shared" si="2"/>
        <v>8.3399999999999253E-2</v>
      </c>
      <c r="G125" s="124">
        <f>(C125/C230)*G11</f>
        <v>9.0277237724110462E-2</v>
      </c>
      <c r="H125" s="125">
        <f t="shared" si="3"/>
        <v>0.1736772377241097</v>
      </c>
      <c r="I125" s="132"/>
    </row>
    <row r="126" spans="1:9" x14ac:dyDescent="0.25">
      <c r="A126" s="119">
        <v>317</v>
      </c>
      <c r="B126" s="120">
        <v>81500526</v>
      </c>
      <c r="C126" s="121">
        <v>47.1</v>
      </c>
      <c r="D126" s="122">
        <v>3.9828999999999999</v>
      </c>
      <c r="E126" s="122">
        <v>3.9830000000000001</v>
      </c>
      <c r="F126" s="123">
        <f t="shared" si="2"/>
        <v>1.0000000000021103E-4</v>
      </c>
      <c r="G126" s="124">
        <f>(C126/C230)*G11</f>
        <v>5.4865263184588425E-2</v>
      </c>
      <c r="H126" s="125">
        <f t="shared" si="3"/>
        <v>5.4965263184588636E-2</v>
      </c>
      <c r="I126" s="132"/>
    </row>
    <row r="127" spans="1:9" x14ac:dyDescent="0.25">
      <c r="A127" s="119">
        <v>318</v>
      </c>
      <c r="B127" s="120">
        <v>81500286</v>
      </c>
      <c r="C127" s="121">
        <v>52.1</v>
      </c>
      <c r="D127" s="122">
        <v>3.8056000000000001</v>
      </c>
      <c r="E127" s="122">
        <v>4.0549999999999997</v>
      </c>
      <c r="F127" s="123">
        <f t="shared" si="2"/>
        <v>0.24939999999999962</v>
      </c>
      <c r="G127" s="124">
        <f>(C127/C230)*G11</f>
        <v>6.0689601102272978E-2</v>
      </c>
      <c r="H127" s="125">
        <f t="shared" si="3"/>
        <v>0.31008960110227257</v>
      </c>
      <c r="I127" s="132"/>
    </row>
    <row r="128" spans="1:9" x14ac:dyDescent="0.25">
      <c r="A128" s="119">
        <v>319</v>
      </c>
      <c r="B128" s="120">
        <v>81500536</v>
      </c>
      <c r="C128" s="121">
        <v>48.2</v>
      </c>
      <c r="D128" s="122">
        <v>1.88</v>
      </c>
      <c r="E128" s="122">
        <v>1.88</v>
      </c>
      <c r="F128" s="123">
        <f t="shared" si="2"/>
        <v>0</v>
      </c>
      <c r="G128" s="124">
        <f>(C128/C230)*G11</f>
        <v>5.6146617526479023E-2</v>
      </c>
      <c r="H128" s="125">
        <f t="shared" si="3"/>
        <v>5.6146617526479023E-2</v>
      </c>
      <c r="I128" s="132"/>
    </row>
    <row r="129" spans="1:9" x14ac:dyDescent="0.25">
      <c r="A129" s="119">
        <v>320</v>
      </c>
      <c r="B129" s="120">
        <v>81500287</v>
      </c>
      <c r="C129" s="121">
        <v>44.8</v>
      </c>
      <c r="D129" s="122">
        <v>2.1617000000000002</v>
      </c>
      <c r="E129" s="122">
        <v>2.1619999999999999</v>
      </c>
      <c r="F129" s="123">
        <f t="shared" si="2"/>
        <v>2.9999999999974492E-4</v>
      </c>
      <c r="G129" s="124">
        <f>(C129/C230)*G11</f>
        <v>5.2186067742453525E-2</v>
      </c>
      <c r="H129" s="125">
        <f t="shared" si="3"/>
        <v>5.248606774245327E-2</v>
      </c>
      <c r="I129" s="132"/>
    </row>
    <row r="130" spans="1:9" x14ac:dyDescent="0.25">
      <c r="A130" s="119">
        <v>321</v>
      </c>
      <c r="B130" s="120">
        <v>81500531</v>
      </c>
      <c r="C130" s="121">
        <v>63.7</v>
      </c>
      <c r="D130" s="122">
        <v>5.9737</v>
      </c>
      <c r="E130" s="122">
        <v>6.0010000000000003</v>
      </c>
      <c r="F130" s="123">
        <f t="shared" si="2"/>
        <v>2.7300000000000324E-2</v>
      </c>
      <c r="G130" s="124">
        <f>(C130/C230)*G11</f>
        <v>7.4202065071301115E-2</v>
      </c>
      <c r="H130" s="125">
        <f t="shared" si="3"/>
        <v>0.10150206507130144</v>
      </c>
      <c r="I130" s="132"/>
    </row>
    <row r="131" spans="1:9" x14ac:dyDescent="0.25">
      <c r="A131" s="119">
        <v>322</v>
      </c>
      <c r="B131" s="120">
        <v>81500523</v>
      </c>
      <c r="C131" s="121">
        <v>36.5</v>
      </c>
      <c r="D131" s="122">
        <v>3.3511000000000002</v>
      </c>
      <c r="E131" s="122">
        <v>3.65</v>
      </c>
      <c r="F131" s="123">
        <f t="shared" si="2"/>
        <v>0.29889999999999972</v>
      </c>
      <c r="G131" s="124">
        <f>(C131/C230)*G11</f>
        <v>4.2517666799097187E-2</v>
      </c>
      <c r="H131" s="125">
        <f t="shared" si="3"/>
        <v>0.34141766679909691</v>
      </c>
      <c r="I131" s="132"/>
    </row>
    <row r="132" spans="1:9" x14ac:dyDescent="0.25">
      <c r="A132" s="119">
        <v>323</v>
      </c>
      <c r="B132" s="120">
        <v>81500523</v>
      </c>
      <c r="C132" s="121">
        <v>64.5</v>
      </c>
      <c r="D132" s="122">
        <v>8.2276000000000007</v>
      </c>
      <c r="E132" s="122">
        <v>8.2439999999999998</v>
      </c>
      <c r="F132" s="123">
        <f t="shared" si="2"/>
        <v>1.6399999999999082E-2</v>
      </c>
      <c r="G132" s="124">
        <f>(C132/C230)*G11</f>
        <v>7.5133959138130646E-2</v>
      </c>
      <c r="H132" s="125">
        <f t="shared" si="3"/>
        <v>9.1533959138129728E-2</v>
      </c>
      <c r="I132" s="132"/>
    </row>
    <row r="133" spans="1:9" x14ac:dyDescent="0.25">
      <c r="A133" s="119">
        <v>324</v>
      </c>
      <c r="B133" s="120">
        <v>81500520</v>
      </c>
      <c r="C133" s="121">
        <v>45.5</v>
      </c>
      <c r="D133" s="122">
        <v>1.5137</v>
      </c>
      <c r="E133" s="122">
        <v>1.514</v>
      </c>
      <c r="F133" s="123">
        <f t="shared" si="2"/>
        <v>2.9999999999996696E-4</v>
      </c>
      <c r="G133" s="124">
        <f>(C133/C230)*G11</f>
        <v>5.3001475050929371E-2</v>
      </c>
      <c r="H133" s="125">
        <f t="shared" si="3"/>
        <v>5.3301475050929338E-2</v>
      </c>
      <c r="I133" s="132"/>
    </row>
    <row r="134" spans="1:9" x14ac:dyDescent="0.25">
      <c r="A134" s="119">
        <v>325</v>
      </c>
      <c r="B134" s="120">
        <v>81500446</v>
      </c>
      <c r="C134" s="121">
        <v>52.9</v>
      </c>
      <c r="D134" s="122">
        <v>1.8419000000000001</v>
      </c>
      <c r="E134" s="122">
        <v>1.8420000000000001</v>
      </c>
      <c r="F134" s="123">
        <f t="shared" si="2"/>
        <v>9.9999999999988987E-5</v>
      </c>
      <c r="G134" s="124">
        <f>(C134/C230)*G11</f>
        <v>6.1621495169102494E-2</v>
      </c>
      <c r="H134" s="125">
        <f t="shared" si="3"/>
        <v>6.1721495169102483E-2</v>
      </c>
      <c r="I134" s="132"/>
    </row>
    <row r="135" spans="1:9" x14ac:dyDescent="0.25">
      <c r="A135" s="119">
        <v>326</v>
      </c>
      <c r="B135" s="120">
        <v>81500454</v>
      </c>
      <c r="C135" s="121">
        <v>42.8</v>
      </c>
      <c r="D135" s="122">
        <v>6.3338999999999999</v>
      </c>
      <c r="E135" s="122">
        <v>6.8470000000000004</v>
      </c>
      <c r="F135" s="123">
        <f t="shared" si="2"/>
        <v>0.51310000000000056</v>
      </c>
      <c r="G135" s="124">
        <f>(C135/C230)*G11</f>
        <v>4.9856332575379712E-2</v>
      </c>
      <c r="H135" s="125">
        <f t="shared" si="3"/>
        <v>0.56295633257538025</v>
      </c>
      <c r="I135" s="132"/>
    </row>
    <row r="136" spans="1:9" x14ac:dyDescent="0.25">
      <c r="A136" s="119">
        <v>327</v>
      </c>
      <c r="B136" s="120">
        <v>81500447</v>
      </c>
      <c r="C136" s="121">
        <v>77.2</v>
      </c>
      <c r="D136" s="122">
        <v>7.1372</v>
      </c>
      <c r="E136" s="122">
        <v>7.2939999999999996</v>
      </c>
      <c r="F136" s="123">
        <f t="shared" si="2"/>
        <v>0.15679999999999961</v>
      </c>
      <c r="G136" s="124">
        <f>(C136/C230)*G11</f>
        <v>8.9927777449049395E-2</v>
      </c>
      <c r="H136" s="125">
        <f t="shared" si="3"/>
        <v>0.246727777449049</v>
      </c>
      <c r="I136" s="132"/>
    </row>
    <row r="137" spans="1:9" x14ac:dyDescent="0.25">
      <c r="A137" s="119">
        <v>328</v>
      </c>
      <c r="B137" s="120">
        <v>81500455</v>
      </c>
      <c r="C137" s="121">
        <v>77.8</v>
      </c>
      <c r="D137" s="122">
        <v>2.867</v>
      </c>
      <c r="E137" s="122">
        <v>2.867</v>
      </c>
      <c r="F137" s="123">
        <f t="shared" si="2"/>
        <v>0</v>
      </c>
      <c r="G137" s="124">
        <f>(C137/C230)*G11</f>
        <v>9.0626697999171543E-2</v>
      </c>
      <c r="H137" s="125">
        <f t="shared" si="3"/>
        <v>9.0626697999171543E-2</v>
      </c>
      <c r="I137" s="132"/>
    </row>
    <row r="138" spans="1:9" x14ac:dyDescent="0.25">
      <c r="A138" s="119">
        <v>329</v>
      </c>
      <c r="B138" s="120">
        <v>81500453</v>
      </c>
      <c r="C138" s="121">
        <v>47</v>
      </c>
      <c r="D138" s="122">
        <v>4.0506000000000002</v>
      </c>
      <c r="E138" s="122">
        <v>4.2859999999999996</v>
      </c>
      <c r="F138" s="123">
        <f t="shared" si="2"/>
        <v>0.23539999999999939</v>
      </c>
      <c r="G138" s="124">
        <f>(C138/C230)*G11</f>
        <v>5.4748776426234741E-2</v>
      </c>
      <c r="H138" s="125">
        <f t="shared" si="3"/>
        <v>0.29014877642623416</v>
      </c>
      <c r="I138" s="132"/>
    </row>
    <row r="139" spans="1:9" x14ac:dyDescent="0.25">
      <c r="A139" s="119">
        <v>330</v>
      </c>
      <c r="B139" s="120">
        <v>81500445</v>
      </c>
      <c r="C139" s="121">
        <v>52.1</v>
      </c>
      <c r="D139" s="122">
        <v>1.2229000000000001</v>
      </c>
      <c r="E139" s="122">
        <v>1.2230000000000001</v>
      </c>
      <c r="F139" s="123">
        <f t="shared" si="2"/>
        <v>9.9999999999988987E-5</v>
      </c>
      <c r="G139" s="124">
        <f>(C139/C230)*G11</f>
        <v>6.0689601102272978E-2</v>
      </c>
      <c r="H139" s="125">
        <f t="shared" si="3"/>
        <v>6.0789601102272967E-2</v>
      </c>
      <c r="I139" s="132"/>
    </row>
    <row r="140" spans="1:9" x14ac:dyDescent="0.25">
      <c r="A140" s="119">
        <v>331</v>
      </c>
      <c r="B140" s="120">
        <v>81500440</v>
      </c>
      <c r="C140" s="121">
        <v>48.3</v>
      </c>
      <c r="D140" s="122">
        <v>2.5960000000000001</v>
      </c>
      <c r="E140" s="122">
        <v>2.5960000000000001</v>
      </c>
      <c r="F140" s="123">
        <f t="shared" si="2"/>
        <v>0</v>
      </c>
      <c r="G140" s="124">
        <f>(C140/C230)*G11</f>
        <v>5.6263104284832714E-2</v>
      </c>
      <c r="H140" s="125">
        <f t="shared" si="3"/>
        <v>5.6263104284832714E-2</v>
      </c>
      <c r="I140" s="132"/>
    </row>
    <row r="141" spans="1:9" x14ac:dyDescent="0.25">
      <c r="A141" s="119">
        <v>332</v>
      </c>
      <c r="B141" s="120">
        <v>81500442</v>
      </c>
      <c r="C141" s="121">
        <v>45</v>
      </c>
      <c r="D141" s="122">
        <v>4.6749999999999998</v>
      </c>
      <c r="E141" s="122">
        <v>5.165</v>
      </c>
      <c r="F141" s="123">
        <f t="shared" si="2"/>
        <v>0.49000000000000021</v>
      </c>
      <c r="G141" s="124">
        <f>(C141/C230)*G11</f>
        <v>5.2419041259160915E-2</v>
      </c>
      <c r="H141" s="125">
        <f t="shared" si="3"/>
        <v>0.54241904125916118</v>
      </c>
      <c r="I141" s="132"/>
    </row>
    <row r="142" spans="1:9" x14ac:dyDescent="0.25">
      <c r="A142" s="119">
        <v>333</v>
      </c>
      <c r="B142" s="120">
        <v>81500441</v>
      </c>
      <c r="C142" s="121">
        <v>64.400000000000006</v>
      </c>
      <c r="D142" s="122">
        <v>7.5507</v>
      </c>
      <c r="E142" s="122">
        <v>8.2219999999999995</v>
      </c>
      <c r="F142" s="123">
        <f t="shared" si="2"/>
        <v>0.67129999999999956</v>
      </c>
      <c r="G142" s="124">
        <f>(C142/C230)*G11</f>
        <v>7.5017472379776962E-2</v>
      </c>
      <c r="H142" s="125">
        <f t="shared" si="3"/>
        <v>0.74631747237977653</v>
      </c>
      <c r="I142" s="132"/>
    </row>
    <row r="143" spans="1:9" x14ac:dyDescent="0.25">
      <c r="A143" s="119">
        <v>334</v>
      </c>
      <c r="B143" s="120">
        <v>81500443</v>
      </c>
      <c r="C143" s="121">
        <v>35.9</v>
      </c>
      <c r="D143" s="122">
        <v>0.93159999999999998</v>
      </c>
      <c r="E143" s="122">
        <v>1.1299999999999999</v>
      </c>
      <c r="F143" s="123">
        <f t="shared" ref="F143:F206" si="4">E143-D143</f>
        <v>0.19839999999999991</v>
      </c>
      <c r="G143" s="124">
        <f>(C143/C230)*G11</f>
        <v>4.1818746248975039E-2</v>
      </c>
      <c r="H143" s="125">
        <f t="shared" ref="H143:H206" si="5">G143+F143</f>
        <v>0.24021874624897493</v>
      </c>
      <c r="I143" s="132"/>
    </row>
    <row r="144" spans="1:9" x14ac:dyDescent="0.25">
      <c r="A144" s="119">
        <v>335</v>
      </c>
      <c r="B144" s="120">
        <v>81500444</v>
      </c>
      <c r="C144" s="121">
        <v>64.5</v>
      </c>
      <c r="D144" s="122">
        <v>1.6185</v>
      </c>
      <c r="E144" s="122">
        <v>1.639</v>
      </c>
      <c r="F144" s="123">
        <f t="shared" si="4"/>
        <v>2.0499999999999963E-2</v>
      </c>
      <c r="G144" s="124">
        <f>(C144/C230)*G11</f>
        <v>7.5133959138130646E-2</v>
      </c>
      <c r="H144" s="125">
        <f t="shared" si="5"/>
        <v>9.5633959138130609E-2</v>
      </c>
      <c r="I144" s="132"/>
    </row>
    <row r="145" spans="1:9" x14ac:dyDescent="0.25">
      <c r="A145" s="119">
        <v>336</v>
      </c>
      <c r="B145" s="120">
        <v>81500450</v>
      </c>
      <c r="C145" s="121">
        <v>45.6</v>
      </c>
      <c r="D145" s="122">
        <v>5.1748000000000003</v>
      </c>
      <c r="E145" s="122">
        <v>5.8659999999999997</v>
      </c>
      <c r="F145" s="123">
        <f t="shared" si="4"/>
        <v>0.69119999999999937</v>
      </c>
      <c r="G145" s="124">
        <f>(C145/C230)*G11</f>
        <v>5.3117961809283055E-2</v>
      </c>
      <c r="H145" s="125">
        <f t="shared" si="5"/>
        <v>0.74431796180928245</v>
      </c>
      <c r="I145" s="132"/>
    </row>
    <row r="146" spans="1:9" x14ac:dyDescent="0.25">
      <c r="A146" s="119">
        <v>337</v>
      </c>
      <c r="B146" s="120">
        <v>81500430</v>
      </c>
      <c r="C146" s="121">
        <v>53</v>
      </c>
      <c r="D146" s="122">
        <v>4.1734999999999998</v>
      </c>
      <c r="E146" s="122">
        <v>4.4619999999999997</v>
      </c>
      <c r="F146" s="123">
        <f t="shared" si="4"/>
        <v>0.28849999999999998</v>
      </c>
      <c r="G146" s="124">
        <f>(C146/C230)*G11</f>
        <v>6.1737981927456186E-2</v>
      </c>
      <c r="H146" s="125">
        <f t="shared" si="5"/>
        <v>0.35023798192745614</v>
      </c>
      <c r="I146" s="132"/>
    </row>
    <row r="147" spans="1:9" x14ac:dyDescent="0.25">
      <c r="A147" s="119">
        <v>338</v>
      </c>
      <c r="B147" s="120">
        <v>81500498</v>
      </c>
      <c r="C147" s="121">
        <v>43</v>
      </c>
      <c r="D147" s="122">
        <v>0</v>
      </c>
      <c r="E147" s="122">
        <v>0</v>
      </c>
      <c r="F147" s="123">
        <f t="shared" si="4"/>
        <v>0</v>
      </c>
      <c r="G147" s="124">
        <f>(C147/C230)*G11</f>
        <v>5.0089306092087095E-2</v>
      </c>
      <c r="H147" s="125">
        <f t="shared" si="5"/>
        <v>5.0089306092087095E-2</v>
      </c>
      <c r="I147" s="132"/>
    </row>
    <row r="148" spans="1:9" x14ac:dyDescent="0.25">
      <c r="A148" s="119">
        <v>339</v>
      </c>
      <c r="B148" s="120">
        <v>81500492</v>
      </c>
      <c r="C148" s="121">
        <v>77.599999999999994</v>
      </c>
      <c r="D148" s="122">
        <v>6.9669999999999996</v>
      </c>
      <c r="E148" s="122">
        <v>7.5330000000000004</v>
      </c>
      <c r="F148" s="123">
        <f t="shared" si="4"/>
        <v>0.56600000000000072</v>
      </c>
      <c r="G148" s="124">
        <f>(C148/C230)*G11</f>
        <v>9.0393724482464147E-2</v>
      </c>
      <c r="H148" s="125">
        <f t="shared" si="5"/>
        <v>0.65639372448246491</v>
      </c>
      <c r="I148" s="132"/>
    </row>
    <row r="149" spans="1:9" x14ac:dyDescent="0.25">
      <c r="A149" s="119">
        <v>340</v>
      </c>
      <c r="B149" s="120">
        <v>81500502</v>
      </c>
      <c r="C149" s="121">
        <v>77.599999999999994</v>
      </c>
      <c r="D149" s="122">
        <v>10.0366</v>
      </c>
      <c r="E149" s="122">
        <v>11.13</v>
      </c>
      <c r="F149" s="123">
        <f t="shared" si="4"/>
        <v>1.0934000000000008</v>
      </c>
      <c r="G149" s="124">
        <f>(C149/C230)*G11</f>
        <v>9.0393724482464147E-2</v>
      </c>
      <c r="H149" s="125">
        <f t="shared" si="5"/>
        <v>1.183793724482465</v>
      </c>
      <c r="I149" s="132"/>
    </row>
    <row r="150" spans="1:9" x14ac:dyDescent="0.25">
      <c r="A150" s="119">
        <v>341</v>
      </c>
      <c r="B150" s="120">
        <v>81500503</v>
      </c>
      <c r="C150" s="121">
        <v>47.3</v>
      </c>
      <c r="D150" s="122">
        <v>0.28210000000000002</v>
      </c>
      <c r="E150" s="122">
        <v>0.54600000000000004</v>
      </c>
      <c r="F150" s="123">
        <f t="shared" si="4"/>
        <v>0.26390000000000002</v>
      </c>
      <c r="G150" s="124">
        <f>(C150/C230)*G11</f>
        <v>5.5098236701295801E-2</v>
      </c>
      <c r="H150" s="125">
        <f t="shared" si="5"/>
        <v>0.31899823670129585</v>
      </c>
      <c r="I150" s="132"/>
    </row>
    <row r="151" spans="1:9" x14ac:dyDescent="0.25">
      <c r="A151" s="119">
        <v>342</v>
      </c>
      <c r="B151" s="120">
        <v>81500437</v>
      </c>
      <c r="C151" s="121">
        <v>51.9</v>
      </c>
      <c r="D151" s="122">
        <v>0.34079999999999999</v>
      </c>
      <c r="E151" s="122">
        <v>0.34100000000000003</v>
      </c>
      <c r="F151" s="123">
        <f t="shared" si="4"/>
        <v>2.0000000000003348E-4</v>
      </c>
      <c r="G151" s="124">
        <f>(C151/C230)*G11</f>
        <v>6.0456627585565588E-2</v>
      </c>
      <c r="H151" s="125">
        <f t="shared" si="5"/>
        <v>6.0656627585565621E-2</v>
      </c>
      <c r="I151" s="132"/>
    </row>
    <row r="152" spans="1:9" x14ac:dyDescent="0.25">
      <c r="A152" s="119">
        <v>343</v>
      </c>
      <c r="B152" s="120">
        <v>81500429</v>
      </c>
      <c r="C152" s="121">
        <v>48</v>
      </c>
      <c r="D152" s="122">
        <v>1.9787999999999999</v>
      </c>
      <c r="E152" s="122">
        <v>2.1909999999999998</v>
      </c>
      <c r="F152" s="123">
        <f t="shared" si="4"/>
        <v>0.21219999999999994</v>
      </c>
      <c r="G152" s="124">
        <f>(C152/C230)*G11</f>
        <v>5.5913644009771647E-2</v>
      </c>
      <c r="H152" s="125">
        <f t="shared" si="5"/>
        <v>0.26811364400977161</v>
      </c>
      <c r="I152" s="132"/>
    </row>
    <row r="153" spans="1:9" x14ac:dyDescent="0.25">
      <c r="A153" s="119">
        <v>344</v>
      </c>
      <c r="B153" s="120">
        <v>81500439</v>
      </c>
      <c r="C153" s="121">
        <v>45</v>
      </c>
      <c r="D153" s="122">
        <v>2.4472</v>
      </c>
      <c r="E153" s="122">
        <v>2.4580000000000002</v>
      </c>
      <c r="F153" s="123">
        <f t="shared" si="4"/>
        <v>1.0800000000000143E-2</v>
      </c>
      <c r="G153" s="124">
        <f>(C153/C230)*G11</f>
        <v>5.2419041259160915E-2</v>
      </c>
      <c r="H153" s="125">
        <f t="shared" si="5"/>
        <v>6.3219041259161057E-2</v>
      </c>
      <c r="I153" s="132"/>
    </row>
    <row r="154" spans="1:9" x14ac:dyDescent="0.25">
      <c r="A154" s="119">
        <v>345</v>
      </c>
      <c r="B154" s="120">
        <v>81500496</v>
      </c>
      <c r="C154" s="121">
        <v>64.099999999999994</v>
      </c>
      <c r="D154" s="122">
        <v>2.7216999999999998</v>
      </c>
      <c r="E154" s="122">
        <v>2.722</v>
      </c>
      <c r="F154" s="123">
        <f t="shared" si="4"/>
        <v>3.00000000000189E-4</v>
      </c>
      <c r="G154" s="124">
        <f>(C154/C230)*G11</f>
        <v>7.4668012104715867E-2</v>
      </c>
      <c r="H154" s="125">
        <f t="shared" si="5"/>
        <v>7.4968012104716056E-2</v>
      </c>
      <c r="I154" s="132"/>
    </row>
    <row r="155" spans="1:9" x14ac:dyDescent="0.25">
      <c r="A155" s="119">
        <v>346</v>
      </c>
      <c r="B155" s="29">
        <v>81500500</v>
      </c>
      <c r="C155" s="121">
        <v>36.1</v>
      </c>
      <c r="D155" s="122">
        <v>3.2418</v>
      </c>
      <c r="E155" s="122">
        <v>3.294</v>
      </c>
      <c r="F155" s="123">
        <f t="shared" si="4"/>
        <v>5.2200000000000024E-2</v>
      </c>
      <c r="G155" s="124">
        <f>(C155/C230)*G11</f>
        <v>4.2051719765682422E-2</v>
      </c>
      <c r="H155" s="125">
        <f t="shared" si="5"/>
        <v>9.4251719765682446E-2</v>
      </c>
      <c r="I155" s="132"/>
    </row>
    <row r="156" spans="1:9" x14ac:dyDescent="0.25">
      <c r="A156" s="119">
        <v>347</v>
      </c>
      <c r="B156" s="29">
        <v>81500501</v>
      </c>
      <c r="C156" s="121">
        <v>64.8</v>
      </c>
      <c r="D156" s="122">
        <v>0.61729999999999996</v>
      </c>
      <c r="E156" s="122">
        <v>0.61699999999999999</v>
      </c>
      <c r="F156" s="123">
        <f t="shared" si="4"/>
        <v>-2.9999999999996696E-4</v>
      </c>
      <c r="G156" s="124">
        <f>(C156/C230)*G11</f>
        <v>7.5483419413191713E-2</v>
      </c>
      <c r="H156" s="125">
        <f t="shared" si="5"/>
        <v>7.5183419413191746E-2</v>
      </c>
      <c r="I156" s="132"/>
    </row>
    <row r="157" spans="1:9" x14ac:dyDescent="0.25">
      <c r="A157" s="119">
        <v>348</v>
      </c>
      <c r="B157" s="29">
        <v>81500497</v>
      </c>
      <c r="C157" s="121">
        <v>45.6</v>
      </c>
      <c r="D157" s="122">
        <v>6.6204000000000001</v>
      </c>
      <c r="E157" s="122">
        <v>7.3259999999999996</v>
      </c>
      <c r="F157" s="123">
        <f t="shared" si="4"/>
        <v>0.70559999999999956</v>
      </c>
      <c r="G157" s="124">
        <f>(C157/C230)*G11</f>
        <v>5.3117961809283055E-2</v>
      </c>
      <c r="H157" s="125">
        <f t="shared" si="5"/>
        <v>0.75871796180928264</v>
      </c>
      <c r="I157" s="132"/>
    </row>
    <row r="158" spans="1:9" x14ac:dyDescent="0.25">
      <c r="A158" s="119">
        <v>349</v>
      </c>
      <c r="B158" s="29">
        <v>81500490</v>
      </c>
      <c r="C158" s="121">
        <v>53.1</v>
      </c>
      <c r="D158" s="122">
        <v>3.6764000000000001</v>
      </c>
      <c r="E158" s="122">
        <v>3.7490000000000001</v>
      </c>
      <c r="F158" s="123">
        <f t="shared" si="4"/>
        <v>7.2599999999999998E-2</v>
      </c>
      <c r="G158" s="124">
        <f>(C158/C230)*G11</f>
        <v>6.1854468685809884E-2</v>
      </c>
      <c r="H158" s="125">
        <f t="shared" si="5"/>
        <v>0.13445446868580987</v>
      </c>
      <c r="I158" s="132"/>
    </row>
    <row r="159" spans="1:9" x14ac:dyDescent="0.25">
      <c r="A159" s="119">
        <v>350</v>
      </c>
      <c r="B159" s="29">
        <v>81500495</v>
      </c>
      <c r="C159" s="121">
        <v>42.9</v>
      </c>
      <c r="D159" s="122">
        <v>4.6677999999999997</v>
      </c>
      <c r="E159" s="122">
        <v>5.0060000000000002</v>
      </c>
      <c r="F159" s="123">
        <f t="shared" si="4"/>
        <v>0.3382000000000005</v>
      </c>
      <c r="G159" s="124">
        <f>(C159/C230)*G11</f>
        <v>4.9972819333733404E-2</v>
      </c>
      <c r="H159" s="125">
        <f t="shared" si="5"/>
        <v>0.38817281933373393</v>
      </c>
      <c r="I159" s="132"/>
    </row>
    <row r="160" spans="1:9" x14ac:dyDescent="0.25">
      <c r="A160" s="119">
        <v>351</v>
      </c>
      <c r="B160" s="29">
        <v>81500494</v>
      </c>
      <c r="C160" s="121">
        <v>77.5</v>
      </c>
      <c r="D160" s="122">
        <v>7.5636000000000001</v>
      </c>
      <c r="E160" s="122">
        <v>7.6529999999999996</v>
      </c>
      <c r="F160" s="123">
        <f t="shared" si="4"/>
        <v>8.939999999999948E-2</v>
      </c>
      <c r="G160" s="124">
        <f>(C160/C230)*G11</f>
        <v>9.0277237724110462E-2</v>
      </c>
      <c r="H160" s="125">
        <f t="shared" si="5"/>
        <v>0.17967723772410993</v>
      </c>
      <c r="I160" s="132"/>
    </row>
    <row r="161" spans="1:9" x14ac:dyDescent="0.25">
      <c r="A161" s="119">
        <v>352</v>
      </c>
      <c r="B161" s="120">
        <v>81500491</v>
      </c>
      <c r="C161" s="121">
        <v>77.8</v>
      </c>
      <c r="D161" s="122">
        <v>0.64039999999999997</v>
      </c>
      <c r="E161" s="122">
        <v>0.64</v>
      </c>
      <c r="F161" s="123">
        <f t="shared" si="4"/>
        <v>-3.9999999999995595E-4</v>
      </c>
      <c r="G161" s="124">
        <f>(C161/C230)*G11</f>
        <v>9.0626697999171543E-2</v>
      </c>
      <c r="H161" s="125">
        <f t="shared" si="5"/>
        <v>9.0226697999171587E-2</v>
      </c>
      <c r="I161" s="132"/>
    </row>
    <row r="162" spans="1:9" x14ac:dyDescent="0.25">
      <c r="A162" s="119">
        <v>353</v>
      </c>
      <c r="B162" s="120">
        <v>81500489</v>
      </c>
      <c r="C162" s="121">
        <v>46.7</v>
      </c>
      <c r="D162" s="122">
        <v>4.0457999999999998</v>
      </c>
      <c r="E162" s="122">
        <v>4.2350000000000003</v>
      </c>
      <c r="F162" s="123">
        <f t="shared" si="4"/>
        <v>0.18920000000000048</v>
      </c>
      <c r="G162" s="124">
        <f>(C162/C230)*G11</f>
        <v>5.439931615117366E-2</v>
      </c>
      <c r="H162" s="125">
        <f t="shared" si="5"/>
        <v>0.24359931615117414</v>
      </c>
      <c r="I162" s="132"/>
    </row>
    <row r="163" spans="1:9" x14ac:dyDescent="0.25">
      <c r="A163" s="119">
        <v>354</v>
      </c>
      <c r="B163" s="120">
        <v>81500488</v>
      </c>
      <c r="C163" s="121">
        <v>51.9</v>
      </c>
      <c r="D163" s="122">
        <v>2.3877999999999999</v>
      </c>
      <c r="E163" s="122">
        <v>2.5179999999999998</v>
      </c>
      <c r="F163" s="123">
        <f t="shared" si="4"/>
        <v>0.13019999999999987</v>
      </c>
      <c r="G163" s="124">
        <f>(C163/C230)*G11</f>
        <v>6.0456627585565588E-2</v>
      </c>
      <c r="H163" s="125">
        <f t="shared" si="5"/>
        <v>0.19065662758556545</v>
      </c>
      <c r="I163" s="132"/>
    </row>
    <row r="164" spans="1:9" x14ac:dyDescent="0.25">
      <c r="A164" s="119">
        <v>355</v>
      </c>
      <c r="B164" s="120">
        <v>81500499</v>
      </c>
      <c r="C164" s="121">
        <v>48</v>
      </c>
      <c r="D164" s="122">
        <v>2.4977</v>
      </c>
      <c r="E164" s="122">
        <v>2.4980000000000002</v>
      </c>
      <c r="F164" s="123">
        <f t="shared" si="4"/>
        <v>3.00000000000189E-4</v>
      </c>
      <c r="G164" s="124">
        <f>(C164/C230)*G11</f>
        <v>5.5913644009771647E-2</v>
      </c>
      <c r="H164" s="125">
        <f t="shared" si="5"/>
        <v>5.6213644009771836E-2</v>
      </c>
      <c r="I164" s="132"/>
    </row>
    <row r="165" spans="1:9" x14ac:dyDescent="0.25">
      <c r="A165" s="119">
        <v>356</v>
      </c>
      <c r="B165" s="120">
        <v>81500493</v>
      </c>
      <c r="C165" s="121">
        <v>44.8</v>
      </c>
      <c r="D165" s="122">
        <v>1.0512999999999999</v>
      </c>
      <c r="E165" s="122">
        <v>1.109</v>
      </c>
      <c r="F165" s="123">
        <f t="shared" si="4"/>
        <v>5.7700000000000085E-2</v>
      </c>
      <c r="G165" s="124">
        <f>(C165/C230)*G11</f>
        <v>5.2186067742453525E-2</v>
      </c>
      <c r="H165" s="125">
        <f t="shared" si="5"/>
        <v>0.1098860677424536</v>
      </c>
      <c r="I165" s="132"/>
    </row>
    <row r="166" spans="1:9" x14ac:dyDescent="0.25">
      <c r="A166" s="119">
        <v>357</v>
      </c>
      <c r="B166" s="120">
        <v>81500434</v>
      </c>
      <c r="C166" s="121">
        <v>64.2</v>
      </c>
      <c r="D166" s="122">
        <v>3.5832000000000002</v>
      </c>
      <c r="E166" s="122">
        <v>3.714</v>
      </c>
      <c r="F166" s="123">
        <f t="shared" si="4"/>
        <v>0.13079999999999981</v>
      </c>
      <c r="G166" s="124">
        <f>(C166/C230)*G11</f>
        <v>7.4784498863069565E-2</v>
      </c>
      <c r="H166" s="125">
        <f t="shared" si="5"/>
        <v>0.20558449886306937</v>
      </c>
      <c r="I166" s="132"/>
    </row>
    <row r="167" spans="1:9" x14ac:dyDescent="0.25">
      <c r="A167" s="119">
        <v>358</v>
      </c>
      <c r="B167" s="120">
        <v>81500436</v>
      </c>
      <c r="C167" s="121">
        <v>36.1</v>
      </c>
      <c r="D167" s="122">
        <v>2.1093000000000002</v>
      </c>
      <c r="E167" s="122">
        <v>2.2250000000000001</v>
      </c>
      <c r="F167" s="123">
        <f t="shared" si="4"/>
        <v>0.11569999999999991</v>
      </c>
      <c r="G167" s="124">
        <f>(C167/C230)*G11</f>
        <v>4.2051719765682422E-2</v>
      </c>
      <c r="H167" s="125">
        <f t="shared" si="5"/>
        <v>0.15775171976568234</v>
      </c>
      <c r="I167" s="132"/>
    </row>
    <row r="168" spans="1:9" x14ac:dyDescent="0.25">
      <c r="A168" s="119">
        <v>359</v>
      </c>
      <c r="B168" s="120">
        <v>81500431</v>
      </c>
      <c r="C168" s="121">
        <v>64.7</v>
      </c>
      <c r="D168" s="122">
        <v>2.8176999999999999</v>
      </c>
      <c r="E168" s="122">
        <v>2.823</v>
      </c>
      <c r="F168" s="123">
        <f t="shared" si="4"/>
        <v>5.3000000000000824E-3</v>
      </c>
      <c r="G168" s="124">
        <f>(C168/C230)*G11</f>
        <v>7.5366932654838029E-2</v>
      </c>
      <c r="H168" s="125">
        <f t="shared" si="5"/>
        <v>8.0666932654838111E-2</v>
      </c>
      <c r="I168" s="132"/>
    </row>
    <row r="169" spans="1:9" x14ac:dyDescent="0.25">
      <c r="A169" s="119">
        <v>360</v>
      </c>
      <c r="B169" s="120">
        <v>81500425</v>
      </c>
      <c r="C169" s="121">
        <v>45.5</v>
      </c>
      <c r="D169" s="122">
        <v>0.64729999999999999</v>
      </c>
      <c r="E169" s="122">
        <v>0.64700000000000002</v>
      </c>
      <c r="F169" s="123">
        <f t="shared" si="4"/>
        <v>-2.9999999999996696E-4</v>
      </c>
      <c r="G169" s="124">
        <f>(C169/C230)*G11</f>
        <v>5.3001475050929371E-2</v>
      </c>
      <c r="H169" s="125">
        <f t="shared" si="5"/>
        <v>5.2701475050929404E-2</v>
      </c>
      <c r="I169" s="132"/>
    </row>
    <row r="170" spans="1:9" x14ac:dyDescent="0.25">
      <c r="A170" s="119">
        <v>361</v>
      </c>
      <c r="B170" s="120">
        <v>81500470</v>
      </c>
      <c r="C170" s="121">
        <v>53.2</v>
      </c>
      <c r="D170" s="122">
        <v>2.0999999999999999E-3</v>
      </c>
      <c r="E170" s="122">
        <v>2E-3</v>
      </c>
      <c r="F170" s="123">
        <f t="shared" si="4"/>
        <v>-9.9999999999999829E-5</v>
      </c>
      <c r="G170" s="124">
        <f>(C170/C230)*G11</f>
        <v>6.1970955444163575E-2</v>
      </c>
      <c r="H170" s="125">
        <f t="shared" si="5"/>
        <v>6.1870955444163572E-2</v>
      </c>
      <c r="I170" s="132"/>
    </row>
    <row r="171" spans="1:9" x14ac:dyDescent="0.25">
      <c r="A171" s="119">
        <v>362</v>
      </c>
      <c r="B171" s="120">
        <v>81500461</v>
      </c>
      <c r="C171" s="121">
        <v>42.9</v>
      </c>
      <c r="D171" s="122">
        <v>4.9067999999999996</v>
      </c>
      <c r="E171" s="122">
        <v>5.43</v>
      </c>
      <c r="F171" s="123">
        <f t="shared" si="4"/>
        <v>0.52320000000000011</v>
      </c>
      <c r="G171" s="124">
        <f>(C171/C230)*G11</f>
        <v>4.9972819333733404E-2</v>
      </c>
      <c r="H171" s="125">
        <f t="shared" si="5"/>
        <v>0.57317281933373354</v>
      </c>
      <c r="I171" s="132"/>
    </row>
    <row r="172" spans="1:9" x14ac:dyDescent="0.25">
      <c r="A172" s="119">
        <v>363</v>
      </c>
      <c r="B172" s="120">
        <v>81500469</v>
      </c>
      <c r="C172" s="121">
        <v>78.2</v>
      </c>
      <c r="D172" s="122">
        <v>0</v>
      </c>
      <c r="E172" s="122">
        <v>0.51400000000000001</v>
      </c>
      <c r="F172" s="123">
        <f t="shared" si="4"/>
        <v>0.51400000000000001</v>
      </c>
      <c r="G172" s="124">
        <f>(C172/C230)*G11</f>
        <v>9.1092645032586309E-2</v>
      </c>
      <c r="H172" s="125">
        <f t="shared" si="5"/>
        <v>0.60509264503258631</v>
      </c>
      <c r="I172" s="132"/>
    </row>
    <row r="173" spans="1:9" x14ac:dyDescent="0.25">
      <c r="A173" s="119">
        <v>364</v>
      </c>
      <c r="B173" s="120">
        <v>81500464</v>
      </c>
      <c r="C173" s="121">
        <v>77.7</v>
      </c>
      <c r="D173" s="122">
        <v>2.2509000000000001</v>
      </c>
      <c r="E173" s="122">
        <v>2.2509999999999999</v>
      </c>
      <c r="F173" s="123">
        <f t="shared" si="4"/>
        <v>9.9999999999766942E-5</v>
      </c>
      <c r="G173" s="124">
        <f>(C173/C230)*G11</f>
        <v>9.0510211240817845E-2</v>
      </c>
      <c r="H173" s="125">
        <f t="shared" si="5"/>
        <v>9.0610211240817612E-2</v>
      </c>
      <c r="I173" s="132"/>
    </row>
    <row r="174" spans="1:9" x14ac:dyDescent="0.25">
      <c r="A174" s="119">
        <v>365</v>
      </c>
      <c r="B174" s="120">
        <v>81500468</v>
      </c>
      <c r="C174" s="121">
        <v>47</v>
      </c>
      <c r="D174" s="122">
        <v>3.8431999999999999</v>
      </c>
      <c r="E174" s="122">
        <v>4.1740000000000004</v>
      </c>
      <c r="F174" s="123">
        <f t="shared" si="4"/>
        <v>0.33080000000000043</v>
      </c>
      <c r="G174" s="124">
        <f>(C174/C230)*G11</f>
        <v>5.4748776426234741E-2</v>
      </c>
      <c r="H174" s="125">
        <f t="shared" si="5"/>
        <v>0.3855487764262352</v>
      </c>
      <c r="I174" s="132"/>
    </row>
    <row r="175" spans="1:9" x14ac:dyDescent="0.25">
      <c r="A175" s="119">
        <v>366</v>
      </c>
      <c r="B175" s="120">
        <v>81500466</v>
      </c>
      <c r="C175" s="121">
        <v>52</v>
      </c>
      <c r="D175" s="122">
        <v>1.2903</v>
      </c>
      <c r="E175" s="122">
        <v>1.29</v>
      </c>
      <c r="F175" s="123">
        <f t="shared" si="4"/>
        <v>-2.9999999999996696E-4</v>
      </c>
      <c r="G175" s="124">
        <f>(C175/C230)*G11</f>
        <v>6.0573114343919279E-2</v>
      </c>
      <c r="H175" s="125">
        <f t="shared" si="5"/>
        <v>6.0273114343919312E-2</v>
      </c>
      <c r="I175" s="132"/>
    </row>
    <row r="176" spans="1:9" x14ac:dyDescent="0.25">
      <c r="A176" s="119">
        <v>367</v>
      </c>
      <c r="B176" s="120">
        <v>81500463</v>
      </c>
      <c r="C176" s="121">
        <v>48</v>
      </c>
      <c r="D176" s="122">
        <v>3.4929999999999999</v>
      </c>
      <c r="E176" s="122">
        <v>3.7210000000000001</v>
      </c>
      <c r="F176" s="123">
        <f t="shared" si="4"/>
        <v>0.2280000000000002</v>
      </c>
      <c r="G176" s="124">
        <f>(C176/C230)*G11</f>
        <v>5.5913644009771647E-2</v>
      </c>
      <c r="H176" s="125">
        <f t="shared" si="5"/>
        <v>0.28391364400977187</v>
      </c>
      <c r="I176" s="132"/>
    </row>
    <row r="177" spans="1:9" x14ac:dyDescent="0.25">
      <c r="A177" s="119">
        <v>368</v>
      </c>
      <c r="B177" s="120">
        <v>81500458</v>
      </c>
      <c r="C177" s="121">
        <v>44.8</v>
      </c>
      <c r="D177" s="122">
        <v>4.2862</v>
      </c>
      <c r="E177" s="122">
        <v>4.8920000000000003</v>
      </c>
      <c r="F177" s="123">
        <f t="shared" si="4"/>
        <v>0.60580000000000034</v>
      </c>
      <c r="G177" s="124">
        <f>(C177/C230)*G11</f>
        <v>5.2186067742453525E-2</v>
      </c>
      <c r="H177" s="125">
        <f t="shared" si="5"/>
        <v>0.65798606774245383</v>
      </c>
      <c r="I177" s="132"/>
    </row>
    <row r="178" spans="1:9" x14ac:dyDescent="0.25">
      <c r="A178" s="119">
        <v>369</v>
      </c>
      <c r="B178" s="120">
        <v>81500471</v>
      </c>
      <c r="C178" s="121">
        <v>64.400000000000006</v>
      </c>
      <c r="D178" s="122">
        <v>5.1925999999999997</v>
      </c>
      <c r="E178" s="122">
        <v>5.57</v>
      </c>
      <c r="F178" s="123">
        <f t="shared" si="4"/>
        <v>0.37740000000000062</v>
      </c>
      <c r="G178" s="124">
        <f>(C178/C230)*G11</f>
        <v>7.5017472379776962E-2</v>
      </c>
      <c r="H178" s="125">
        <f t="shared" si="5"/>
        <v>0.45241747237977759</v>
      </c>
      <c r="I178" s="132"/>
    </row>
    <row r="179" spans="1:9" x14ac:dyDescent="0.25">
      <c r="A179" s="119">
        <v>370</v>
      </c>
      <c r="B179" s="120">
        <v>81500459</v>
      </c>
      <c r="C179" s="121">
        <v>36.200000000000003</v>
      </c>
      <c r="D179" s="122">
        <v>3.7427000000000001</v>
      </c>
      <c r="E179" s="122">
        <v>4.1980000000000004</v>
      </c>
      <c r="F179" s="123">
        <f t="shared" si="4"/>
        <v>0.45530000000000026</v>
      </c>
      <c r="G179" s="124">
        <f>(C179/C230)*G11</f>
        <v>4.216820652403612E-2</v>
      </c>
      <c r="H179" s="125">
        <f t="shared" si="5"/>
        <v>0.49746820652403639</v>
      </c>
      <c r="I179" s="132"/>
    </row>
    <row r="180" spans="1:9" x14ac:dyDescent="0.25">
      <c r="A180" s="119">
        <v>371</v>
      </c>
      <c r="B180" s="120">
        <v>81500467</v>
      </c>
      <c r="C180" s="121">
        <v>64.599999999999994</v>
      </c>
      <c r="D180" s="122">
        <v>7.0522</v>
      </c>
      <c r="E180" s="122">
        <v>7.4610000000000003</v>
      </c>
      <c r="F180" s="123">
        <f t="shared" si="4"/>
        <v>0.40880000000000027</v>
      </c>
      <c r="G180" s="124">
        <f>(C180/C230)*G11</f>
        <v>7.525044589648433E-2</v>
      </c>
      <c r="H180" s="125">
        <f t="shared" si="5"/>
        <v>0.4840504458964846</v>
      </c>
      <c r="I180" s="132"/>
    </row>
    <row r="181" spans="1:9" x14ac:dyDescent="0.25">
      <c r="A181" s="119">
        <v>372</v>
      </c>
      <c r="B181" s="120">
        <v>81500462</v>
      </c>
      <c r="C181" s="121">
        <v>45.8</v>
      </c>
      <c r="D181" s="122">
        <v>5.0335000000000001</v>
      </c>
      <c r="E181" s="122">
        <v>5.0330000000000004</v>
      </c>
      <c r="F181" s="123">
        <f t="shared" si="4"/>
        <v>-4.9999999999972289E-4</v>
      </c>
      <c r="G181" s="124">
        <f>(C181/C230)*G11</f>
        <v>5.3350935325990438E-2</v>
      </c>
      <c r="H181" s="125">
        <f t="shared" si="5"/>
        <v>5.2850935325990715E-2</v>
      </c>
      <c r="I181" s="132"/>
    </row>
    <row r="182" spans="1:9" x14ac:dyDescent="0.25">
      <c r="A182" s="119">
        <v>373</v>
      </c>
      <c r="B182" s="120">
        <v>81500396</v>
      </c>
      <c r="C182" s="121">
        <v>53.1</v>
      </c>
      <c r="D182" s="122">
        <v>6.1559999999999997</v>
      </c>
      <c r="E182" s="122">
        <v>6.665</v>
      </c>
      <c r="F182" s="123">
        <f t="shared" si="4"/>
        <v>0.50900000000000034</v>
      </c>
      <c r="G182" s="124">
        <f>(C182/C230)*G11</f>
        <v>6.1854468685809884E-2</v>
      </c>
      <c r="H182" s="125">
        <f t="shared" si="5"/>
        <v>0.57085446868581025</v>
      </c>
      <c r="I182" s="132"/>
    </row>
    <row r="183" spans="1:9" x14ac:dyDescent="0.25">
      <c r="A183" s="119">
        <v>374</v>
      </c>
      <c r="B183" s="120">
        <v>81500404</v>
      </c>
      <c r="C183" s="121">
        <v>43</v>
      </c>
      <c r="D183" s="122">
        <v>0.9929</v>
      </c>
      <c r="E183" s="122">
        <v>0.99299999999999999</v>
      </c>
      <c r="F183" s="123">
        <f t="shared" si="4"/>
        <v>9.9999999999988987E-5</v>
      </c>
      <c r="G183" s="124">
        <f>(C183/C230)*G11</f>
        <v>5.0089306092087095E-2</v>
      </c>
      <c r="H183" s="125">
        <f t="shared" si="5"/>
        <v>5.0189306092087084E-2</v>
      </c>
      <c r="I183" s="132"/>
    </row>
    <row r="184" spans="1:9" x14ac:dyDescent="0.25">
      <c r="A184" s="119">
        <v>375</v>
      </c>
      <c r="B184" s="120">
        <v>81500400</v>
      </c>
      <c r="C184" s="121">
        <v>77.400000000000006</v>
      </c>
      <c r="D184" s="122">
        <v>4.9295</v>
      </c>
      <c r="E184" s="122">
        <v>5.7279999999999998</v>
      </c>
      <c r="F184" s="123">
        <f t="shared" si="4"/>
        <v>0.79849999999999977</v>
      </c>
      <c r="G184" s="124">
        <f>(C184/C230)*G11</f>
        <v>9.0160750965756792E-2</v>
      </c>
      <c r="H184" s="125">
        <f t="shared" si="5"/>
        <v>0.88866075096575659</v>
      </c>
      <c r="I184" s="132"/>
    </row>
    <row r="185" spans="1:9" x14ac:dyDescent="0.25">
      <c r="A185" s="119">
        <v>376</v>
      </c>
      <c r="B185" s="120">
        <v>81500401</v>
      </c>
      <c r="C185" s="121">
        <v>78.2</v>
      </c>
      <c r="D185" s="122">
        <v>5.1440999999999999</v>
      </c>
      <c r="E185" s="122">
        <v>5.6130000000000004</v>
      </c>
      <c r="F185" s="123">
        <f t="shared" si="4"/>
        <v>0.46890000000000054</v>
      </c>
      <c r="G185" s="124">
        <f>(C185/C230)*G11</f>
        <v>9.1092645032586309E-2</v>
      </c>
      <c r="H185" s="125">
        <f t="shared" si="5"/>
        <v>0.55999264503258683</v>
      </c>
      <c r="I185" s="132"/>
    </row>
    <row r="186" spans="1:9" x14ac:dyDescent="0.25">
      <c r="A186" s="119">
        <v>377</v>
      </c>
      <c r="B186" s="120">
        <v>81500405</v>
      </c>
      <c r="C186" s="121">
        <v>46.8</v>
      </c>
      <c r="D186" s="122">
        <v>3.4826000000000001</v>
      </c>
      <c r="E186" s="122">
        <v>3.7330000000000001</v>
      </c>
      <c r="F186" s="123">
        <f t="shared" si="4"/>
        <v>0.25039999999999996</v>
      </c>
      <c r="G186" s="124">
        <f>(C186/C230)*G11</f>
        <v>5.4515802909527351E-2</v>
      </c>
      <c r="H186" s="125">
        <f t="shared" si="5"/>
        <v>0.3049158029095273</v>
      </c>
      <c r="I186" s="132"/>
    </row>
    <row r="187" spans="1:9" x14ac:dyDescent="0.25">
      <c r="A187" s="119">
        <v>378</v>
      </c>
      <c r="B187" s="120">
        <v>81500406</v>
      </c>
      <c r="C187" s="121">
        <v>52</v>
      </c>
      <c r="D187" s="122">
        <v>0</v>
      </c>
      <c r="E187" s="122">
        <v>0</v>
      </c>
      <c r="F187" s="123">
        <f t="shared" si="4"/>
        <v>0</v>
      </c>
      <c r="G187" s="124">
        <f>(C187/C230)*G11</f>
        <v>6.0573114343919279E-2</v>
      </c>
      <c r="H187" s="125">
        <f t="shared" si="5"/>
        <v>6.0573114343919279E-2</v>
      </c>
      <c r="I187" s="132"/>
    </row>
    <row r="188" spans="1:9" x14ac:dyDescent="0.25">
      <c r="A188" s="119">
        <v>379</v>
      </c>
      <c r="B188" s="120">
        <v>81500392</v>
      </c>
      <c r="C188" s="121">
        <v>48.3</v>
      </c>
      <c r="D188" s="122">
        <v>0.1832</v>
      </c>
      <c r="E188" s="122">
        <v>0.183</v>
      </c>
      <c r="F188" s="123">
        <f t="shared" si="4"/>
        <v>-2.0000000000000573E-4</v>
      </c>
      <c r="G188" s="124">
        <f>(C188/C230)*G11</f>
        <v>5.6263104284832714E-2</v>
      </c>
      <c r="H188" s="125">
        <f t="shared" si="5"/>
        <v>5.6063104284832709E-2</v>
      </c>
      <c r="I188" s="132"/>
    </row>
    <row r="189" spans="1:9" x14ac:dyDescent="0.25">
      <c r="A189" s="119">
        <v>380</v>
      </c>
      <c r="B189" s="120">
        <v>81500407</v>
      </c>
      <c r="C189" s="121">
        <v>44.7</v>
      </c>
      <c r="D189" s="122">
        <v>2.3403999999999998</v>
      </c>
      <c r="E189" s="122">
        <v>2.3403999999999998</v>
      </c>
      <c r="F189" s="123">
        <f t="shared" si="4"/>
        <v>0</v>
      </c>
      <c r="G189" s="124">
        <f>(C189/C230)*G11</f>
        <v>5.2069580984099847E-2</v>
      </c>
      <c r="H189" s="125">
        <f t="shared" si="5"/>
        <v>5.2069580984099847E-2</v>
      </c>
      <c r="I189" s="132"/>
    </row>
    <row r="190" spans="1:9" x14ac:dyDescent="0.25">
      <c r="A190" s="119">
        <v>381</v>
      </c>
      <c r="B190" s="120">
        <v>81500456</v>
      </c>
      <c r="C190" s="121">
        <v>64.400000000000006</v>
      </c>
      <c r="D190" s="122">
        <v>2.9496000000000002</v>
      </c>
      <c r="E190" s="122">
        <v>3.1230000000000002</v>
      </c>
      <c r="F190" s="123">
        <f t="shared" si="4"/>
        <v>0.1734</v>
      </c>
      <c r="G190" s="124">
        <f>(C190/C230)*G11</f>
        <v>7.5017472379776962E-2</v>
      </c>
      <c r="H190" s="125">
        <f t="shared" si="5"/>
        <v>0.24841747237977696</v>
      </c>
      <c r="I190" s="132"/>
    </row>
    <row r="191" spans="1:9" x14ac:dyDescent="0.25">
      <c r="A191" s="119">
        <v>382</v>
      </c>
      <c r="B191" s="120">
        <v>81500460</v>
      </c>
      <c r="C191" s="121">
        <v>36</v>
      </c>
      <c r="D191" s="122">
        <v>3.4700000000000002E-2</v>
      </c>
      <c r="E191" s="122">
        <v>3.5000000000000003E-2</v>
      </c>
      <c r="F191" s="123">
        <f t="shared" si="4"/>
        <v>3.0000000000000165E-4</v>
      </c>
      <c r="G191" s="124">
        <f>(C191/C230)*G11</f>
        <v>4.1935233007328737E-2</v>
      </c>
      <c r="H191" s="125">
        <f t="shared" si="5"/>
        <v>4.2235233007328739E-2</v>
      </c>
      <c r="I191" s="132"/>
    </row>
    <row r="192" spans="1:9" x14ac:dyDescent="0.25">
      <c r="A192" s="119">
        <v>383</v>
      </c>
      <c r="B192" s="120">
        <v>81500465</v>
      </c>
      <c r="C192" s="121">
        <v>65</v>
      </c>
      <c r="D192" s="122">
        <v>1.2061999999999999</v>
      </c>
      <c r="E192" s="122">
        <v>1.544</v>
      </c>
      <c r="F192" s="123">
        <f t="shared" si="4"/>
        <v>0.3378000000000001</v>
      </c>
      <c r="G192" s="124">
        <f>(C192/C230)*G11</f>
        <v>7.5716392929899096E-2</v>
      </c>
      <c r="H192" s="125">
        <f t="shared" si="5"/>
        <v>0.41351639292989917</v>
      </c>
      <c r="I192" s="132"/>
    </row>
    <row r="193" spans="1:9" x14ac:dyDescent="0.25">
      <c r="A193" s="119">
        <v>384</v>
      </c>
      <c r="B193" s="120">
        <v>81500457</v>
      </c>
      <c r="C193" s="121">
        <v>45.9</v>
      </c>
      <c r="D193" s="122">
        <v>0</v>
      </c>
      <c r="E193" s="122">
        <v>0</v>
      </c>
      <c r="F193" s="123">
        <f t="shared" si="4"/>
        <v>0</v>
      </c>
      <c r="G193" s="124">
        <f>(C193/C230)*G11</f>
        <v>5.3467422084344129E-2</v>
      </c>
      <c r="H193" s="125">
        <f t="shared" si="5"/>
        <v>5.3467422084344129E-2</v>
      </c>
      <c r="I193" s="132"/>
    </row>
    <row r="194" spans="1:9" x14ac:dyDescent="0.25">
      <c r="A194" s="119">
        <v>385</v>
      </c>
      <c r="B194" s="120">
        <v>81500395</v>
      </c>
      <c r="C194" s="121">
        <v>53.2</v>
      </c>
      <c r="D194" s="122">
        <v>5.3501000000000003</v>
      </c>
      <c r="E194" s="122">
        <v>6.0469999999999997</v>
      </c>
      <c r="F194" s="123">
        <f t="shared" si="4"/>
        <v>0.69689999999999941</v>
      </c>
      <c r="G194" s="124">
        <f>(C194/C230)*G11</f>
        <v>6.1970955444163575E-2</v>
      </c>
      <c r="H194" s="125">
        <f t="shared" si="5"/>
        <v>0.75887095544416294</v>
      </c>
      <c r="I194" s="132"/>
    </row>
    <row r="195" spans="1:9" x14ac:dyDescent="0.25">
      <c r="A195" s="119">
        <v>386</v>
      </c>
      <c r="B195" s="120">
        <v>81500475</v>
      </c>
      <c r="C195" s="121">
        <v>43</v>
      </c>
      <c r="D195" s="122">
        <v>6.7370999999999999</v>
      </c>
      <c r="E195" s="122">
        <v>7.383</v>
      </c>
      <c r="F195" s="123">
        <f t="shared" si="4"/>
        <v>0.64590000000000014</v>
      </c>
      <c r="G195" s="124">
        <f>(C195/C230)*G11</f>
        <v>5.0089306092087095E-2</v>
      </c>
      <c r="H195" s="125">
        <f t="shared" si="5"/>
        <v>0.6959893060920872</v>
      </c>
      <c r="I195" s="132"/>
    </row>
    <row r="196" spans="1:9" x14ac:dyDescent="0.25">
      <c r="A196" s="119">
        <v>387</v>
      </c>
      <c r="B196" s="120">
        <v>81500482</v>
      </c>
      <c r="C196" s="121">
        <v>77.5</v>
      </c>
      <c r="D196" s="122">
        <v>5.0525000000000002</v>
      </c>
      <c r="E196" s="122">
        <v>5.2619999999999996</v>
      </c>
      <c r="F196" s="123">
        <f t="shared" si="4"/>
        <v>0.20949999999999935</v>
      </c>
      <c r="G196" s="124">
        <f>(C196/C230)*G11</f>
        <v>9.0277237724110462E-2</v>
      </c>
      <c r="H196" s="125">
        <f t="shared" si="5"/>
        <v>0.2997772377241098</v>
      </c>
      <c r="I196" s="132"/>
    </row>
    <row r="197" spans="1:9" x14ac:dyDescent="0.25">
      <c r="A197" s="119">
        <v>388</v>
      </c>
      <c r="B197" s="120">
        <v>81500474</v>
      </c>
      <c r="C197" s="121">
        <v>78.7</v>
      </c>
      <c r="D197" s="122">
        <v>9.3988999999999994</v>
      </c>
      <c r="E197" s="122">
        <v>10.154999999999999</v>
      </c>
      <c r="F197" s="123">
        <f t="shared" si="4"/>
        <v>0.75609999999999999</v>
      </c>
      <c r="G197" s="124">
        <f>(C197/C230)*G11</f>
        <v>9.1675078824354758E-2</v>
      </c>
      <c r="H197" s="125">
        <f t="shared" si="5"/>
        <v>0.84777507882435477</v>
      </c>
      <c r="I197" s="132"/>
    </row>
    <row r="198" spans="1:9" x14ac:dyDescent="0.25">
      <c r="A198" s="119">
        <v>389</v>
      </c>
      <c r="B198" s="120">
        <v>81500472</v>
      </c>
      <c r="C198" s="121">
        <v>47</v>
      </c>
      <c r="D198" s="122">
        <v>1.3355999999999999</v>
      </c>
      <c r="E198" s="122">
        <v>1.6319999999999999</v>
      </c>
      <c r="F198" s="123">
        <f t="shared" si="4"/>
        <v>0.2964</v>
      </c>
      <c r="G198" s="124">
        <f>(C198/C230)*G11</f>
        <v>5.4748776426234741E-2</v>
      </c>
      <c r="H198" s="125">
        <f t="shared" si="5"/>
        <v>0.35114877642623477</v>
      </c>
      <c r="I198" s="132"/>
    </row>
    <row r="199" spans="1:9" x14ac:dyDescent="0.25">
      <c r="A199" s="119">
        <v>390</v>
      </c>
      <c r="B199" s="120">
        <v>81500399</v>
      </c>
      <c r="C199" s="121">
        <v>51.9</v>
      </c>
      <c r="D199" s="122">
        <v>0.39360000000000001</v>
      </c>
      <c r="E199" s="122">
        <v>0.39400000000000002</v>
      </c>
      <c r="F199" s="123">
        <f t="shared" si="4"/>
        <v>4.0000000000001146E-4</v>
      </c>
      <c r="G199" s="124">
        <f>(C199/C230)*G11</f>
        <v>6.0456627585565588E-2</v>
      </c>
      <c r="H199" s="125">
        <f t="shared" si="5"/>
        <v>6.0856627585565599E-2</v>
      </c>
      <c r="I199" s="132"/>
    </row>
    <row r="200" spans="1:9" x14ac:dyDescent="0.25">
      <c r="A200" s="119">
        <v>391</v>
      </c>
      <c r="B200" s="120">
        <v>81500394</v>
      </c>
      <c r="C200" s="121">
        <v>47.8</v>
      </c>
      <c r="D200" s="122">
        <v>7.9667000000000003</v>
      </c>
      <c r="E200" s="122">
        <v>7.9980000000000002</v>
      </c>
      <c r="F200" s="123">
        <f>E200-D200</f>
        <v>3.1299999999999883E-2</v>
      </c>
      <c r="G200" s="124">
        <f>(C200/C230)*G11</f>
        <v>5.5680670493064258E-2</v>
      </c>
      <c r="H200" s="125">
        <f t="shared" si="5"/>
        <v>8.6980670493064141E-2</v>
      </c>
      <c r="I200" s="132"/>
    </row>
    <row r="201" spans="1:9" x14ac:dyDescent="0.25">
      <c r="A201" s="119">
        <v>392</v>
      </c>
      <c r="B201" s="120">
        <v>81500402</v>
      </c>
      <c r="C201" s="121">
        <v>44.6</v>
      </c>
      <c r="D201" s="122">
        <v>0</v>
      </c>
      <c r="E201" s="122">
        <v>0</v>
      </c>
      <c r="F201" s="123">
        <f t="shared" si="4"/>
        <v>0</v>
      </c>
      <c r="G201" s="124">
        <f>(C201/C230)*G11</f>
        <v>5.1953094225746149E-2</v>
      </c>
      <c r="H201" s="125">
        <f t="shared" si="5"/>
        <v>5.1953094225746149E-2</v>
      </c>
      <c r="I201" s="132"/>
    </row>
    <row r="202" spans="1:9" x14ac:dyDescent="0.25">
      <c r="A202" s="119">
        <v>393</v>
      </c>
      <c r="B202" s="120">
        <v>81500397</v>
      </c>
      <c r="C202" s="121">
        <v>64.7</v>
      </c>
      <c r="D202" s="122">
        <v>1.2603</v>
      </c>
      <c r="E202" s="122">
        <v>1.26</v>
      </c>
      <c r="F202" s="123">
        <f t="shared" si="4"/>
        <v>-2.9999999999996696E-4</v>
      </c>
      <c r="G202" s="124">
        <f>(C202/C230)*G11</f>
        <v>7.5366932654838029E-2</v>
      </c>
      <c r="H202" s="125">
        <f t="shared" si="5"/>
        <v>7.5066932654838062E-2</v>
      </c>
      <c r="I202" s="132"/>
    </row>
    <row r="203" spans="1:9" x14ac:dyDescent="0.25">
      <c r="A203" s="119">
        <v>394</v>
      </c>
      <c r="B203" s="120">
        <v>81500398</v>
      </c>
      <c r="C203" s="121">
        <v>35.9</v>
      </c>
      <c r="D203" s="122">
        <v>2.6078000000000001</v>
      </c>
      <c r="E203" s="122">
        <v>2.76</v>
      </c>
      <c r="F203" s="123">
        <f t="shared" si="4"/>
        <v>0.15219999999999967</v>
      </c>
      <c r="G203" s="124">
        <f>(C203/C230)*G11</f>
        <v>4.1818746248975039E-2</v>
      </c>
      <c r="H203" s="125">
        <f t="shared" si="5"/>
        <v>0.19401874624897469</v>
      </c>
      <c r="I203" s="132"/>
    </row>
    <row r="204" spans="1:9" x14ac:dyDescent="0.25">
      <c r="A204" s="119">
        <v>395</v>
      </c>
      <c r="B204" s="120">
        <v>81500393</v>
      </c>
      <c r="C204" s="121">
        <v>64.900000000000006</v>
      </c>
      <c r="D204" s="128">
        <v>1.9044000000000001</v>
      </c>
      <c r="E204" s="128">
        <v>1.9039999999999999</v>
      </c>
      <c r="F204" s="123">
        <f t="shared" si="4"/>
        <v>-4.0000000000017799E-4</v>
      </c>
      <c r="G204" s="124">
        <f>(C204/C230)*G11</f>
        <v>7.5599906171545411E-2</v>
      </c>
      <c r="H204" s="125">
        <f t="shared" si="5"/>
        <v>7.5199906171545233E-2</v>
      </c>
      <c r="I204" s="132"/>
    </row>
    <row r="205" spans="1:9" x14ac:dyDescent="0.25">
      <c r="A205" s="119">
        <v>396</v>
      </c>
      <c r="B205" s="120">
        <v>81500403</v>
      </c>
      <c r="C205" s="121">
        <v>45.5</v>
      </c>
      <c r="D205" s="128">
        <v>0.5151</v>
      </c>
      <c r="E205" s="128">
        <v>0.80700000000000005</v>
      </c>
      <c r="F205" s="123">
        <f t="shared" si="4"/>
        <v>0.29190000000000005</v>
      </c>
      <c r="G205" s="124">
        <f>(C205/C230)*G11</f>
        <v>5.3001475050929371E-2</v>
      </c>
      <c r="H205" s="125">
        <f t="shared" si="5"/>
        <v>0.34490147505092944</v>
      </c>
      <c r="I205" s="132"/>
    </row>
    <row r="206" spans="1:9" x14ac:dyDescent="0.25">
      <c r="A206" s="119">
        <v>397</v>
      </c>
      <c r="B206" s="120">
        <v>81500481</v>
      </c>
      <c r="C206" s="121">
        <v>53.1</v>
      </c>
      <c r="D206" s="128">
        <v>3.7210000000000001</v>
      </c>
      <c r="E206" s="128">
        <v>3.8069999999999999</v>
      </c>
      <c r="F206" s="123">
        <f t="shared" si="4"/>
        <v>8.5999999999999854E-2</v>
      </c>
      <c r="G206" s="124">
        <f>(C206/C230)*G11</f>
        <v>6.1854468685809884E-2</v>
      </c>
      <c r="H206" s="125">
        <f t="shared" si="5"/>
        <v>0.14785446868580973</v>
      </c>
      <c r="I206" s="132"/>
    </row>
    <row r="207" spans="1:9" x14ac:dyDescent="0.25">
      <c r="A207" s="119">
        <v>398</v>
      </c>
      <c r="B207" s="120">
        <v>81500476</v>
      </c>
      <c r="C207" s="121">
        <v>43</v>
      </c>
      <c r="D207" s="128">
        <v>4.7885999999999997</v>
      </c>
      <c r="E207" s="128">
        <v>4.7889999999999997</v>
      </c>
      <c r="F207" s="123">
        <f t="shared" ref="F207:F217" si="6">E207-D207</f>
        <v>3.9999999999995595E-4</v>
      </c>
      <c r="G207" s="124">
        <f>(C207/C230)*G11</f>
        <v>5.0089306092087095E-2</v>
      </c>
      <c r="H207" s="125">
        <f t="shared" ref="H207:H217" si="7">G207+F207</f>
        <v>5.0489306092087051E-2</v>
      </c>
      <c r="I207" s="132"/>
    </row>
    <row r="208" spans="1:9" x14ac:dyDescent="0.25">
      <c r="A208" s="119">
        <v>399</v>
      </c>
      <c r="B208" s="120">
        <v>81500484</v>
      </c>
      <c r="C208" s="121">
        <v>77.5</v>
      </c>
      <c r="D208" s="128">
        <v>0.3468</v>
      </c>
      <c r="E208" s="128">
        <v>1.722</v>
      </c>
      <c r="F208" s="123">
        <f t="shared" si="6"/>
        <v>1.3752</v>
      </c>
      <c r="G208" s="124">
        <f>(C208/C230)*G11</f>
        <v>9.0277237724110462E-2</v>
      </c>
      <c r="H208" s="125">
        <f t="shared" si="7"/>
        <v>1.4654772377241105</v>
      </c>
      <c r="I208" s="132"/>
    </row>
    <row r="209" spans="1:9" x14ac:dyDescent="0.25">
      <c r="A209" s="119">
        <v>400</v>
      </c>
      <c r="B209" s="120">
        <v>81500485</v>
      </c>
      <c r="C209" s="121">
        <v>77.099999999999994</v>
      </c>
      <c r="D209" s="128">
        <v>5.0350999999999999</v>
      </c>
      <c r="E209" s="128">
        <v>5.0350000000000001</v>
      </c>
      <c r="F209" s="123">
        <f t="shared" si="6"/>
        <v>-9.9999999999766942E-5</v>
      </c>
      <c r="G209" s="124">
        <f>(C209/C230)*G11</f>
        <v>8.9811290690695697E-2</v>
      </c>
      <c r="H209" s="125">
        <f t="shared" si="7"/>
        <v>8.971129069069593E-2</v>
      </c>
      <c r="I209" s="132"/>
    </row>
    <row r="210" spans="1:9" x14ac:dyDescent="0.25">
      <c r="A210" s="119">
        <v>401</v>
      </c>
      <c r="B210" s="120">
        <v>81500480</v>
      </c>
      <c r="C210" s="121">
        <v>47.4</v>
      </c>
      <c r="D210" s="128">
        <v>0.67279999999999995</v>
      </c>
      <c r="E210" s="128">
        <v>0.67300000000000004</v>
      </c>
      <c r="F210" s="123">
        <f t="shared" si="6"/>
        <v>2.00000000000089E-4</v>
      </c>
      <c r="G210" s="124">
        <f>(C210/C230)*G11</f>
        <v>5.5214723459649492E-2</v>
      </c>
      <c r="H210" s="125">
        <f t="shared" si="7"/>
        <v>5.5414723459649581E-2</v>
      </c>
      <c r="I210" s="132"/>
    </row>
    <row r="211" spans="1:9" x14ac:dyDescent="0.25">
      <c r="A211" s="119">
        <v>402</v>
      </c>
      <c r="B211" s="120">
        <v>81500487</v>
      </c>
      <c r="C211" s="121">
        <v>52.3</v>
      </c>
      <c r="D211" s="128">
        <v>0.23200000000000001</v>
      </c>
      <c r="E211" s="128">
        <v>0.23200000000000001</v>
      </c>
      <c r="F211" s="123">
        <f t="shared" si="6"/>
        <v>0</v>
      </c>
      <c r="G211" s="124">
        <f>(C211/C230)*G11</f>
        <v>6.0922574618980353E-2</v>
      </c>
      <c r="H211" s="125">
        <f t="shared" si="7"/>
        <v>6.0922574618980353E-2</v>
      </c>
      <c r="I211" s="132"/>
    </row>
    <row r="212" spans="1:9" x14ac:dyDescent="0.25">
      <c r="A212" s="119">
        <v>403</v>
      </c>
      <c r="B212" s="120">
        <v>81500486</v>
      </c>
      <c r="C212" s="121">
        <v>48.2</v>
      </c>
      <c r="D212" s="122">
        <v>1.1017999999999999</v>
      </c>
      <c r="E212" s="122">
        <v>1.1020000000000001</v>
      </c>
      <c r="F212" s="123">
        <f t="shared" si="6"/>
        <v>2.0000000000020002E-4</v>
      </c>
      <c r="G212" s="124">
        <f>(C212/C230)*G11</f>
        <v>5.6146617526479023E-2</v>
      </c>
      <c r="H212" s="125">
        <f t="shared" si="7"/>
        <v>5.6346617526479223E-2</v>
      </c>
      <c r="I212" s="132"/>
    </row>
    <row r="213" spans="1:9" x14ac:dyDescent="0.25">
      <c r="A213" s="119">
        <v>404</v>
      </c>
      <c r="B213" s="120">
        <v>81500477</v>
      </c>
      <c r="C213" s="121">
        <v>44.9</v>
      </c>
      <c r="D213" s="122">
        <v>1.07</v>
      </c>
      <c r="E213" s="122">
        <v>1.07</v>
      </c>
      <c r="F213" s="123">
        <f t="shared" si="6"/>
        <v>0</v>
      </c>
      <c r="G213" s="124">
        <f>(C213/C230)*G11</f>
        <v>5.2302554500807223E-2</v>
      </c>
      <c r="H213" s="125">
        <f t="shared" si="7"/>
        <v>5.2302554500807223E-2</v>
      </c>
      <c r="I213" s="132"/>
    </row>
    <row r="214" spans="1:9" x14ac:dyDescent="0.25">
      <c r="A214" s="119">
        <v>405</v>
      </c>
      <c r="B214" s="120">
        <v>81500479</v>
      </c>
      <c r="C214" s="121">
        <v>64.400000000000006</v>
      </c>
      <c r="D214" s="122">
        <v>17.984999999999999</v>
      </c>
      <c r="E214" s="122">
        <v>19.096</v>
      </c>
      <c r="F214" s="123">
        <f>E214-D214</f>
        <v>1.1110000000000007</v>
      </c>
      <c r="G214" s="124">
        <f>(C214/C230)*G11</f>
        <v>7.5017472379776962E-2</v>
      </c>
      <c r="H214" s="125">
        <f t="shared" si="7"/>
        <v>1.1860174723797776</v>
      </c>
      <c r="I214" s="132"/>
    </row>
    <row r="215" spans="1:9" x14ac:dyDescent="0.25">
      <c r="A215" s="119">
        <v>406</v>
      </c>
      <c r="B215" s="120">
        <v>81500478</v>
      </c>
      <c r="C215" s="121">
        <v>35.700000000000003</v>
      </c>
      <c r="D215" s="122">
        <v>4.7960000000000003</v>
      </c>
      <c r="E215" s="122">
        <v>4.7960000000000003</v>
      </c>
      <c r="F215" s="123">
        <f t="shared" si="6"/>
        <v>0</v>
      </c>
      <c r="G215" s="124">
        <f>(C215/C230)*G11</f>
        <v>4.1585772732267663E-2</v>
      </c>
      <c r="H215" s="125">
        <f t="shared" si="7"/>
        <v>4.1585772732267663E-2</v>
      </c>
      <c r="I215" s="132"/>
    </row>
    <row r="216" spans="1:9" x14ac:dyDescent="0.25">
      <c r="A216" s="119">
        <v>407</v>
      </c>
      <c r="B216" s="120">
        <v>81500483</v>
      </c>
      <c r="C216" s="121">
        <v>65</v>
      </c>
      <c r="D216" s="122">
        <v>11.9237</v>
      </c>
      <c r="E216" s="122">
        <v>11.923999999999999</v>
      </c>
      <c r="F216" s="123">
        <f t="shared" si="6"/>
        <v>2.9999999999930083E-4</v>
      </c>
      <c r="G216" s="124">
        <f>(C216/C230)*G11</f>
        <v>7.5716392929899096E-2</v>
      </c>
      <c r="H216" s="125">
        <f t="shared" si="7"/>
        <v>7.6016392929898396E-2</v>
      </c>
      <c r="I216" s="132"/>
    </row>
    <row r="217" spans="1:9" x14ac:dyDescent="0.25">
      <c r="A217" s="119">
        <v>408</v>
      </c>
      <c r="B217" s="120">
        <v>51800473</v>
      </c>
      <c r="C217" s="121">
        <v>45.6</v>
      </c>
      <c r="D217" s="122">
        <v>9.0777000000000001</v>
      </c>
      <c r="E217" s="122">
        <v>9.6539999999999999</v>
      </c>
      <c r="F217" s="123">
        <f t="shared" si="6"/>
        <v>0.57629999999999981</v>
      </c>
      <c r="G217" s="124">
        <f>(C217/C230)*G11</f>
        <v>5.3117961809283055E-2</v>
      </c>
      <c r="H217" s="125">
        <f t="shared" si="7"/>
        <v>0.62941796180928289</v>
      </c>
      <c r="I217" s="132"/>
    </row>
    <row r="218" spans="1:9" x14ac:dyDescent="0.25">
      <c r="A218" s="129" t="s">
        <v>14</v>
      </c>
      <c r="B218" s="169"/>
      <c r="C218" s="152">
        <f>SUM(C14:C217)</f>
        <v>11101.400000000005</v>
      </c>
      <c r="D218" s="152">
        <f t="shared" ref="D218:G218" si="8">SUM(D14:D217)</f>
        <v>708.21990000000039</v>
      </c>
      <c r="E218" s="153">
        <f t="shared" si="8"/>
        <v>751.45139999999992</v>
      </c>
      <c r="F218" s="153">
        <f t="shared" si="8"/>
        <v>43.231499999999997</v>
      </c>
      <c r="G218" s="153">
        <f t="shared" si="8"/>
        <v>12.931660991876644</v>
      </c>
      <c r="H218" s="153">
        <f>SUM(H14:H217)</f>
        <v>56.163160991876644</v>
      </c>
      <c r="I218" s="181"/>
    </row>
    <row r="219" spans="1:9" x14ac:dyDescent="0.25">
      <c r="A219" s="191" t="s">
        <v>19</v>
      </c>
      <c r="B219" s="192"/>
      <c r="C219" s="192"/>
      <c r="D219" s="192"/>
      <c r="E219" s="192"/>
      <c r="F219" s="192"/>
      <c r="G219" s="192"/>
      <c r="H219" s="192"/>
      <c r="I219" s="132"/>
    </row>
    <row r="220" spans="1:9" x14ac:dyDescent="0.25">
      <c r="A220" s="133">
        <v>13</v>
      </c>
      <c r="B220" s="120">
        <v>81500444</v>
      </c>
      <c r="C220" s="121">
        <v>184.3</v>
      </c>
      <c r="D220" s="123">
        <v>0</v>
      </c>
      <c r="E220" s="123">
        <v>0</v>
      </c>
      <c r="F220" s="122">
        <f>E220-D220</f>
        <v>0</v>
      </c>
      <c r="G220" s="124">
        <f>(C220/C230)*G11</f>
        <v>0.21468509564585239</v>
      </c>
      <c r="H220" s="125">
        <f>G220+F220</f>
        <v>0.21468509564585239</v>
      </c>
      <c r="I220" s="132"/>
    </row>
    <row r="221" spans="1:9" x14ac:dyDescent="0.25">
      <c r="A221" s="133">
        <v>14</v>
      </c>
      <c r="B221" s="150">
        <v>81500426</v>
      </c>
      <c r="C221" s="121">
        <v>93.9</v>
      </c>
      <c r="D221" s="123">
        <f>C221+2.415</f>
        <v>96.315000000000012</v>
      </c>
      <c r="E221" s="123">
        <f>D221+2.415</f>
        <v>98.730000000000018</v>
      </c>
      <c r="F221" s="122">
        <f t="shared" ref="F221:F228" si="9">E221-D221</f>
        <v>2.4150000000000063</v>
      </c>
      <c r="G221" s="124">
        <f>(C221/C230)*G11</f>
        <v>0.10938106609411578</v>
      </c>
      <c r="H221" s="125">
        <f t="shared" ref="H221:H228" si="10">G221+F221</f>
        <v>2.5243810660941222</v>
      </c>
      <c r="I221" s="132"/>
    </row>
    <row r="222" spans="1:9" x14ac:dyDescent="0.25">
      <c r="A222" s="133">
        <v>15</v>
      </c>
      <c r="B222" s="120">
        <v>81500421</v>
      </c>
      <c r="C222" s="121">
        <v>87.8</v>
      </c>
      <c r="D222" s="123">
        <v>0</v>
      </c>
      <c r="E222" s="123">
        <v>0</v>
      </c>
      <c r="F222" s="122">
        <f t="shared" si="9"/>
        <v>0</v>
      </c>
      <c r="G222" s="124">
        <f>(C222/C230)*G11</f>
        <v>0.10227537383454063</v>
      </c>
      <c r="H222" s="125">
        <f t="shared" si="10"/>
        <v>0.10227537383454063</v>
      </c>
      <c r="I222" s="132"/>
    </row>
    <row r="223" spans="1:9" x14ac:dyDescent="0.25">
      <c r="A223" s="133">
        <v>16</v>
      </c>
      <c r="B223" s="120">
        <v>81500433</v>
      </c>
      <c r="C223" s="121">
        <v>55.9</v>
      </c>
      <c r="D223" s="123">
        <v>2.0566</v>
      </c>
      <c r="E223" s="123">
        <v>2.0566</v>
      </c>
      <c r="F223" s="122">
        <f t="shared" si="9"/>
        <v>0</v>
      </c>
      <c r="G223" s="124">
        <f>(C223/C230)*G11</f>
        <v>6.511609791971322E-2</v>
      </c>
      <c r="H223" s="125">
        <f t="shared" si="10"/>
        <v>6.511609791971322E-2</v>
      </c>
      <c r="I223" s="132"/>
    </row>
    <row r="224" spans="1:9" x14ac:dyDescent="0.25">
      <c r="A224" s="133">
        <v>17</v>
      </c>
      <c r="B224" s="120">
        <v>81500425</v>
      </c>
      <c r="C224" s="121">
        <v>35.799999999999997</v>
      </c>
      <c r="D224" s="123">
        <v>3.3999999999999998E-3</v>
      </c>
      <c r="E224" s="123">
        <v>3.3999999999999998E-3</v>
      </c>
      <c r="F224" s="122">
        <f t="shared" si="9"/>
        <v>0</v>
      </c>
      <c r="G224" s="124">
        <f>(C224/C230)*G11</f>
        <v>4.1702259490621348E-2</v>
      </c>
      <c r="H224" s="125">
        <f t="shared" si="10"/>
        <v>4.1702259490621348E-2</v>
      </c>
      <c r="I224" s="132"/>
    </row>
    <row r="225" spans="1:9" x14ac:dyDescent="0.25">
      <c r="A225" s="133">
        <v>18</v>
      </c>
      <c r="B225" s="120">
        <v>81500428</v>
      </c>
      <c r="C225" s="121">
        <v>53</v>
      </c>
      <c r="D225" s="123">
        <v>0</v>
      </c>
      <c r="E225" s="123">
        <v>0</v>
      </c>
      <c r="F225" s="122">
        <f t="shared" si="9"/>
        <v>0</v>
      </c>
      <c r="G225" s="124">
        <f>(C225/C230)*G11</f>
        <v>6.1737981927456186E-2</v>
      </c>
      <c r="H225" s="125">
        <f t="shared" si="10"/>
        <v>6.1737981927456186E-2</v>
      </c>
      <c r="I225" s="132"/>
    </row>
    <row r="226" spans="1:9" x14ac:dyDescent="0.25">
      <c r="A226" s="133">
        <v>19</v>
      </c>
      <c r="B226" s="120">
        <v>81500423</v>
      </c>
      <c r="C226" s="121">
        <v>40.299999999999997</v>
      </c>
      <c r="D226" s="123">
        <v>1.4800000000000001E-2</v>
      </c>
      <c r="E226" s="123">
        <v>1.4800000000000001E-2</v>
      </c>
      <c r="F226" s="122">
        <f t="shared" si="9"/>
        <v>0</v>
      </c>
      <c r="G226" s="124">
        <f>(C226/C230)*G11</f>
        <v>4.6944163616537436E-2</v>
      </c>
      <c r="H226" s="125">
        <f t="shared" si="10"/>
        <v>4.6944163616537436E-2</v>
      </c>
      <c r="I226" s="132"/>
    </row>
    <row r="227" spans="1:9" x14ac:dyDescent="0.25">
      <c r="A227" s="133">
        <v>20</v>
      </c>
      <c r="B227" s="120">
        <v>81500524</v>
      </c>
      <c r="C227" s="121">
        <v>55.6</v>
      </c>
      <c r="D227" s="123">
        <f>C227+1.43</f>
        <v>57.03</v>
      </c>
      <c r="E227" s="123">
        <f>D227+1.43</f>
        <v>58.46</v>
      </c>
      <c r="F227" s="122">
        <f t="shared" si="9"/>
        <v>1.4299999999999997</v>
      </c>
      <c r="G227" s="124">
        <f>(C227/C230)*G11</f>
        <v>6.4766637644652153E-2</v>
      </c>
      <c r="H227" s="125">
        <f t="shared" si="10"/>
        <v>1.4947666376446518</v>
      </c>
      <c r="I227" s="132"/>
    </row>
    <row r="228" spans="1:9" x14ac:dyDescent="0.25">
      <c r="A228" s="133">
        <v>21</v>
      </c>
      <c r="B228" s="120">
        <v>81500438</v>
      </c>
      <c r="C228" s="121">
        <v>122.1</v>
      </c>
      <c r="D228" s="123">
        <v>0</v>
      </c>
      <c r="E228" s="123">
        <v>0</v>
      </c>
      <c r="F228" s="122">
        <f t="shared" si="9"/>
        <v>0</v>
      </c>
      <c r="G228" s="124">
        <f>(C228/C230)*G11</f>
        <v>0.1422303319498566</v>
      </c>
      <c r="H228" s="125">
        <f t="shared" si="10"/>
        <v>0.1422303319498566</v>
      </c>
      <c r="I228" s="132"/>
    </row>
    <row r="229" spans="1:9" x14ac:dyDescent="0.25">
      <c r="A229" s="134" t="s">
        <v>16</v>
      </c>
      <c r="B229" s="151"/>
      <c r="C229" s="152">
        <f>SUM(C220:C228)</f>
        <v>728.7</v>
      </c>
      <c r="D229" s="136">
        <v>0</v>
      </c>
      <c r="E229" s="153">
        <f t="shared" ref="E229:H229" si="11">SUM(E220:E228)</f>
        <v>159.26480000000001</v>
      </c>
      <c r="F229" s="153">
        <f t="shared" si="11"/>
        <v>3.845000000000006</v>
      </c>
      <c r="G229" s="153">
        <f t="shared" si="11"/>
        <v>0.84883900812334578</v>
      </c>
      <c r="H229" s="153">
        <f t="shared" si="11"/>
        <v>4.6938390081233523</v>
      </c>
      <c r="I229" s="181"/>
    </row>
    <row r="230" spans="1:9" x14ac:dyDescent="0.25">
      <c r="A230" s="134" t="s">
        <v>17</v>
      </c>
      <c r="B230" s="151"/>
      <c r="C230" s="152">
        <f>C229+C218</f>
        <v>11830.100000000006</v>
      </c>
      <c r="D230" s="152">
        <f t="shared" ref="D230:H230" si="12">D229+D218</f>
        <v>708.21990000000039</v>
      </c>
      <c r="E230" s="153">
        <f t="shared" si="12"/>
        <v>910.71619999999996</v>
      </c>
      <c r="F230" s="153">
        <f t="shared" si="12"/>
        <v>47.076500000000003</v>
      </c>
      <c r="G230" s="153">
        <f t="shared" si="12"/>
        <v>13.780499999999989</v>
      </c>
      <c r="H230" s="153">
        <f t="shared" si="12"/>
        <v>60.856999999999999</v>
      </c>
      <c r="I230" s="181"/>
    </row>
    <row r="231" spans="1:9" x14ac:dyDescent="0.25">
      <c r="A231" s="137"/>
      <c r="B231" s="138"/>
      <c r="C231" s="139"/>
      <c r="D231" s="146"/>
      <c r="E231" s="61"/>
      <c r="F231" s="146"/>
      <c r="G231" s="141"/>
      <c r="H231" s="142"/>
      <c r="I231" s="82"/>
    </row>
    <row r="232" spans="1:9" x14ac:dyDescent="0.25">
      <c r="A232" s="193" t="s">
        <v>30</v>
      </c>
      <c r="B232" s="213"/>
      <c r="C232" s="139"/>
      <c r="D232" s="186" t="s">
        <v>31</v>
      </c>
      <c r="E232" s="212"/>
      <c r="F232" s="212"/>
      <c r="G232" s="212"/>
      <c r="H232" s="212"/>
      <c r="I232" s="82"/>
    </row>
    <row r="233" spans="1:9" x14ac:dyDescent="0.25">
      <c r="A233" s="184" t="s">
        <v>32</v>
      </c>
      <c r="B233" s="211"/>
      <c r="C233" s="139"/>
      <c r="D233" s="186" t="s">
        <v>33</v>
      </c>
      <c r="E233" s="212"/>
      <c r="F233" s="212"/>
      <c r="G233" s="212"/>
      <c r="H233" s="212"/>
      <c r="I233" s="82"/>
    </row>
    <row r="234" spans="1:9" x14ac:dyDescent="0.25">
      <c r="A234" s="184" t="s">
        <v>34</v>
      </c>
      <c r="B234" s="211"/>
      <c r="C234" s="139"/>
      <c r="D234" s="186" t="s">
        <v>35</v>
      </c>
      <c r="E234" s="212"/>
      <c r="F234" s="212"/>
      <c r="G234" s="212"/>
      <c r="H234" s="212"/>
      <c r="I234" s="82"/>
    </row>
    <row r="235" spans="1:9" x14ac:dyDescent="0.25">
      <c r="A235" s="147"/>
      <c r="B235" s="105"/>
      <c r="C235" s="139"/>
      <c r="D235" s="148"/>
      <c r="E235" s="149"/>
      <c r="F235" s="149"/>
      <c r="G235" s="149"/>
      <c r="H235" s="149"/>
      <c r="I235" s="82"/>
    </row>
  </sheetData>
  <mergeCells count="20">
    <mergeCell ref="A1:I2"/>
    <mergeCell ref="A3:I3"/>
    <mergeCell ref="A4:I4"/>
    <mergeCell ref="A6:G6"/>
    <mergeCell ref="H6:I11"/>
    <mergeCell ref="A7:D7"/>
    <mergeCell ref="E7:F7"/>
    <mergeCell ref="A8:D8"/>
    <mergeCell ref="E8:F8"/>
    <mergeCell ref="A9:D11"/>
    <mergeCell ref="A233:B233"/>
    <mergeCell ref="D233:H233"/>
    <mergeCell ref="A234:B234"/>
    <mergeCell ref="D234:H234"/>
    <mergeCell ref="E9:F9"/>
    <mergeCell ref="E10:F10"/>
    <mergeCell ref="E11:F11"/>
    <mergeCell ref="A219:H219"/>
    <mergeCell ref="A232:B232"/>
    <mergeCell ref="D232:H2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5"/>
  <sheetViews>
    <sheetView workbookViewId="0">
      <selection activeCell="L213" sqref="L213"/>
    </sheetView>
  </sheetViews>
  <sheetFormatPr defaultRowHeight="15" x14ac:dyDescent="0.25"/>
  <cols>
    <col min="2" max="2" width="11.28515625" customWidth="1"/>
    <col min="9" max="9" width="10.140625" customWidth="1"/>
  </cols>
  <sheetData>
    <row r="1" spans="1:13" ht="20.25" x14ac:dyDescent="0.3">
      <c r="A1" s="195" t="s">
        <v>0</v>
      </c>
      <c r="B1" s="214"/>
      <c r="C1" s="214"/>
      <c r="D1" s="214"/>
      <c r="E1" s="214"/>
      <c r="F1" s="214"/>
      <c r="G1" s="214"/>
      <c r="H1" s="214"/>
      <c r="I1" s="214"/>
      <c r="J1" s="155"/>
      <c r="K1" s="155"/>
      <c r="L1" s="112"/>
      <c r="M1" s="112"/>
    </row>
    <row r="2" spans="1:13" ht="20.25" x14ac:dyDescent="0.3">
      <c r="A2" s="214"/>
      <c r="B2" s="214"/>
      <c r="C2" s="214"/>
      <c r="D2" s="214"/>
      <c r="E2" s="214"/>
      <c r="F2" s="214"/>
      <c r="G2" s="214"/>
      <c r="H2" s="214"/>
      <c r="I2" s="214"/>
      <c r="J2" s="156"/>
      <c r="K2" s="156"/>
      <c r="L2" s="112"/>
      <c r="M2" s="112"/>
    </row>
    <row r="3" spans="1:13" ht="39.75" customHeight="1" x14ac:dyDescent="0.25">
      <c r="A3" s="197" t="s">
        <v>20</v>
      </c>
      <c r="B3" s="215"/>
      <c r="C3" s="215"/>
      <c r="D3" s="215"/>
      <c r="E3" s="215"/>
      <c r="F3" s="215"/>
      <c r="G3" s="215"/>
      <c r="H3" s="215"/>
      <c r="I3" s="215"/>
      <c r="J3" s="157"/>
      <c r="K3" s="157"/>
      <c r="L3" s="112"/>
      <c r="M3" s="112"/>
    </row>
    <row r="4" spans="1:13" ht="18.75" x14ac:dyDescent="0.25">
      <c r="A4" s="197" t="s">
        <v>36</v>
      </c>
      <c r="B4" s="215"/>
      <c r="C4" s="215"/>
      <c r="D4" s="215"/>
      <c r="E4" s="215"/>
      <c r="F4" s="215"/>
      <c r="G4" s="215"/>
      <c r="H4" s="215"/>
      <c r="I4" s="215"/>
      <c r="J4" s="106"/>
      <c r="K4" s="106"/>
      <c r="L4" s="112"/>
      <c r="M4" s="112"/>
    </row>
    <row r="5" spans="1:13" ht="18.75" x14ac:dyDescent="0.25">
      <c r="A5" s="106"/>
      <c r="B5" s="107"/>
      <c r="C5" s="106"/>
      <c r="D5" s="108"/>
      <c r="E5" s="108"/>
      <c r="F5" s="108"/>
      <c r="G5" s="108"/>
      <c r="H5" s="109"/>
      <c r="I5" s="85"/>
      <c r="J5" s="158"/>
      <c r="K5" s="158"/>
      <c r="L5" s="112"/>
      <c r="M5" s="112"/>
    </row>
    <row r="6" spans="1:13" x14ac:dyDescent="0.25">
      <c r="A6" s="199" t="s">
        <v>1</v>
      </c>
      <c r="B6" s="200"/>
      <c r="C6" s="200"/>
      <c r="D6" s="200"/>
      <c r="E6" s="200"/>
      <c r="F6" s="200"/>
      <c r="G6" s="201"/>
      <c r="H6" s="202" t="s">
        <v>22</v>
      </c>
      <c r="I6" s="216"/>
      <c r="J6" s="112"/>
      <c r="K6" s="112"/>
      <c r="L6" s="112"/>
      <c r="M6" s="112"/>
    </row>
    <row r="7" spans="1:13" ht="84" x14ac:dyDescent="0.25">
      <c r="A7" s="208" t="s">
        <v>2</v>
      </c>
      <c r="B7" s="208"/>
      <c r="C7" s="208"/>
      <c r="D7" s="208"/>
      <c r="E7" s="188" t="s">
        <v>3</v>
      </c>
      <c r="F7" s="188"/>
      <c r="G7" s="110" t="s">
        <v>37</v>
      </c>
      <c r="H7" s="217"/>
      <c r="I7" s="218"/>
      <c r="J7" s="112"/>
      <c r="K7" s="112"/>
      <c r="L7" s="112"/>
      <c r="M7" s="112"/>
    </row>
    <row r="8" spans="1:13" x14ac:dyDescent="0.25">
      <c r="A8" s="209" t="s">
        <v>4</v>
      </c>
      <c r="B8" s="209"/>
      <c r="C8" s="209"/>
      <c r="D8" s="209"/>
      <c r="E8" s="188" t="s">
        <v>5</v>
      </c>
      <c r="F8" s="188"/>
      <c r="G8" s="111">
        <f>120.87+5.177+2.992</f>
        <v>129.03899999999999</v>
      </c>
      <c r="H8" s="217"/>
      <c r="I8" s="218"/>
      <c r="J8" s="112"/>
      <c r="K8" s="112"/>
      <c r="L8" s="112"/>
      <c r="M8" s="112"/>
    </row>
    <row r="9" spans="1:13" x14ac:dyDescent="0.25">
      <c r="A9" s="210" t="s">
        <v>6</v>
      </c>
      <c r="B9" s="210"/>
      <c r="C9" s="210"/>
      <c r="D9" s="210"/>
      <c r="E9" s="188" t="s">
        <v>7</v>
      </c>
      <c r="F9" s="188"/>
      <c r="G9" s="111">
        <f>F218</f>
        <v>80.751999999999967</v>
      </c>
      <c r="H9" s="217"/>
      <c r="I9" s="218"/>
      <c r="J9" s="112"/>
      <c r="K9" s="159"/>
      <c r="L9" s="160"/>
      <c r="M9" s="112"/>
    </row>
    <row r="10" spans="1:13" x14ac:dyDescent="0.25">
      <c r="A10" s="210"/>
      <c r="B10" s="210"/>
      <c r="C10" s="210"/>
      <c r="D10" s="210"/>
      <c r="E10" s="189" t="s">
        <v>15</v>
      </c>
      <c r="F10" s="190"/>
      <c r="G10" s="111">
        <f>F229</f>
        <v>3.9859000000000062</v>
      </c>
      <c r="H10" s="217"/>
      <c r="I10" s="218"/>
      <c r="J10" s="160"/>
      <c r="K10" s="160"/>
      <c r="L10" s="160"/>
      <c r="M10" s="112"/>
    </row>
    <row r="11" spans="1:13" x14ac:dyDescent="0.25">
      <c r="A11" s="210"/>
      <c r="B11" s="210"/>
      <c r="C11" s="210"/>
      <c r="D11" s="210"/>
      <c r="E11" s="188" t="s">
        <v>8</v>
      </c>
      <c r="F11" s="188"/>
      <c r="G11" s="111">
        <f>G8-(G9+G10)</f>
        <v>44.301100000000019</v>
      </c>
      <c r="H11" s="219"/>
      <c r="I11" s="220"/>
      <c r="J11" s="161"/>
      <c r="K11" s="161"/>
      <c r="L11" s="112"/>
      <c r="M11" s="112"/>
    </row>
    <row r="12" spans="1:13" x14ac:dyDescent="0.25">
      <c r="A12" s="112"/>
      <c r="B12" s="113"/>
      <c r="C12" s="112"/>
      <c r="D12" s="112"/>
      <c r="E12" s="112"/>
      <c r="F12" s="112"/>
      <c r="G12" s="112"/>
      <c r="H12" s="112"/>
      <c r="I12" s="90"/>
      <c r="J12" s="162"/>
      <c r="K12" s="162"/>
      <c r="L12" s="112"/>
      <c r="M12" s="112"/>
    </row>
    <row r="13" spans="1:13" ht="42" x14ac:dyDescent="0.25">
      <c r="A13" s="114" t="s">
        <v>9</v>
      </c>
      <c r="B13" s="115" t="s">
        <v>10</v>
      </c>
      <c r="C13" s="114" t="s">
        <v>11</v>
      </c>
      <c r="D13" s="116" t="s">
        <v>28</v>
      </c>
      <c r="E13" s="116" t="s">
        <v>38</v>
      </c>
      <c r="F13" s="116" t="s">
        <v>18</v>
      </c>
      <c r="G13" s="117" t="s">
        <v>12</v>
      </c>
      <c r="H13" s="117" t="s">
        <v>13</v>
      </c>
      <c r="I13" s="178"/>
      <c r="J13" s="163"/>
      <c r="K13" s="163"/>
      <c r="L13" s="160"/>
      <c r="M13" s="112"/>
    </row>
    <row r="14" spans="1:13" x14ac:dyDescent="0.25">
      <c r="A14" s="119">
        <v>205</v>
      </c>
      <c r="B14" s="120">
        <v>81500276</v>
      </c>
      <c r="C14" s="121">
        <v>52.7</v>
      </c>
      <c r="D14" s="122">
        <v>6.7460000000000004</v>
      </c>
      <c r="E14" s="122">
        <v>8.0373000000000001</v>
      </c>
      <c r="F14" s="123">
        <f>E14-D14</f>
        <v>1.2912999999999997</v>
      </c>
      <c r="G14" s="124">
        <f>(C14/C230)*G11</f>
        <v>0.19734980853923467</v>
      </c>
      <c r="H14" s="125">
        <f>G14+F14</f>
        <v>1.4886498085392343</v>
      </c>
      <c r="I14" s="132"/>
      <c r="J14" s="164"/>
      <c r="K14" s="74"/>
      <c r="L14" s="160"/>
      <c r="M14" s="112"/>
    </row>
    <row r="15" spans="1:13" x14ac:dyDescent="0.25">
      <c r="A15" s="119">
        <v>206</v>
      </c>
      <c r="B15" s="120">
        <v>81500281</v>
      </c>
      <c r="C15" s="121">
        <v>43.4</v>
      </c>
      <c r="D15" s="122">
        <v>4.1959999999999997</v>
      </c>
      <c r="E15" s="122">
        <v>4.8925999999999998</v>
      </c>
      <c r="F15" s="123">
        <f t="shared" ref="F15:F78" si="0">E15-D15</f>
        <v>0.69660000000000011</v>
      </c>
      <c r="G15" s="124">
        <f>(C15/C230)*G11</f>
        <v>0.16252337173819326</v>
      </c>
      <c r="H15" s="125">
        <f t="shared" ref="H15:H78" si="1">G15+F15</f>
        <v>0.85912337173819342</v>
      </c>
      <c r="I15" s="132"/>
      <c r="J15" s="164"/>
      <c r="K15" s="74"/>
      <c r="L15" s="160"/>
      <c r="M15" s="112"/>
    </row>
    <row r="16" spans="1:13" x14ac:dyDescent="0.25">
      <c r="A16" s="119">
        <v>207</v>
      </c>
      <c r="B16" s="120">
        <v>81500279</v>
      </c>
      <c r="C16" s="121">
        <v>77.2</v>
      </c>
      <c r="D16" s="122">
        <v>8.9309999999999992</v>
      </c>
      <c r="E16" s="122">
        <v>10.4476</v>
      </c>
      <c r="F16" s="123">
        <f>E16-D16</f>
        <v>1.5166000000000004</v>
      </c>
      <c r="G16" s="124">
        <f>(C16/C230)*G11</f>
        <v>0.28909687323015021</v>
      </c>
      <c r="H16" s="125">
        <f t="shared" si="1"/>
        <v>1.8056968732301506</v>
      </c>
      <c r="I16" s="132"/>
      <c r="J16" s="165"/>
      <c r="K16" s="166"/>
      <c r="L16" s="112"/>
      <c r="M16" s="160"/>
    </row>
    <row r="17" spans="1:13" x14ac:dyDescent="0.25">
      <c r="A17" s="119">
        <v>208</v>
      </c>
      <c r="B17" s="127">
        <v>81500283</v>
      </c>
      <c r="C17" s="121">
        <v>77.400000000000006</v>
      </c>
      <c r="D17" s="122">
        <v>0</v>
      </c>
      <c r="E17" s="122">
        <v>0</v>
      </c>
      <c r="F17" s="123">
        <f t="shared" si="0"/>
        <v>0</v>
      </c>
      <c r="G17" s="124">
        <f>(C17/C230)*G11</f>
        <v>0.28984582886028015</v>
      </c>
      <c r="H17" s="125">
        <f t="shared" si="1"/>
        <v>0.28984582886028015</v>
      </c>
      <c r="I17" s="132"/>
      <c r="J17" s="164"/>
      <c r="K17" s="74"/>
      <c r="L17" s="160"/>
      <c r="M17" s="160"/>
    </row>
    <row r="18" spans="1:13" x14ac:dyDescent="0.25">
      <c r="A18" s="119">
        <v>209</v>
      </c>
      <c r="B18" s="127">
        <v>81500275</v>
      </c>
      <c r="C18" s="121">
        <v>47.3</v>
      </c>
      <c r="D18" s="122">
        <v>4.1369999999999996</v>
      </c>
      <c r="E18" s="122">
        <v>4.2990000000000004</v>
      </c>
      <c r="F18" s="123">
        <f t="shared" si="0"/>
        <v>0.16200000000000081</v>
      </c>
      <c r="G18" s="124">
        <f>(C18/C230)*G11</f>
        <v>0.17712800652572674</v>
      </c>
      <c r="H18" s="125">
        <f t="shared" si="1"/>
        <v>0.33912800652572755</v>
      </c>
      <c r="I18" s="132"/>
      <c r="J18" s="164"/>
      <c r="K18" s="74"/>
      <c r="L18" s="160"/>
      <c r="M18" s="160"/>
    </row>
    <row r="19" spans="1:13" x14ac:dyDescent="0.25">
      <c r="A19" s="119">
        <v>210</v>
      </c>
      <c r="B19" s="120">
        <v>81500278</v>
      </c>
      <c r="C19" s="121">
        <v>51.8</v>
      </c>
      <c r="D19" s="122">
        <v>2.4529999999999998</v>
      </c>
      <c r="E19" s="122">
        <v>2.9302000000000001</v>
      </c>
      <c r="F19" s="123">
        <f t="shared" si="0"/>
        <v>0.47720000000000029</v>
      </c>
      <c r="G19" s="124">
        <f>(C19/C230)*G11</f>
        <v>0.19397950820364998</v>
      </c>
      <c r="H19" s="125">
        <f t="shared" si="1"/>
        <v>0.67117950820365024</v>
      </c>
      <c r="I19" s="132"/>
      <c r="J19" s="164"/>
      <c r="K19" s="74"/>
      <c r="L19" s="160"/>
      <c r="M19" s="160"/>
    </row>
    <row r="20" spans="1:13" x14ac:dyDescent="0.25">
      <c r="A20" s="119">
        <v>211</v>
      </c>
      <c r="B20" s="120">
        <v>81500282</v>
      </c>
      <c r="C20" s="121">
        <v>48.6</v>
      </c>
      <c r="D20" s="122">
        <v>0</v>
      </c>
      <c r="E20" s="122">
        <v>0</v>
      </c>
      <c r="F20" s="123">
        <f t="shared" si="0"/>
        <v>0</v>
      </c>
      <c r="G20" s="124">
        <f>(C20/C230)*G11</f>
        <v>0.18199621812157124</v>
      </c>
      <c r="H20" s="125">
        <f t="shared" si="1"/>
        <v>0.18199621812157124</v>
      </c>
      <c r="I20" s="132"/>
      <c r="J20" s="164"/>
      <c r="K20" s="74"/>
      <c r="L20" s="160"/>
      <c r="M20" s="160"/>
    </row>
    <row r="21" spans="1:13" x14ac:dyDescent="0.25">
      <c r="A21" s="119">
        <v>212</v>
      </c>
      <c r="B21" s="120">
        <v>81500280</v>
      </c>
      <c r="C21" s="121">
        <v>44.6</v>
      </c>
      <c r="D21" s="122">
        <v>0.876</v>
      </c>
      <c r="E21" s="122">
        <v>0.88200000000000001</v>
      </c>
      <c r="F21" s="123">
        <f t="shared" si="0"/>
        <v>6.0000000000000053E-3</v>
      </c>
      <c r="G21" s="124">
        <f>(C21/C230)*G11</f>
        <v>0.16701710551897278</v>
      </c>
      <c r="H21" s="125">
        <f t="shared" si="1"/>
        <v>0.17301710551897279</v>
      </c>
      <c r="I21" s="132"/>
      <c r="J21" s="164"/>
      <c r="K21" s="74"/>
      <c r="L21" s="160"/>
      <c r="M21" s="160"/>
    </row>
    <row r="22" spans="1:13" x14ac:dyDescent="0.25">
      <c r="A22" s="119">
        <v>213</v>
      </c>
      <c r="B22" s="120">
        <v>81500273</v>
      </c>
      <c r="C22" s="121">
        <v>63.4</v>
      </c>
      <c r="D22" s="122">
        <v>5.2969999999999997</v>
      </c>
      <c r="E22" s="122">
        <v>6.2346000000000004</v>
      </c>
      <c r="F22" s="123">
        <f t="shared" si="0"/>
        <v>0.93760000000000066</v>
      </c>
      <c r="G22" s="124">
        <f>(C22/C230)*G11</f>
        <v>0.2374189347511855</v>
      </c>
      <c r="H22" s="125">
        <f t="shared" si="1"/>
        <v>1.1750189347511861</v>
      </c>
      <c r="I22" s="132"/>
      <c r="J22" s="164"/>
      <c r="K22" s="74"/>
      <c r="L22" s="160"/>
      <c r="M22" s="160"/>
    </row>
    <row r="23" spans="1:13" x14ac:dyDescent="0.25">
      <c r="A23" s="119">
        <v>214</v>
      </c>
      <c r="B23" s="120">
        <v>81500262</v>
      </c>
      <c r="C23" s="121">
        <v>36.1</v>
      </c>
      <c r="D23" s="122">
        <v>2.63</v>
      </c>
      <c r="E23" s="122">
        <v>2.992</v>
      </c>
      <c r="F23" s="123">
        <f t="shared" si="0"/>
        <v>0.3620000000000001</v>
      </c>
      <c r="G23" s="124">
        <f>(C23/C230)*G11</f>
        <v>0.13518649123845106</v>
      </c>
      <c r="H23" s="125">
        <f t="shared" si="1"/>
        <v>0.49718649123845116</v>
      </c>
      <c r="I23" s="132"/>
      <c r="J23" s="164"/>
      <c r="K23" s="74"/>
      <c r="L23" s="160"/>
      <c r="M23" s="160"/>
    </row>
    <row r="24" spans="1:13" x14ac:dyDescent="0.25">
      <c r="A24" s="119">
        <v>215</v>
      </c>
      <c r="B24" s="120">
        <v>81500277</v>
      </c>
      <c r="C24" s="121">
        <v>63.7</v>
      </c>
      <c r="D24" s="122">
        <v>6.8449999999999998</v>
      </c>
      <c r="E24" s="122">
        <v>7.7679999999999998</v>
      </c>
      <c r="F24" s="123">
        <f t="shared" si="0"/>
        <v>0.92300000000000004</v>
      </c>
      <c r="G24" s="124">
        <f>(C24/C230)*G11</f>
        <v>0.23854236819638042</v>
      </c>
      <c r="H24" s="125">
        <f t="shared" si="1"/>
        <v>1.1615423681963803</v>
      </c>
      <c r="I24" s="132"/>
      <c r="J24" s="164"/>
      <c r="K24" s="74"/>
      <c r="L24" s="160"/>
      <c r="M24" s="160"/>
    </row>
    <row r="25" spans="1:13" x14ac:dyDescent="0.25">
      <c r="A25" s="119">
        <v>216</v>
      </c>
      <c r="B25" s="29">
        <v>81500274</v>
      </c>
      <c r="C25" s="121">
        <v>45.7</v>
      </c>
      <c r="D25" s="122">
        <v>5.6150000000000002</v>
      </c>
      <c r="E25" s="122">
        <v>5.9566999999999997</v>
      </c>
      <c r="F25" s="123">
        <f t="shared" si="0"/>
        <v>0.34169999999999945</v>
      </c>
      <c r="G25" s="124">
        <f>(C25/C230)*G11</f>
        <v>0.17113636148468736</v>
      </c>
      <c r="H25" s="125">
        <f t="shared" si="1"/>
        <v>0.51283636148468681</v>
      </c>
      <c r="I25" s="132"/>
      <c r="J25" s="164"/>
      <c r="K25" s="74"/>
      <c r="L25" s="160"/>
      <c r="M25" s="160"/>
    </row>
    <row r="26" spans="1:13" x14ac:dyDescent="0.25">
      <c r="A26" s="119">
        <v>217</v>
      </c>
      <c r="B26" s="29">
        <v>81500263</v>
      </c>
      <c r="C26" s="121">
        <v>52.6</v>
      </c>
      <c r="D26" s="122">
        <v>0.51100000000000001</v>
      </c>
      <c r="E26" s="122">
        <v>0.51129999999999998</v>
      </c>
      <c r="F26" s="123">
        <f t="shared" si="0"/>
        <v>2.9999999999996696E-4</v>
      </c>
      <c r="G26" s="124">
        <f>(C26/C230)*G11</f>
        <v>0.1969753307241697</v>
      </c>
      <c r="H26" s="125">
        <f t="shared" si="1"/>
        <v>0.19727533072416967</v>
      </c>
      <c r="I26" s="132"/>
      <c r="J26" s="164"/>
      <c r="K26" s="74"/>
      <c r="L26" s="160"/>
      <c r="M26" s="160"/>
    </row>
    <row r="27" spans="1:13" x14ac:dyDescent="0.25">
      <c r="A27" s="119">
        <v>218</v>
      </c>
      <c r="B27" s="120">
        <v>81500261</v>
      </c>
      <c r="C27" s="121">
        <v>43.2</v>
      </c>
      <c r="D27" s="122">
        <v>3.831</v>
      </c>
      <c r="E27" s="122">
        <v>3.9607000000000001</v>
      </c>
      <c r="F27" s="123">
        <f t="shared" si="0"/>
        <v>0.12970000000000015</v>
      </c>
      <c r="G27" s="124">
        <f>(C27/C230)*G11</f>
        <v>0.16177441610806334</v>
      </c>
      <c r="H27" s="125">
        <f t="shared" si="1"/>
        <v>0.29147441610806346</v>
      </c>
      <c r="I27" s="132"/>
      <c r="J27" s="164"/>
      <c r="K27" s="74"/>
      <c r="L27" s="160"/>
      <c r="M27" s="160"/>
    </row>
    <row r="28" spans="1:13" x14ac:dyDescent="0.25">
      <c r="A28" s="119">
        <v>219</v>
      </c>
      <c r="B28" s="120">
        <v>81500265</v>
      </c>
      <c r="C28" s="121">
        <v>77.3</v>
      </c>
      <c r="D28" s="122">
        <v>6.6980000000000004</v>
      </c>
      <c r="E28" s="122">
        <v>7.6721000000000004</v>
      </c>
      <c r="F28" s="123">
        <f t="shared" si="0"/>
        <v>0.97409999999999997</v>
      </c>
      <c r="G28" s="124">
        <f>(C28/C230)*G11</f>
        <v>0.28947135104521515</v>
      </c>
      <c r="H28" s="125">
        <f t="shared" si="1"/>
        <v>1.2635713510452151</v>
      </c>
      <c r="I28" s="132"/>
      <c r="J28" s="164"/>
      <c r="K28" s="74"/>
      <c r="L28" s="160"/>
      <c r="M28" s="160"/>
    </row>
    <row r="29" spans="1:13" x14ac:dyDescent="0.25">
      <c r="A29" s="119">
        <v>220</v>
      </c>
      <c r="B29" s="120">
        <v>81500266</v>
      </c>
      <c r="C29" s="121">
        <v>77.3</v>
      </c>
      <c r="D29" s="122">
        <v>7.2939999999999996</v>
      </c>
      <c r="E29" s="122">
        <v>7.4341999999999997</v>
      </c>
      <c r="F29" s="123">
        <f t="shared" si="0"/>
        <v>0.1402000000000001</v>
      </c>
      <c r="G29" s="124">
        <f>(C29/C230)*G11</f>
        <v>0.28947135104521515</v>
      </c>
      <c r="H29" s="125">
        <f t="shared" si="1"/>
        <v>0.42967135104521526</v>
      </c>
      <c r="I29" s="132"/>
      <c r="J29" s="164"/>
      <c r="K29" s="74"/>
      <c r="L29" s="160"/>
      <c r="M29" s="160"/>
    </row>
    <row r="30" spans="1:13" x14ac:dyDescent="0.25">
      <c r="A30" s="119">
        <v>221</v>
      </c>
      <c r="B30" s="120">
        <v>81500284</v>
      </c>
      <c r="C30" s="121">
        <v>47.5</v>
      </c>
      <c r="D30" s="122">
        <v>3.371</v>
      </c>
      <c r="E30" s="122">
        <v>3.9809999999999999</v>
      </c>
      <c r="F30" s="123">
        <f t="shared" si="0"/>
        <v>0.60999999999999988</v>
      </c>
      <c r="G30" s="124">
        <f>(C30/C230)*G11</f>
        <v>0.17787696215585669</v>
      </c>
      <c r="H30" s="125">
        <f t="shared" si="1"/>
        <v>0.78787696215585656</v>
      </c>
      <c r="I30" s="132"/>
      <c r="J30" s="164"/>
      <c r="K30" s="74"/>
      <c r="L30" s="160"/>
      <c r="M30" s="160"/>
    </row>
    <row r="31" spans="1:13" x14ac:dyDescent="0.25">
      <c r="A31" s="119">
        <v>222</v>
      </c>
      <c r="B31" s="120">
        <v>81500264</v>
      </c>
      <c r="C31" s="121">
        <v>51.9</v>
      </c>
      <c r="D31" s="122">
        <v>0.63</v>
      </c>
      <c r="E31" s="122">
        <v>0.63</v>
      </c>
      <c r="F31" s="123">
        <f t="shared" si="0"/>
        <v>0</v>
      </c>
      <c r="G31" s="124">
        <f>(C31/C230)*G11</f>
        <v>0.19435398601871495</v>
      </c>
      <c r="H31" s="125">
        <f t="shared" si="1"/>
        <v>0.19435398601871495</v>
      </c>
      <c r="I31" s="132"/>
      <c r="J31" s="164"/>
      <c r="K31" s="74"/>
      <c r="L31" s="160"/>
      <c r="M31" s="160"/>
    </row>
    <row r="32" spans="1:13" x14ac:dyDescent="0.25">
      <c r="A32" s="119">
        <v>223</v>
      </c>
      <c r="B32" s="120">
        <v>81500259</v>
      </c>
      <c r="C32" s="121">
        <v>48.5</v>
      </c>
      <c r="D32" s="122">
        <v>0.63</v>
      </c>
      <c r="E32" s="122">
        <v>0.63</v>
      </c>
      <c r="F32" s="123">
        <f t="shared" si="0"/>
        <v>0</v>
      </c>
      <c r="G32" s="124">
        <f>(C32/C230)*G11</f>
        <v>0.1816217403065063</v>
      </c>
      <c r="H32" s="125">
        <f t="shared" si="1"/>
        <v>0.1816217403065063</v>
      </c>
      <c r="I32" s="132"/>
      <c r="J32" s="164"/>
      <c r="K32" s="74"/>
      <c r="L32" s="160"/>
      <c r="M32" s="160"/>
    </row>
    <row r="33" spans="1:13" x14ac:dyDescent="0.25">
      <c r="A33" s="119">
        <v>224</v>
      </c>
      <c r="B33" s="120">
        <v>81500260</v>
      </c>
      <c r="C33" s="121">
        <v>44.8</v>
      </c>
      <c r="D33" s="122">
        <v>5.1680000000000001</v>
      </c>
      <c r="E33" s="122">
        <v>6.1425999999999998</v>
      </c>
      <c r="F33" s="123">
        <f t="shared" si="0"/>
        <v>0.97459999999999969</v>
      </c>
      <c r="G33" s="124">
        <f>(C33/C230)*G11</f>
        <v>0.1677660611491027</v>
      </c>
      <c r="H33" s="125">
        <f t="shared" si="1"/>
        <v>1.1423660611491024</v>
      </c>
      <c r="I33" s="132"/>
      <c r="J33" s="164"/>
      <c r="K33" s="74"/>
      <c r="L33" s="160"/>
      <c r="M33" s="160"/>
    </row>
    <row r="34" spans="1:13" x14ac:dyDescent="0.25">
      <c r="A34" s="119">
        <v>225</v>
      </c>
      <c r="B34" s="120">
        <v>81500267</v>
      </c>
      <c r="C34" s="121">
        <v>63.5</v>
      </c>
      <c r="D34" s="122">
        <v>6.3780000000000001</v>
      </c>
      <c r="E34" s="122">
        <v>6.5491999999999999</v>
      </c>
      <c r="F34" s="123">
        <f t="shared" si="0"/>
        <v>0.1711999999999998</v>
      </c>
      <c r="G34" s="124">
        <f>(C34/C230)*G11</f>
        <v>0.2377934125662505</v>
      </c>
      <c r="H34" s="125">
        <f t="shared" si="1"/>
        <v>0.40899341256625033</v>
      </c>
      <c r="I34" s="132"/>
      <c r="J34" s="164"/>
      <c r="K34" s="74"/>
      <c r="L34" s="160"/>
      <c r="M34" s="160"/>
    </row>
    <row r="35" spans="1:13" x14ac:dyDescent="0.25">
      <c r="A35" s="119">
        <v>226</v>
      </c>
      <c r="B35" s="120">
        <v>81500269</v>
      </c>
      <c r="C35" s="121">
        <v>36.5</v>
      </c>
      <c r="D35" s="122">
        <v>0.22800000000000001</v>
      </c>
      <c r="E35" s="122">
        <v>0.2898</v>
      </c>
      <c r="F35" s="123">
        <f t="shared" si="0"/>
        <v>6.1799999999999994E-2</v>
      </c>
      <c r="G35" s="124">
        <f>(C35/C230)*G11</f>
        <v>0.13668440249871092</v>
      </c>
      <c r="H35" s="125">
        <f t="shared" si="1"/>
        <v>0.19848440249871091</v>
      </c>
      <c r="I35" s="132"/>
      <c r="J35" s="164"/>
      <c r="K35" s="74"/>
      <c r="L35" s="160"/>
      <c r="M35" s="160"/>
    </row>
    <row r="36" spans="1:13" x14ac:dyDescent="0.25">
      <c r="A36" s="119">
        <v>227</v>
      </c>
      <c r="B36" s="120">
        <v>81500270</v>
      </c>
      <c r="C36" s="121">
        <v>63.8</v>
      </c>
      <c r="D36" s="122">
        <v>5.2229999999999999</v>
      </c>
      <c r="E36" s="122">
        <v>6.2205000000000004</v>
      </c>
      <c r="F36" s="123">
        <f t="shared" si="0"/>
        <v>0.9975000000000005</v>
      </c>
      <c r="G36" s="124">
        <f>(C36/C230)*G11</f>
        <v>0.23891684601144536</v>
      </c>
      <c r="H36" s="125">
        <f t="shared" si="1"/>
        <v>1.236416846011446</v>
      </c>
      <c r="I36" s="132"/>
      <c r="J36" s="164"/>
      <c r="K36" s="74"/>
      <c r="L36" s="160"/>
      <c r="M36" s="160"/>
    </row>
    <row r="37" spans="1:13" x14ac:dyDescent="0.25">
      <c r="A37" s="119">
        <v>228</v>
      </c>
      <c r="B37" s="29">
        <v>81500268</v>
      </c>
      <c r="C37" s="121">
        <v>45.9</v>
      </c>
      <c r="D37" s="122">
        <v>1.8959999999999999</v>
      </c>
      <c r="E37" s="122">
        <v>2.6816</v>
      </c>
      <c r="F37" s="123">
        <f t="shared" si="0"/>
        <v>0.78560000000000008</v>
      </c>
      <c r="G37" s="124">
        <f>(C37/C230)*G11</f>
        <v>0.17188531711481728</v>
      </c>
      <c r="H37" s="125">
        <f t="shared" si="1"/>
        <v>0.95748531711481732</v>
      </c>
      <c r="I37" s="132"/>
      <c r="J37" s="164"/>
      <c r="K37" s="74"/>
      <c r="L37" s="160"/>
      <c r="M37" s="160"/>
    </row>
    <row r="38" spans="1:13" x14ac:dyDescent="0.25">
      <c r="A38" s="119">
        <v>229</v>
      </c>
      <c r="B38" s="120">
        <v>81500243</v>
      </c>
      <c r="C38" s="121">
        <v>52.7</v>
      </c>
      <c r="D38" s="128">
        <v>3.4359999999999999</v>
      </c>
      <c r="E38" s="128">
        <v>3.9529999999999998</v>
      </c>
      <c r="F38" s="123">
        <f t="shared" si="0"/>
        <v>0.5169999999999999</v>
      </c>
      <c r="G38" s="124">
        <f>(C38/C230)*G11</f>
        <v>0.19734980853923467</v>
      </c>
      <c r="H38" s="125">
        <f t="shared" si="1"/>
        <v>0.71434980853923458</v>
      </c>
      <c r="I38" s="132"/>
      <c r="J38" s="164"/>
      <c r="K38" s="74"/>
      <c r="L38" s="160"/>
      <c r="M38" s="160"/>
    </row>
    <row r="39" spans="1:13" x14ac:dyDescent="0.25">
      <c r="A39" s="119">
        <v>230</v>
      </c>
      <c r="B39" s="120">
        <v>81500246</v>
      </c>
      <c r="C39" s="121">
        <v>43.5</v>
      </c>
      <c r="D39" s="128">
        <v>1.3280000000000001</v>
      </c>
      <c r="E39" s="128">
        <v>1.3280000000000001</v>
      </c>
      <c r="F39" s="123">
        <f t="shared" si="0"/>
        <v>0</v>
      </c>
      <c r="G39" s="124">
        <f>(C39/C230)*G11</f>
        <v>0.1628978495532582</v>
      </c>
      <c r="H39" s="125">
        <f t="shared" si="1"/>
        <v>0.1628978495532582</v>
      </c>
      <c r="I39" s="132"/>
      <c r="J39" s="164"/>
      <c r="K39" s="74"/>
      <c r="L39" s="160"/>
      <c r="M39" s="160"/>
    </row>
    <row r="40" spans="1:13" x14ac:dyDescent="0.25">
      <c r="A40" s="119">
        <v>231</v>
      </c>
      <c r="B40" s="120">
        <v>81500250</v>
      </c>
      <c r="C40" s="121">
        <v>77.099999999999994</v>
      </c>
      <c r="D40" s="122">
        <v>2.863</v>
      </c>
      <c r="E40" s="122">
        <v>4.0688000000000004</v>
      </c>
      <c r="F40" s="123">
        <f t="shared" si="0"/>
        <v>1.2058000000000004</v>
      </c>
      <c r="G40" s="124">
        <f>(C40/C230)*G11</f>
        <v>0.28872239541508521</v>
      </c>
      <c r="H40" s="125">
        <f t="shared" si="1"/>
        <v>1.4945223954150857</v>
      </c>
      <c r="I40" s="132"/>
      <c r="J40" s="164"/>
      <c r="K40" s="74"/>
      <c r="L40" s="160"/>
      <c r="M40" s="160"/>
    </row>
    <row r="41" spans="1:13" x14ac:dyDescent="0.25">
      <c r="A41" s="119">
        <v>232</v>
      </c>
      <c r="B41" s="120">
        <v>81500244</v>
      </c>
      <c r="C41" s="121">
        <v>77.900000000000006</v>
      </c>
      <c r="D41" s="128">
        <v>6.0919999999999996</v>
      </c>
      <c r="E41" s="128">
        <v>7.0255999999999998</v>
      </c>
      <c r="F41" s="123">
        <f t="shared" si="0"/>
        <v>0.93360000000000021</v>
      </c>
      <c r="G41" s="124">
        <f>(C41/C230)*G11</f>
        <v>0.29171821793560498</v>
      </c>
      <c r="H41" s="125">
        <f t="shared" si="1"/>
        <v>1.2253182179356052</v>
      </c>
      <c r="I41" s="132"/>
      <c r="J41" s="164"/>
      <c r="K41" s="74"/>
      <c r="L41" s="160"/>
      <c r="M41" s="160"/>
    </row>
    <row r="42" spans="1:13" x14ac:dyDescent="0.25">
      <c r="A42" s="119">
        <v>233</v>
      </c>
      <c r="B42" s="120">
        <v>81500248</v>
      </c>
      <c r="C42" s="121">
        <v>47.3</v>
      </c>
      <c r="D42" s="128">
        <v>1.379</v>
      </c>
      <c r="E42" s="128">
        <v>1.5422</v>
      </c>
      <c r="F42" s="123">
        <f t="shared" si="0"/>
        <v>0.16320000000000001</v>
      </c>
      <c r="G42" s="124">
        <f>(C42/C230)*G11</f>
        <v>0.17712800652572674</v>
      </c>
      <c r="H42" s="125">
        <f t="shared" si="1"/>
        <v>0.34032800652572676</v>
      </c>
      <c r="I42" s="132"/>
      <c r="J42" s="164"/>
      <c r="K42" s="74"/>
      <c r="L42" s="160"/>
      <c r="M42" s="160"/>
    </row>
    <row r="43" spans="1:13" x14ac:dyDescent="0.25">
      <c r="A43" s="119">
        <v>234</v>
      </c>
      <c r="B43" s="120">
        <v>81500249</v>
      </c>
      <c r="C43" s="121">
        <v>51.7</v>
      </c>
      <c r="D43" s="128">
        <v>1.546</v>
      </c>
      <c r="E43" s="128">
        <v>1.5463</v>
      </c>
      <c r="F43" s="123">
        <f t="shared" si="0"/>
        <v>2.9999999999996696E-4</v>
      </c>
      <c r="G43" s="124">
        <f>(C43/C230)*G11</f>
        <v>0.19360503038858506</v>
      </c>
      <c r="H43" s="125">
        <f t="shared" si="1"/>
        <v>0.19390503038858503</v>
      </c>
      <c r="I43" s="132"/>
      <c r="J43" s="164"/>
      <c r="K43" s="74"/>
      <c r="L43" s="160"/>
      <c r="M43" s="160"/>
    </row>
    <row r="44" spans="1:13" x14ac:dyDescent="0.25">
      <c r="A44" s="119">
        <v>235</v>
      </c>
      <c r="B44" s="120">
        <v>81500245</v>
      </c>
      <c r="C44" s="121">
        <v>48.7</v>
      </c>
      <c r="D44" s="122">
        <v>0.51100000000000001</v>
      </c>
      <c r="E44" s="122">
        <v>0.51100000000000001</v>
      </c>
      <c r="F44" s="123">
        <f t="shared" si="0"/>
        <v>0</v>
      </c>
      <c r="G44" s="124">
        <f>(C44/C230)*G11</f>
        <v>0.18237069593663618</v>
      </c>
      <c r="H44" s="125">
        <f t="shared" si="1"/>
        <v>0.18237069593663618</v>
      </c>
      <c r="I44" s="132"/>
      <c r="J44" s="164"/>
      <c r="K44" s="74"/>
      <c r="L44" s="160"/>
      <c r="M44" s="160"/>
    </row>
    <row r="45" spans="1:13" x14ac:dyDescent="0.25">
      <c r="A45" s="119">
        <v>236</v>
      </c>
      <c r="B45" s="120">
        <v>81500247</v>
      </c>
      <c r="C45" s="121">
        <v>44.8</v>
      </c>
      <c r="D45" s="128">
        <v>3.5190000000000001</v>
      </c>
      <c r="E45" s="128">
        <v>3.7403</v>
      </c>
      <c r="F45" s="123">
        <f t="shared" si="0"/>
        <v>0.22129999999999983</v>
      </c>
      <c r="G45" s="124">
        <f>(C45/C230)*G11</f>
        <v>0.1677660611491027</v>
      </c>
      <c r="H45" s="125">
        <f t="shared" si="1"/>
        <v>0.38906606114910253</v>
      </c>
      <c r="I45" s="132"/>
      <c r="J45" s="164"/>
      <c r="K45" s="74"/>
      <c r="L45" s="160"/>
      <c r="M45" s="160"/>
    </row>
    <row r="46" spans="1:13" x14ac:dyDescent="0.25">
      <c r="A46" s="119">
        <v>237</v>
      </c>
      <c r="B46" s="120">
        <v>81500242</v>
      </c>
      <c r="C46" s="121">
        <v>63.5</v>
      </c>
      <c r="D46" s="122">
        <v>2.6509999999999998</v>
      </c>
      <c r="E46" s="122">
        <v>2.653</v>
      </c>
      <c r="F46" s="123">
        <f t="shared" si="0"/>
        <v>2.0000000000002238E-3</v>
      </c>
      <c r="G46" s="124">
        <f>(C46/C230)*G11</f>
        <v>0.2377934125662505</v>
      </c>
      <c r="H46" s="125">
        <f t="shared" si="1"/>
        <v>0.23979341256625072</v>
      </c>
      <c r="I46" s="132"/>
      <c r="J46" s="164"/>
      <c r="K46" s="74"/>
      <c r="L46" s="160"/>
      <c r="M46" s="160"/>
    </row>
    <row r="47" spans="1:13" x14ac:dyDescent="0.25">
      <c r="A47" s="119">
        <v>238</v>
      </c>
      <c r="B47" s="120">
        <v>81500241</v>
      </c>
      <c r="C47" s="121">
        <v>36.299999999999997</v>
      </c>
      <c r="D47" s="122">
        <v>2.5030000000000001</v>
      </c>
      <c r="E47" s="122">
        <v>2.5259999999999998</v>
      </c>
      <c r="F47" s="123">
        <f t="shared" si="0"/>
        <v>2.2999999999999687E-2</v>
      </c>
      <c r="G47" s="124">
        <f>(C47/C230)*G11</f>
        <v>0.13593544686858097</v>
      </c>
      <c r="H47" s="125">
        <f t="shared" si="1"/>
        <v>0.15893544686858066</v>
      </c>
      <c r="I47" s="132"/>
      <c r="J47" s="164"/>
      <c r="K47" s="74"/>
      <c r="L47" s="160"/>
      <c r="M47" s="160"/>
    </row>
    <row r="48" spans="1:13" x14ac:dyDescent="0.25">
      <c r="A48" s="119">
        <v>239</v>
      </c>
      <c r="B48" s="120">
        <v>81500241</v>
      </c>
      <c r="C48" s="121">
        <v>63.8</v>
      </c>
      <c r="D48" s="128">
        <v>1.1379999999999999</v>
      </c>
      <c r="E48" s="128">
        <v>1.282</v>
      </c>
      <c r="F48" s="123">
        <f t="shared" si="0"/>
        <v>0.14400000000000013</v>
      </c>
      <c r="G48" s="124">
        <f>(C48/C230)*G11</f>
        <v>0.23891684601144536</v>
      </c>
      <c r="H48" s="125">
        <f t="shared" si="1"/>
        <v>0.38291684601144549</v>
      </c>
      <c r="I48" s="132"/>
      <c r="J48" s="164"/>
      <c r="K48" s="74"/>
      <c r="L48" s="160"/>
      <c r="M48" s="160"/>
    </row>
    <row r="49" spans="1:13" x14ac:dyDescent="0.25">
      <c r="A49" s="119">
        <v>240</v>
      </c>
      <c r="B49" s="120">
        <v>81500253</v>
      </c>
      <c r="C49" s="121">
        <v>45.5</v>
      </c>
      <c r="D49" s="128">
        <v>4.0010000000000003</v>
      </c>
      <c r="E49" s="128">
        <v>4.4713000000000003</v>
      </c>
      <c r="F49" s="123">
        <f t="shared" si="0"/>
        <v>0.47029999999999994</v>
      </c>
      <c r="G49" s="124">
        <f>(C49/C230)*G11</f>
        <v>0.17038740585455744</v>
      </c>
      <c r="H49" s="125">
        <f t="shared" si="1"/>
        <v>0.64068740585455741</v>
      </c>
      <c r="I49" s="132"/>
      <c r="J49" s="164"/>
      <c r="K49" s="74"/>
      <c r="L49" s="160"/>
      <c r="M49" s="160"/>
    </row>
    <row r="50" spans="1:13" x14ac:dyDescent="0.25">
      <c r="A50" s="119">
        <v>241</v>
      </c>
      <c r="B50" s="120">
        <v>81500234</v>
      </c>
      <c r="C50" s="121">
        <v>52.7</v>
      </c>
      <c r="D50" s="128">
        <v>0</v>
      </c>
      <c r="E50" s="128">
        <v>0</v>
      </c>
      <c r="F50" s="123">
        <f t="shared" si="0"/>
        <v>0</v>
      </c>
      <c r="G50" s="124">
        <f>(C50/C230)*G11</f>
        <v>0.19734980853923467</v>
      </c>
      <c r="H50" s="125">
        <f t="shared" si="1"/>
        <v>0.19734980853923467</v>
      </c>
      <c r="I50" s="132"/>
      <c r="J50" s="164"/>
      <c r="K50" s="74"/>
      <c r="L50" s="160"/>
      <c r="M50" s="160"/>
    </row>
    <row r="51" spans="1:13" x14ac:dyDescent="0.25">
      <c r="A51" s="119">
        <v>242</v>
      </c>
      <c r="B51" s="120">
        <v>81500252</v>
      </c>
      <c r="C51" s="121">
        <v>43.7</v>
      </c>
      <c r="D51" s="128">
        <v>0</v>
      </c>
      <c r="E51" s="128">
        <v>0</v>
      </c>
      <c r="F51" s="123">
        <f t="shared" si="0"/>
        <v>0</v>
      </c>
      <c r="G51" s="124">
        <f>(C51/C230)*G11</f>
        <v>0.16364680518338814</v>
      </c>
      <c r="H51" s="125">
        <f t="shared" si="1"/>
        <v>0.16364680518338814</v>
      </c>
      <c r="I51" s="132"/>
      <c r="J51" s="164"/>
      <c r="K51" s="74"/>
      <c r="L51" s="160"/>
      <c r="M51" s="160"/>
    </row>
    <row r="52" spans="1:13" x14ac:dyDescent="0.25">
      <c r="A52" s="119">
        <v>243</v>
      </c>
      <c r="B52" s="120">
        <v>81500256</v>
      </c>
      <c r="C52" s="121">
        <v>77.3</v>
      </c>
      <c r="D52" s="128">
        <v>5.798</v>
      </c>
      <c r="E52" s="128">
        <v>5.798</v>
      </c>
      <c r="F52" s="123">
        <f t="shared" si="0"/>
        <v>0</v>
      </c>
      <c r="G52" s="124">
        <f>(C52/C230)*G11</f>
        <v>0.28947135104521515</v>
      </c>
      <c r="H52" s="125">
        <f t="shared" si="1"/>
        <v>0.28947135104521515</v>
      </c>
      <c r="I52" s="132"/>
      <c r="J52" s="164"/>
      <c r="K52" s="74"/>
      <c r="L52" s="160"/>
      <c r="M52" s="160"/>
    </row>
    <row r="53" spans="1:13" x14ac:dyDescent="0.25">
      <c r="A53" s="119">
        <v>244</v>
      </c>
      <c r="B53" s="120">
        <v>81500256</v>
      </c>
      <c r="C53" s="121">
        <v>77.099999999999994</v>
      </c>
      <c r="D53" s="128">
        <v>5.1239999999999997</v>
      </c>
      <c r="E53" s="128">
        <v>5.9480000000000004</v>
      </c>
      <c r="F53" s="123">
        <f t="shared" si="0"/>
        <v>0.82400000000000073</v>
      </c>
      <c r="G53" s="124">
        <f>(C53/C230)*G11</f>
        <v>0.28872239541508521</v>
      </c>
      <c r="H53" s="125">
        <f t="shared" si="1"/>
        <v>1.112722395415086</v>
      </c>
      <c r="I53" s="132"/>
      <c r="J53" s="164"/>
      <c r="K53" s="74"/>
      <c r="L53" s="160"/>
      <c r="M53" s="160"/>
    </row>
    <row r="54" spans="1:13" x14ac:dyDescent="0.25">
      <c r="A54" s="119">
        <v>245</v>
      </c>
      <c r="B54" s="120">
        <v>81500255</v>
      </c>
      <c r="C54" s="121">
        <v>47.4</v>
      </c>
      <c r="D54" s="128">
        <v>0.23300000000000001</v>
      </c>
      <c r="E54" s="128">
        <v>0.23300000000000001</v>
      </c>
      <c r="F54" s="123">
        <f t="shared" si="0"/>
        <v>0</v>
      </c>
      <c r="G54" s="124">
        <f>(C54/C230)*G11</f>
        <v>0.17750248434079169</v>
      </c>
      <c r="H54" s="125">
        <f t="shared" si="1"/>
        <v>0.17750248434079169</v>
      </c>
      <c r="I54" s="132"/>
      <c r="J54" s="164"/>
      <c r="K54" s="74"/>
      <c r="L54" s="160"/>
      <c r="M54" s="160"/>
    </row>
    <row r="55" spans="1:13" x14ac:dyDescent="0.25">
      <c r="A55" s="119">
        <v>246</v>
      </c>
      <c r="B55" s="120">
        <v>81500240</v>
      </c>
      <c r="C55" s="121">
        <v>51.7</v>
      </c>
      <c r="D55" s="128">
        <v>2.214</v>
      </c>
      <c r="E55" s="128">
        <v>2.4620000000000002</v>
      </c>
      <c r="F55" s="123">
        <f t="shared" si="0"/>
        <v>0.24800000000000022</v>
      </c>
      <c r="G55" s="124">
        <f>(C55/C230)*G11</f>
        <v>0.19360503038858506</v>
      </c>
      <c r="H55" s="125">
        <f t="shared" si="1"/>
        <v>0.44160503038858528</v>
      </c>
      <c r="I55" s="132"/>
      <c r="J55" s="164"/>
      <c r="K55" s="74"/>
      <c r="L55" s="160"/>
      <c r="M55" s="160"/>
    </row>
    <row r="56" spans="1:13" x14ac:dyDescent="0.25">
      <c r="A56" s="119">
        <v>247</v>
      </c>
      <c r="B56" s="120">
        <v>81500239</v>
      </c>
      <c r="C56" s="121">
        <v>48.6</v>
      </c>
      <c r="D56" s="122">
        <v>4.6260000000000003</v>
      </c>
      <c r="E56" s="122">
        <v>5.5579999999999998</v>
      </c>
      <c r="F56" s="123">
        <f t="shared" si="0"/>
        <v>0.9319999999999995</v>
      </c>
      <c r="G56" s="124">
        <f>(C56/C230)*G11</f>
        <v>0.18199621812157124</v>
      </c>
      <c r="H56" s="125">
        <f t="shared" si="1"/>
        <v>1.1139962181215708</v>
      </c>
      <c r="I56" s="132"/>
      <c r="J56" s="164"/>
      <c r="K56" s="74"/>
      <c r="L56" s="160"/>
      <c r="M56" s="160"/>
    </row>
    <row r="57" spans="1:13" x14ac:dyDescent="0.25">
      <c r="A57" s="119">
        <v>248</v>
      </c>
      <c r="B57" s="120">
        <v>81500233</v>
      </c>
      <c r="C57" s="121">
        <v>44.3</v>
      </c>
      <c r="D57" s="122">
        <v>0</v>
      </c>
      <c r="E57" s="122">
        <v>0</v>
      </c>
      <c r="F57" s="123">
        <f t="shared" si="0"/>
        <v>0</v>
      </c>
      <c r="G57" s="124">
        <f>(C57/C230)*G11</f>
        <v>0.16589367207377789</v>
      </c>
      <c r="H57" s="125">
        <f t="shared" si="1"/>
        <v>0.16589367207377789</v>
      </c>
      <c r="I57" s="132"/>
      <c r="J57" s="164"/>
      <c r="K57" s="74"/>
      <c r="L57" s="160"/>
      <c r="M57" s="160"/>
    </row>
    <row r="58" spans="1:13" x14ac:dyDescent="0.25">
      <c r="A58" s="119">
        <v>249</v>
      </c>
      <c r="B58" s="120">
        <v>81500235</v>
      </c>
      <c r="C58" s="121">
        <v>63.2</v>
      </c>
      <c r="D58" s="122">
        <v>6.9880000000000004</v>
      </c>
      <c r="E58" s="122">
        <v>7.7919999999999998</v>
      </c>
      <c r="F58" s="123">
        <f t="shared" si="0"/>
        <v>0.80399999999999938</v>
      </c>
      <c r="G58" s="124">
        <f>(C58/C230)*G11</f>
        <v>0.23666997912105561</v>
      </c>
      <c r="H58" s="125">
        <f t="shared" si="1"/>
        <v>1.040669979121055</v>
      </c>
      <c r="I58" s="132"/>
      <c r="J58" s="164"/>
      <c r="K58" s="74"/>
      <c r="L58" s="160"/>
      <c r="M58" s="160"/>
    </row>
    <row r="59" spans="1:13" x14ac:dyDescent="0.25">
      <c r="A59" s="119">
        <v>250</v>
      </c>
      <c r="B59" s="120">
        <v>81500236</v>
      </c>
      <c r="C59" s="121">
        <v>36.299999999999997</v>
      </c>
      <c r="D59" s="122">
        <v>2.351</v>
      </c>
      <c r="E59" s="122">
        <v>2.819</v>
      </c>
      <c r="F59" s="123">
        <f t="shared" si="0"/>
        <v>0.46799999999999997</v>
      </c>
      <c r="G59" s="124">
        <f>(C59/C230)*G11</f>
        <v>0.13593544686858097</v>
      </c>
      <c r="H59" s="125">
        <f t="shared" si="1"/>
        <v>0.60393544686858092</v>
      </c>
      <c r="I59" s="132"/>
      <c r="J59" s="164"/>
      <c r="K59" s="74"/>
      <c r="L59" s="160"/>
      <c r="M59" s="160"/>
    </row>
    <row r="60" spans="1:13" x14ac:dyDescent="0.25">
      <c r="A60" s="119">
        <v>251</v>
      </c>
      <c r="B60" s="120">
        <v>81500238</v>
      </c>
      <c r="C60" s="121">
        <v>63.6</v>
      </c>
      <c r="D60" s="122">
        <v>5.4340000000000002</v>
      </c>
      <c r="E60" s="122">
        <v>6.681</v>
      </c>
      <c r="F60" s="123">
        <f t="shared" si="0"/>
        <v>1.2469999999999999</v>
      </c>
      <c r="G60" s="124">
        <f>(C60/C230)*G11</f>
        <v>0.23816789038131544</v>
      </c>
      <c r="H60" s="125">
        <f t="shared" si="1"/>
        <v>1.4851678903813152</v>
      </c>
      <c r="I60" s="132"/>
      <c r="J60" s="164"/>
      <c r="K60" s="74"/>
      <c r="L60" s="160"/>
      <c r="M60" s="160"/>
    </row>
    <row r="61" spans="1:13" x14ac:dyDescent="0.25">
      <c r="A61" s="119">
        <v>252</v>
      </c>
      <c r="B61" s="120">
        <v>81500237</v>
      </c>
      <c r="C61" s="121">
        <v>45.7</v>
      </c>
      <c r="D61" s="122">
        <v>0.82599999999999996</v>
      </c>
      <c r="E61" s="122">
        <v>0.86399999999999999</v>
      </c>
      <c r="F61" s="123">
        <f t="shared" si="0"/>
        <v>3.8000000000000034E-2</v>
      </c>
      <c r="G61" s="124">
        <f>(C61/C230)*G11</f>
        <v>0.17113636148468736</v>
      </c>
      <c r="H61" s="125">
        <f t="shared" si="1"/>
        <v>0.20913636148468739</v>
      </c>
      <c r="I61" s="132"/>
      <c r="J61" s="164"/>
      <c r="K61" s="74"/>
      <c r="L61" s="160"/>
      <c r="M61" s="160"/>
    </row>
    <row r="62" spans="1:13" x14ac:dyDescent="0.25">
      <c r="A62" s="119">
        <v>253</v>
      </c>
      <c r="B62" s="120">
        <v>81500232</v>
      </c>
      <c r="C62" s="121">
        <v>52.8</v>
      </c>
      <c r="D62" s="122">
        <v>5.1390000000000002</v>
      </c>
      <c r="E62" s="122">
        <v>6.0629999999999997</v>
      </c>
      <c r="F62" s="123">
        <f t="shared" si="0"/>
        <v>0.92399999999999949</v>
      </c>
      <c r="G62" s="124">
        <f>(C62/C230)*G11</f>
        <v>0.19772428635429962</v>
      </c>
      <c r="H62" s="125">
        <f t="shared" si="1"/>
        <v>1.1217242863542991</v>
      </c>
      <c r="I62" s="132"/>
      <c r="J62" s="164"/>
      <c r="K62" s="74"/>
      <c r="L62" s="160"/>
      <c r="M62" s="160"/>
    </row>
    <row r="63" spans="1:13" x14ac:dyDescent="0.25">
      <c r="A63" s="119">
        <v>254</v>
      </c>
      <c r="B63" s="120">
        <v>81500226</v>
      </c>
      <c r="C63" s="121">
        <v>43.4</v>
      </c>
      <c r="D63" s="122">
        <v>3.4380000000000002</v>
      </c>
      <c r="E63" s="122">
        <v>3.9260000000000002</v>
      </c>
      <c r="F63" s="123">
        <f t="shared" si="0"/>
        <v>0.48799999999999999</v>
      </c>
      <c r="G63" s="124">
        <f>(C63/C230)*G11</f>
        <v>0.16252337173819326</v>
      </c>
      <c r="H63" s="125">
        <f t="shared" si="1"/>
        <v>0.6505233717381933</v>
      </c>
      <c r="I63" s="132"/>
      <c r="J63" s="164"/>
      <c r="K63" s="74"/>
      <c r="L63" s="160"/>
      <c r="M63" s="160"/>
    </row>
    <row r="64" spans="1:13" x14ac:dyDescent="0.25">
      <c r="A64" s="119">
        <v>255</v>
      </c>
      <c r="B64" s="120">
        <v>81500227</v>
      </c>
      <c r="C64" s="121">
        <v>77.099999999999994</v>
      </c>
      <c r="D64" s="122">
        <v>8.1639999999999997</v>
      </c>
      <c r="E64" s="122">
        <v>9.4580000000000002</v>
      </c>
      <c r="F64" s="123">
        <f t="shared" si="0"/>
        <v>1.2940000000000005</v>
      </c>
      <c r="G64" s="124">
        <f>(C64/C230)*G11</f>
        <v>0.28872239541508521</v>
      </c>
      <c r="H64" s="125">
        <f t="shared" si="1"/>
        <v>1.5827223954150857</v>
      </c>
      <c r="I64" s="132"/>
      <c r="J64" s="164"/>
      <c r="K64" s="74"/>
      <c r="L64" s="160"/>
      <c r="M64" s="160"/>
    </row>
    <row r="65" spans="1:13" x14ac:dyDescent="0.25">
      <c r="A65" s="119">
        <v>256</v>
      </c>
      <c r="B65" s="127">
        <v>81500230</v>
      </c>
      <c r="C65" s="121">
        <v>77.400000000000006</v>
      </c>
      <c r="D65" s="122">
        <v>9.73</v>
      </c>
      <c r="E65" s="122">
        <v>10.872</v>
      </c>
      <c r="F65" s="123">
        <f t="shared" si="0"/>
        <v>1.1419999999999995</v>
      </c>
      <c r="G65" s="124">
        <f>(C65/C230)*G11</f>
        <v>0.28984582886028015</v>
      </c>
      <c r="H65" s="125">
        <f t="shared" si="1"/>
        <v>1.4318458288602796</v>
      </c>
      <c r="I65" s="132"/>
      <c r="J65" s="164"/>
      <c r="K65" s="74"/>
      <c r="L65" s="160"/>
      <c r="M65" s="160"/>
    </row>
    <row r="66" spans="1:13" x14ac:dyDescent="0.25">
      <c r="A66" s="119">
        <v>257</v>
      </c>
      <c r="B66" s="120">
        <v>81500228</v>
      </c>
      <c r="C66" s="121">
        <v>47.7</v>
      </c>
      <c r="D66" s="122">
        <v>4.0149999999999997</v>
      </c>
      <c r="E66" s="122">
        <v>4.5860000000000003</v>
      </c>
      <c r="F66" s="123">
        <f t="shared" si="0"/>
        <v>0.57100000000000062</v>
      </c>
      <c r="G66" s="124">
        <f>(C66/C230)*G11</f>
        <v>0.17862591778598658</v>
      </c>
      <c r="H66" s="125">
        <f t="shared" si="1"/>
        <v>0.74962591778598719</v>
      </c>
      <c r="I66" s="132"/>
      <c r="J66" s="164"/>
      <c r="K66" s="74"/>
      <c r="L66" s="160"/>
      <c r="M66" s="160"/>
    </row>
    <row r="67" spans="1:13" x14ac:dyDescent="0.25">
      <c r="A67" s="119">
        <v>258</v>
      </c>
      <c r="B67" s="120">
        <v>81500225</v>
      </c>
      <c r="C67" s="121">
        <v>51.6</v>
      </c>
      <c r="D67" s="122">
        <v>1.121</v>
      </c>
      <c r="E67" s="122">
        <v>1.1319999999999999</v>
      </c>
      <c r="F67" s="123">
        <f t="shared" si="0"/>
        <v>1.0999999999999899E-2</v>
      </c>
      <c r="G67" s="124">
        <f>(C67/C230)*G11</f>
        <v>0.19323055257352006</v>
      </c>
      <c r="H67" s="125">
        <f t="shared" si="1"/>
        <v>0.20423055257351996</v>
      </c>
      <c r="I67" s="132"/>
      <c r="J67" s="164"/>
      <c r="K67" s="74"/>
      <c r="L67" s="160"/>
      <c r="M67" s="160"/>
    </row>
    <row r="68" spans="1:13" x14ac:dyDescent="0.25">
      <c r="A68" s="119">
        <v>259</v>
      </c>
      <c r="B68" s="120">
        <v>81500229</v>
      </c>
      <c r="C68" s="121">
        <v>48.4</v>
      </c>
      <c r="D68" s="122">
        <v>2.7269999999999999</v>
      </c>
      <c r="E68" s="122">
        <v>2.7269999999999999</v>
      </c>
      <c r="F68" s="123">
        <f t="shared" si="0"/>
        <v>0</v>
      </c>
      <c r="G68" s="124">
        <f>(C68/C230)*G11</f>
        <v>0.1812472624914413</v>
      </c>
      <c r="H68" s="125">
        <f t="shared" si="1"/>
        <v>0.1812472624914413</v>
      </c>
      <c r="I68" s="132"/>
      <c r="J68" s="164"/>
      <c r="K68" s="74"/>
      <c r="L68" s="160"/>
      <c r="M68" s="160"/>
    </row>
    <row r="69" spans="1:13" x14ac:dyDescent="0.25">
      <c r="A69" s="119">
        <v>260</v>
      </c>
      <c r="B69" s="120">
        <v>81500231</v>
      </c>
      <c r="C69" s="121">
        <v>44.7</v>
      </c>
      <c r="D69" s="122">
        <v>3.3029999999999999</v>
      </c>
      <c r="E69" s="122">
        <v>3.7839999999999998</v>
      </c>
      <c r="F69" s="123">
        <f t="shared" si="0"/>
        <v>0.48099999999999987</v>
      </c>
      <c r="G69" s="124">
        <f>(C69/C230)*G11</f>
        <v>0.16739158333403775</v>
      </c>
      <c r="H69" s="125">
        <f t="shared" si="1"/>
        <v>0.64839158333403768</v>
      </c>
      <c r="I69" s="132"/>
      <c r="J69" s="164"/>
      <c r="K69" s="74"/>
      <c r="L69" s="160"/>
      <c r="M69" s="160"/>
    </row>
    <row r="70" spans="1:13" x14ac:dyDescent="0.25">
      <c r="A70" s="119">
        <v>261</v>
      </c>
      <c r="B70" s="120">
        <v>81500272</v>
      </c>
      <c r="C70" s="121">
        <v>63.5</v>
      </c>
      <c r="D70" s="122">
        <v>2.3498000000000001</v>
      </c>
      <c r="E70" s="122">
        <v>2.5350000000000001</v>
      </c>
      <c r="F70" s="123">
        <f t="shared" si="0"/>
        <v>0.18520000000000003</v>
      </c>
      <c r="G70" s="124">
        <f>(C70/C230)*G11</f>
        <v>0.2377934125662505</v>
      </c>
      <c r="H70" s="125">
        <f t="shared" si="1"/>
        <v>0.42299341256625056</v>
      </c>
      <c r="I70" s="132"/>
      <c r="J70" s="164"/>
      <c r="K70" s="74"/>
      <c r="L70" s="160"/>
      <c r="M70" s="160"/>
    </row>
    <row r="71" spans="1:13" x14ac:dyDescent="0.25">
      <c r="A71" s="119">
        <v>262</v>
      </c>
      <c r="B71" s="120">
        <v>81500271</v>
      </c>
      <c r="C71" s="121">
        <v>36.5</v>
      </c>
      <c r="D71" s="122">
        <v>0.91500000000000004</v>
      </c>
      <c r="E71" s="122">
        <v>0.91559999999999997</v>
      </c>
      <c r="F71" s="123">
        <f t="shared" si="0"/>
        <v>5.9999999999993392E-4</v>
      </c>
      <c r="G71" s="124">
        <f>(C71/C230)*G11</f>
        <v>0.13668440249871092</v>
      </c>
      <c r="H71" s="125">
        <f t="shared" si="1"/>
        <v>0.13728440249871085</v>
      </c>
      <c r="I71" s="132"/>
      <c r="J71" s="164"/>
      <c r="K71" s="74"/>
      <c r="L71" s="160"/>
      <c r="M71" s="160"/>
    </row>
    <row r="72" spans="1:13" x14ac:dyDescent="0.25">
      <c r="A72" s="119">
        <v>263</v>
      </c>
      <c r="B72" s="120">
        <v>81500258</v>
      </c>
      <c r="C72" s="121">
        <v>63.8</v>
      </c>
      <c r="D72" s="122">
        <v>3.9929999999999999</v>
      </c>
      <c r="E72" s="122">
        <v>4.3780000000000001</v>
      </c>
      <c r="F72" s="123">
        <f t="shared" si="0"/>
        <v>0.38500000000000023</v>
      </c>
      <c r="G72" s="124">
        <f>(C72/C230)*G11</f>
        <v>0.23891684601144536</v>
      </c>
      <c r="H72" s="125">
        <f t="shared" si="1"/>
        <v>0.62391684601144559</v>
      </c>
      <c r="I72" s="132"/>
      <c r="J72" s="164"/>
      <c r="K72" s="74"/>
      <c r="L72" s="160"/>
      <c r="M72" s="160"/>
    </row>
    <row r="73" spans="1:13" x14ac:dyDescent="0.25">
      <c r="A73" s="119">
        <v>264</v>
      </c>
      <c r="B73" s="120">
        <v>81500257</v>
      </c>
      <c r="C73" s="121">
        <v>45.6</v>
      </c>
      <c r="D73" s="122">
        <v>2.9159999999999999</v>
      </c>
      <c r="E73" s="122">
        <v>3.5179999999999998</v>
      </c>
      <c r="F73" s="123">
        <f t="shared" si="0"/>
        <v>0.60199999999999987</v>
      </c>
      <c r="G73" s="124">
        <f>(C73/C230)*G11</f>
        <v>0.17076188366962239</v>
      </c>
      <c r="H73" s="125">
        <f t="shared" si="1"/>
        <v>0.77276188366962228</v>
      </c>
      <c r="I73" s="132"/>
      <c r="J73" s="164"/>
      <c r="K73" s="74"/>
      <c r="L73" s="160"/>
      <c r="M73" s="160"/>
    </row>
    <row r="74" spans="1:13" x14ac:dyDescent="0.25">
      <c r="A74" s="119">
        <v>265</v>
      </c>
      <c r="B74" s="120">
        <v>81500519</v>
      </c>
      <c r="C74" s="121">
        <v>53.2</v>
      </c>
      <c r="D74" s="122">
        <v>0.71419999999999995</v>
      </c>
      <c r="E74" s="122">
        <v>0.747</v>
      </c>
      <c r="F74" s="123">
        <f t="shared" si="0"/>
        <v>3.2800000000000051E-2</v>
      </c>
      <c r="G74" s="124">
        <f>(C74/C230)*G11</f>
        <v>0.19922219761455948</v>
      </c>
      <c r="H74" s="125">
        <f t="shared" si="1"/>
        <v>0.23202219761455953</v>
      </c>
      <c r="I74" s="132"/>
      <c r="J74" s="164"/>
      <c r="K74" s="74"/>
      <c r="L74" s="160"/>
      <c r="M74" s="160"/>
    </row>
    <row r="75" spans="1:13" x14ac:dyDescent="0.25">
      <c r="A75" s="119">
        <v>266</v>
      </c>
      <c r="B75" s="120">
        <v>81500516</v>
      </c>
      <c r="C75" s="121">
        <v>42.9</v>
      </c>
      <c r="D75" s="122">
        <v>1.4430000000000001</v>
      </c>
      <c r="E75" s="122">
        <v>1.4430000000000001</v>
      </c>
      <c r="F75" s="123">
        <f t="shared" si="0"/>
        <v>0</v>
      </c>
      <c r="G75" s="124">
        <f>(C75/C230)*G11</f>
        <v>0.16065098266286842</v>
      </c>
      <c r="H75" s="125">
        <f t="shared" si="1"/>
        <v>0.16065098266286842</v>
      </c>
      <c r="I75" s="132"/>
      <c r="J75" s="164"/>
      <c r="K75" s="74"/>
      <c r="L75" s="160"/>
      <c r="M75" s="160"/>
    </row>
    <row r="76" spans="1:13" x14ac:dyDescent="0.25">
      <c r="A76" s="119">
        <v>267</v>
      </c>
      <c r="B76" s="120">
        <v>81500512</v>
      </c>
      <c r="C76" s="121">
        <v>77.2</v>
      </c>
      <c r="D76" s="122">
        <v>1.4974000000000001</v>
      </c>
      <c r="E76" s="122">
        <v>1.4974000000000001</v>
      </c>
      <c r="F76" s="123">
        <f t="shared" si="0"/>
        <v>0</v>
      </c>
      <c r="G76" s="124">
        <f>(C76/C230)*G11</f>
        <v>0.28909687323015021</v>
      </c>
      <c r="H76" s="125">
        <f t="shared" si="1"/>
        <v>0.28909687323015021</v>
      </c>
      <c r="I76" s="132"/>
      <c r="J76" s="164"/>
      <c r="K76" s="74"/>
      <c r="L76" s="160"/>
      <c r="M76" s="160"/>
    </row>
    <row r="77" spans="1:13" x14ac:dyDescent="0.25">
      <c r="A77" s="119">
        <v>268</v>
      </c>
      <c r="B77" s="120">
        <v>81500518</v>
      </c>
      <c r="C77" s="121">
        <v>77</v>
      </c>
      <c r="D77" s="122">
        <v>3.7160000000000002</v>
      </c>
      <c r="E77" s="122">
        <v>3.7160000000000002</v>
      </c>
      <c r="F77" s="123">
        <f t="shared" si="0"/>
        <v>0</v>
      </c>
      <c r="G77" s="124">
        <f>(C77/C230)*G11</f>
        <v>0.28834791760002026</v>
      </c>
      <c r="H77" s="125">
        <f t="shared" si="1"/>
        <v>0.28834791760002026</v>
      </c>
      <c r="I77" s="132"/>
      <c r="J77" s="164"/>
      <c r="K77" s="74"/>
      <c r="L77" s="160"/>
      <c r="M77" s="160"/>
    </row>
    <row r="78" spans="1:13" x14ac:dyDescent="0.25">
      <c r="A78" s="119">
        <v>269</v>
      </c>
      <c r="B78" s="120">
        <v>81500517</v>
      </c>
      <c r="C78" s="121">
        <v>47.2</v>
      </c>
      <c r="D78" s="122">
        <v>2.9272</v>
      </c>
      <c r="E78" s="122">
        <v>3.29</v>
      </c>
      <c r="F78" s="123">
        <f t="shared" si="0"/>
        <v>0.36280000000000001</v>
      </c>
      <c r="G78" s="124">
        <f>(C78/C230)*G11</f>
        <v>0.17675352871066177</v>
      </c>
      <c r="H78" s="125">
        <f t="shared" si="1"/>
        <v>0.53955352871066176</v>
      </c>
      <c r="I78" s="132"/>
      <c r="J78" s="164"/>
      <c r="K78" s="74"/>
      <c r="L78" s="160"/>
      <c r="M78" s="160"/>
    </row>
    <row r="79" spans="1:13" x14ac:dyDescent="0.25">
      <c r="A79" s="119">
        <v>270</v>
      </c>
      <c r="B79" s="120">
        <v>81500514</v>
      </c>
      <c r="C79" s="121">
        <v>52.4</v>
      </c>
      <c r="D79" s="122">
        <v>1.0960000000000001</v>
      </c>
      <c r="E79" s="122">
        <v>1.671</v>
      </c>
      <c r="F79" s="123">
        <f t="shared" ref="F79:F142" si="2">E79-D79</f>
        <v>0.57499999999999996</v>
      </c>
      <c r="G79" s="124">
        <f>(C79/C230)*G11</f>
        <v>0.19622637509403976</v>
      </c>
      <c r="H79" s="125">
        <f t="shared" ref="H79:H142" si="3">G79+F79</f>
        <v>0.77122637509403968</v>
      </c>
      <c r="I79" s="132"/>
      <c r="J79" s="164"/>
      <c r="K79" s="74"/>
      <c r="L79" s="160"/>
      <c r="M79" s="160"/>
    </row>
    <row r="80" spans="1:13" x14ac:dyDescent="0.25">
      <c r="A80" s="119">
        <v>271</v>
      </c>
      <c r="B80" s="120">
        <v>81500508</v>
      </c>
      <c r="C80" s="121">
        <v>48.2</v>
      </c>
      <c r="D80" s="122">
        <v>0</v>
      </c>
      <c r="E80" s="122">
        <v>0</v>
      </c>
      <c r="F80" s="123">
        <f t="shared" si="2"/>
        <v>0</v>
      </c>
      <c r="G80" s="124">
        <f>(C80/C230)*G11</f>
        <v>0.18049830686131138</v>
      </c>
      <c r="H80" s="125">
        <f t="shared" si="3"/>
        <v>0.18049830686131138</v>
      </c>
      <c r="I80" s="132"/>
      <c r="J80" s="164"/>
      <c r="K80" s="74"/>
      <c r="L80" s="160"/>
      <c r="M80" s="160"/>
    </row>
    <row r="81" spans="1:13" x14ac:dyDescent="0.25">
      <c r="A81" s="119">
        <v>272</v>
      </c>
      <c r="B81" s="120">
        <v>81500513</v>
      </c>
      <c r="C81" s="121">
        <v>44.6</v>
      </c>
      <c r="D81" s="122">
        <v>0.44369999999999998</v>
      </c>
      <c r="E81" s="122">
        <v>0.44369999999999998</v>
      </c>
      <c r="F81" s="123">
        <f t="shared" si="2"/>
        <v>0</v>
      </c>
      <c r="G81" s="124">
        <f>(C81/C230)*G11</f>
        <v>0.16701710551897278</v>
      </c>
      <c r="H81" s="125">
        <f t="shared" si="3"/>
        <v>0.16701710551897278</v>
      </c>
      <c r="I81" s="132"/>
      <c r="J81" s="164"/>
      <c r="K81" s="74"/>
      <c r="L81" s="160"/>
      <c r="M81" s="160"/>
    </row>
    <row r="82" spans="1:13" x14ac:dyDescent="0.25">
      <c r="A82" s="119">
        <v>273</v>
      </c>
      <c r="B82" s="120">
        <v>81500509</v>
      </c>
      <c r="C82" s="121">
        <v>63.7</v>
      </c>
      <c r="D82" s="122">
        <v>1.7019</v>
      </c>
      <c r="E82" s="122">
        <v>1.7019</v>
      </c>
      <c r="F82" s="123">
        <f t="shared" si="2"/>
        <v>0</v>
      </c>
      <c r="G82" s="124">
        <f>(C82/C230)*G11</f>
        <v>0.23854236819638042</v>
      </c>
      <c r="H82" s="125">
        <f t="shared" si="3"/>
        <v>0.23854236819638042</v>
      </c>
      <c r="I82" s="132"/>
      <c r="J82" s="164"/>
      <c r="K82" s="74"/>
      <c r="L82" s="160"/>
      <c r="M82" s="160"/>
    </row>
    <row r="83" spans="1:13" x14ac:dyDescent="0.25">
      <c r="A83" s="119">
        <v>274</v>
      </c>
      <c r="B83" s="120">
        <v>81500506</v>
      </c>
      <c r="C83" s="121">
        <v>36.4</v>
      </c>
      <c r="D83" s="122">
        <v>0</v>
      </c>
      <c r="E83" s="122">
        <v>0</v>
      </c>
      <c r="F83" s="123">
        <f t="shared" si="2"/>
        <v>0</v>
      </c>
      <c r="G83" s="124">
        <f>(C83/C230)*G11</f>
        <v>0.13630992468364594</v>
      </c>
      <c r="H83" s="125">
        <f t="shared" si="3"/>
        <v>0.13630992468364594</v>
      </c>
      <c r="I83" s="132"/>
      <c r="J83" s="164"/>
      <c r="K83" s="74"/>
      <c r="L83" s="160"/>
      <c r="M83" s="160"/>
    </row>
    <row r="84" spans="1:13" x14ac:dyDescent="0.25">
      <c r="A84" s="119">
        <v>275</v>
      </c>
      <c r="B84" s="120">
        <v>81500505</v>
      </c>
      <c r="C84" s="121">
        <v>64.2</v>
      </c>
      <c r="D84" s="122">
        <v>2.4573999999999998</v>
      </c>
      <c r="E84" s="122">
        <v>3.242</v>
      </c>
      <c r="F84" s="123">
        <f t="shared" si="2"/>
        <v>0.78460000000000019</v>
      </c>
      <c r="G84" s="124">
        <f>(C84/C230)*G11</f>
        <v>0.24041475727170522</v>
      </c>
      <c r="H84" s="125">
        <f t="shared" si="3"/>
        <v>1.0250147572717054</v>
      </c>
      <c r="I84" s="132"/>
      <c r="J84" s="164"/>
      <c r="K84" s="74"/>
      <c r="L84" s="160"/>
      <c r="M84" s="160"/>
    </row>
    <row r="85" spans="1:13" x14ac:dyDescent="0.25">
      <c r="A85" s="119">
        <v>276</v>
      </c>
      <c r="B85" s="120">
        <v>81500515</v>
      </c>
      <c r="C85" s="121">
        <v>45.5</v>
      </c>
      <c r="D85" s="122">
        <v>3.3738000000000001</v>
      </c>
      <c r="E85" s="122">
        <v>3.9990000000000001</v>
      </c>
      <c r="F85" s="123">
        <f t="shared" si="2"/>
        <v>0.62519999999999998</v>
      </c>
      <c r="G85" s="124">
        <f>(C85/C230)*G11</f>
        <v>0.17038740585455744</v>
      </c>
      <c r="H85" s="125">
        <f t="shared" si="3"/>
        <v>0.79558740585455745</v>
      </c>
      <c r="I85" s="132"/>
      <c r="J85" s="164"/>
      <c r="K85" s="74"/>
      <c r="L85" s="160"/>
      <c r="M85" s="160"/>
    </row>
    <row r="86" spans="1:13" x14ac:dyDescent="0.25">
      <c r="A86" s="119">
        <v>277</v>
      </c>
      <c r="B86" s="120">
        <v>81500420</v>
      </c>
      <c r="C86" s="121">
        <v>52.7</v>
      </c>
      <c r="D86" s="122">
        <v>5.5648</v>
      </c>
      <c r="E86" s="122">
        <v>5.9771000000000001</v>
      </c>
      <c r="F86" s="123">
        <f t="shared" si="2"/>
        <v>0.41230000000000011</v>
      </c>
      <c r="G86" s="124">
        <f>(C86/C230)*G11</f>
        <v>0.19734980853923467</v>
      </c>
      <c r="H86" s="125">
        <f t="shared" si="3"/>
        <v>0.60964980853923478</v>
      </c>
      <c r="I86" s="132"/>
      <c r="J86" s="164"/>
      <c r="K86" s="74"/>
      <c r="L86" s="160"/>
      <c r="M86" s="160"/>
    </row>
    <row r="87" spans="1:13" x14ac:dyDescent="0.25">
      <c r="A87" s="119">
        <v>278</v>
      </c>
      <c r="B87" s="120">
        <v>81500510</v>
      </c>
      <c r="C87" s="121">
        <v>42.9</v>
      </c>
      <c r="D87" s="122">
        <v>3.2471000000000001</v>
      </c>
      <c r="E87" s="122">
        <v>3.7829999999999999</v>
      </c>
      <c r="F87" s="123">
        <f t="shared" si="2"/>
        <v>0.53589999999999982</v>
      </c>
      <c r="G87" s="124">
        <f>(C87/C230)*G11</f>
        <v>0.16065098266286842</v>
      </c>
      <c r="H87" s="125">
        <f t="shared" si="3"/>
        <v>0.69655098266286819</v>
      </c>
      <c r="I87" s="132"/>
      <c r="J87" s="164"/>
      <c r="K87" s="74"/>
      <c r="L87" s="160"/>
      <c r="M87" s="160"/>
    </row>
    <row r="88" spans="1:13" x14ac:dyDescent="0.25">
      <c r="A88" s="119">
        <v>279</v>
      </c>
      <c r="B88" s="120">
        <v>81500511</v>
      </c>
      <c r="C88" s="121">
        <v>77</v>
      </c>
      <c r="D88" s="122">
        <v>9.0838999999999999</v>
      </c>
      <c r="E88" s="122">
        <v>10.538</v>
      </c>
      <c r="F88" s="123">
        <f t="shared" si="2"/>
        <v>1.4541000000000004</v>
      </c>
      <c r="G88" s="124">
        <f>(C88/C230)*G11</f>
        <v>0.28834791760002026</v>
      </c>
      <c r="H88" s="125">
        <f t="shared" si="3"/>
        <v>1.7424479176000207</v>
      </c>
      <c r="I88" s="132"/>
      <c r="J88" s="74"/>
      <c r="K88" s="160"/>
      <c r="L88" s="112"/>
      <c r="M88" s="160"/>
    </row>
    <row r="89" spans="1:13" x14ac:dyDescent="0.25">
      <c r="A89" s="119">
        <v>280</v>
      </c>
      <c r="B89" s="120">
        <v>81500504</v>
      </c>
      <c r="C89" s="121">
        <v>76.900000000000006</v>
      </c>
      <c r="D89" s="122">
        <v>7.8682999999999996</v>
      </c>
      <c r="E89" s="122">
        <v>8.0701000000000001</v>
      </c>
      <c r="F89" s="123">
        <f t="shared" si="2"/>
        <v>0.20180000000000042</v>
      </c>
      <c r="G89" s="124">
        <f>(C89/C230)*G11</f>
        <v>0.28797343978495532</v>
      </c>
      <c r="H89" s="125">
        <f t="shared" si="3"/>
        <v>0.48977343978495574</v>
      </c>
      <c r="I89" s="132"/>
      <c r="J89" s="74"/>
      <c r="K89" s="160"/>
      <c r="L89" s="112"/>
      <c r="M89" s="160"/>
    </row>
    <row r="90" spans="1:13" x14ac:dyDescent="0.25">
      <c r="A90" s="119">
        <v>281</v>
      </c>
      <c r="B90" s="120">
        <v>81500507</v>
      </c>
      <c r="C90" s="121">
        <v>46.7</v>
      </c>
      <c r="D90" s="122">
        <v>1.7628999999999999</v>
      </c>
      <c r="E90" s="122">
        <v>1.7873000000000001</v>
      </c>
      <c r="F90" s="123">
        <f t="shared" si="2"/>
        <v>2.4400000000000199E-2</v>
      </c>
      <c r="G90" s="124">
        <f>(C90/C230)*G11</f>
        <v>0.17488113963533697</v>
      </c>
      <c r="H90" s="125">
        <f t="shared" si="3"/>
        <v>0.19928113963533717</v>
      </c>
      <c r="I90" s="132"/>
      <c r="J90" s="164"/>
      <c r="K90" s="74"/>
      <c r="L90" s="160"/>
      <c r="M90" s="160"/>
    </row>
    <row r="91" spans="1:13" x14ac:dyDescent="0.25">
      <c r="A91" s="119">
        <v>282</v>
      </c>
      <c r="B91" s="120">
        <v>81500414</v>
      </c>
      <c r="C91" s="121">
        <v>52.2</v>
      </c>
      <c r="D91" s="122">
        <v>2.9792000000000001</v>
      </c>
      <c r="E91" s="122">
        <v>3.3300999999999998</v>
      </c>
      <c r="F91" s="123">
        <f t="shared" si="2"/>
        <v>0.35089999999999977</v>
      </c>
      <c r="G91" s="124">
        <f>(C91/C230)*G11</f>
        <v>0.19547741946390987</v>
      </c>
      <c r="H91" s="125">
        <f t="shared" si="3"/>
        <v>0.54637741946390961</v>
      </c>
      <c r="I91" s="132"/>
      <c r="J91" s="164"/>
      <c r="K91" s="74"/>
      <c r="L91" s="160"/>
      <c r="M91" s="160"/>
    </row>
    <row r="92" spans="1:13" x14ac:dyDescent="0.25">
      <c r="A92" s="119">
        <v>283</v>
      </c>
      <c r="B92" s="120">
        <v>81500415</v>
      </c>
      <c r="C92" s="121">
        <v>48.3</v>
      </c>
      <c r="D92" s="122">
        <v>4.0467000000000004</v>
      </c>
      <c r="E92" s="122">
        <v>4.3578000000000001</v>
      </c>
      <c r="F92" s="123">
        <f t="shared" si="2"/>
        <v>0.31109999999999971</v>
      </c>
      <c r="G92" s="124">
        <f>(C92/C230)*G11</f>
        <v>0.18087278467637635</v>
      </c>
      <c r="H92" s="125">
        <f t="shared" si="3"/>
        <v>0.49197278467637606</v>
      </c>
      <c r="I92" s="132"/>
      <c r="J92" s="164"/>
      <c r="K92" s="74"/>
      <c r="L92" s="160"/>
      <c r="M92" s="160"/>
    </row>
    <row r="93" spans="1:13" x14ac:dyDescent="0.25">
      <c r="A93" s="119">
        <v>284</v>
      </c>
      <c r="B93" s="29">
        <v>81500422</v>
      </c>
      <c r="C93" s="30">
        <v>44.6</v>
      </c>
      <c r="D93" s="122">
        <v>2.7057000000000002</v>
      </c>
      <c r="E93" s="122">
        <v>3.0038999999999998</v>
      </c>
      <c r="F93" s="123">
        <f t="shared" si="2"/>
        <v>0.29819999999999958</v>
      </c>
      <c r="G93" s="124">
        <f>(C93/C230)*G11</f>
        <v>0.16701710551897278</v>
      </c>
      <c r="H93" s="125">
        <f t="shared" si="3"/>
        <v>0.46521710551897233</v>
      </c>
      <c r="I93" s="132"/>
      <c r="J93" s="164"/>
      <c r="K93" s="74"/>
      <c r="L93" s="160"/>
      <c r="M93" s="160"/>
    </row>
    <row r="94" spans="1:13" x14ac:dyDescent="0.25">
      <c r="A94" s="119">
        <v>285</v>
      </c>
      <c r="B94" s="29">
        <v>81500419</v>
      </c>
      <c r="C94" s="30">
        <v>63.6</v>
      </c>
      <c r="D94" s="122">
        <v>3.0531000000000001</v>
      </c>
      <c r="E94" s="122">
        <v>3.3372000000000002</v>
      </c>
      <c r="F94" s="123">
        <f t="shared" si="2"/>
        <v>0.28410000000000002</v>
      </c>
      <c r="G94" s="124">
        <f>(C94/C230)*G11</f>
        <v>0.23816789038131544</v>
      </c>
      <c r="H94" s="125">
        <f t="shared" si="3"/>
        <v>0.52226789038131549</v>
      </c>
      <c r="I94" s="132"/>
      <c r="J94" s="164"/>
      <c r="K94" s="74"/>
      <c r="L94" s="160"/>
      <c r="M94" s="160"/>
    </row>
    <row r="95" spans="1:13" x14ac:dyDescent="0.25">
      <c r="A95" s="119">
        <v>286</v>
      </c>
      <c r="B95" s="29">
        <v>81500411</v>
      </c>
      <c r="C95" s="30">
        <v>35.799999999999997</v>
      </c>
      <c r="D95" s="122">
        <v>2.2709999999999999</v>
      </c>
      <c r="E95" s="122">
        <v>2.512</v>
      </c>
      <c r="F95" s="123">
        <f t="shared" si="2"/>
        <v>0.2410000000000001</v>
      </c>
      <c r="G95" s="124">
        <f>(C95/C230)*G11</f>
        <v>0.13406305779325617</v>
      </c>
      <c r="H95" s="125">
        <f t="shared" si="3"/>
        <v>0.37506305779325627</v>
      </c>
      <c r="I95" s="132"/>
      <c r="J95" s="164"/>
      <c r="K95" s="74"/>
      <c r="L95" s="160"/>
      <c r="M95" s="160"/>
    </row>
    <row r="96" spans="1:13" x14ac:dyDescent="0.25">
      <c r="A96" s="119">
        <v>287</v>
      </c>
      <c r="B96" s="29">
        <v>81500409</v>
      </c>
      <c r="C96" s="30">
        <v>64.3</v>
      </c>
      <c r="D96" s="122">
        <v>0</v>
      </c>
      <c r="E96" s="122">
        <v>0</v>
      </c>
      <c r="F96" s="123">
        <f t="shared" si="2"/>
        <v>0</v>
      </c>
      <c r="G96" s="124">
        <f>(C96/C230)*G11</f>
        <v>0.24078923508677016</v>
      </c>
      <c r="H96" s="125">
        <f t="shared" si="3"/>
        <v>0.24078923508677016</v>
      </c>
      <c r="I96" s="132"/>
      <c r="J96" s="164"/>
      <c r="K96" s="74"/>
      <c r="L96" s="160"/>
      <c r="M96" s="160"/>
    </row>
    <row r="97" spans="1:13" x14ac:dyDescent="0.25">
      <c r="A97" s="119">
        <v>288</v>
      </c>
      <c r="B97" s="29">
        <v>81500423</v>
      </c>
      <c r="C97" s="30">
        <v>45.4</v>
      </c>
      <c r="D97" s="122">
        <v>2.0253999999999999</v>
      </c>
      <c r="E97" s="122">
        <v>2.4041999999999999</v>
      </c>
      <c r="F97" s="123">
        <f t="shared" si="2"/>
        <v>0.37880000000000003</v>
      </c>
      <c r="G97" s="124">
        <f>(C97/C230)*G11</f>
        <v>0.17001292803949247</v>
      </c>
      <c r="H97" s="125">
        <f t="shared" si="3"/>
        <v>0.54881292803949244</v>
      </c>
      <c r="I97" s="132"/>
      <c r="J97" s="164"/>
      <c r="K97" s="74"/>
      <c r="L97" s="160"/>
      <c r="M97" s="160"/>
    </row>
    <row r="98" spans="1:13" x14ac:dyDescent="0.25">
      <c r="A98" s="119">
        <v>289</v>
      </c>
      <c r="B98" s="29">
        <v>81500528</v>
      </c>
      <c r="C98" s="30">
        <v>52.9</v>
      </c>
      <c r="D98" s="122">
        <v>0.34300000000000003</v>
      </c>
      <c r="E98" s="122">
        <v>0.34300000000000003</v>
      </c>
      <c r="F98" s="123">
        <f t="shared" si="2"/>
        <v>0</v>
      </c>
      <c r="G98" s="124">
        <f>(C98/C230)*G11</f>
        <v>0.19809876416936456</v>
      </c>
      <c r="H98" s="125">
        <f t="shared" si="3"/>
        <v>0.19809876416936456</v>
      </c>
      <c r="I98" s="132"/>
      <c r="J98" s="164"/>
      <c r="K98" s="74"/>
      <c r="L98" s="160"/>
      <c r="M98" s="160"/>
    </row>
    <row r="99" spans="1:13" x14ac:dyDescent="0.25">
      <c r="A99" s="119">
        <v>290</v>
      </c>
      <c r="B99" s="29">
        <v>81500416</v>
      </c>
      <c r="C99" s="30">
        <v>43</v>
      </c>
      <c r="D99" s="122">
        <v>0</v>
      </c>
      <c r="E99" s="122">
        <v>0</v>
      </c>
      <c r="F99" s="123">
        <f t="shared" si="2"/>
        <v>0</v>
      </c>
      <c r="G99" s="124">
        <f>(C99/C230)*G11</f>
        <v>0.1610254604779334</v>
      </c>
      <c r="H99" s="125">
        <f t="shared" si="3"/>
        <v>0.1610254604779334</v>
      </c>
      <c r="I99" s="132"/>
      <c r="J99" s="164"/>
      <c r="K99" s="74"/>
      <c r="L99" s="160"/>
      <c r="M99" s="160"/>
    </row>
    <row r="100" spans="1:13" x14ac:dyDescent="0.25">
      <c r="A100" s="119">
        <v>291</v>
      </c>
      <c r="B100" s="29">
        <v>81500421</v>
      </c>
      <c r="C100" s="30">
        <v>76.7</v>
      </c>
      <c r="D100" s="122">
        <v>0.46429999999999999</v>
      </c>
      <c r="E100" s="122">
        <v>1.4156</v>
      </c>
      <c r="F100" s="123">
        <f t="shared" si="2"/>
        <v>0.95130000000000003</v>
      </c>
      <c r="G100" s="124">
        <f>(C100/C230)*G11</f>
        <v>0.28722448415482543</v>
      </c>
      <c r="H100" s="125">
        <f t="shared" si="3"/>
        <v>1.2385244841548255</v>
      </c>
      <c r="I100" s="132"/>
      <c r="J100" s="164"/>
      <c r="K100" s="74"/>
      <c r="L100" s="160"/>
      <c r="M100" s="160"/>
    </row>
    <row r="101" spans="1:13" x14ac:dyDescent="0.25">
      <c r="A101" s="119">
        <v>292</v>
      </c>
      <c r="B101" s="29">
        <v>81500413</v>
      </c>
      <c r="C101" s="30">
        <v>77.900000000000006</v>
      </c>
      <c r="D101" s="122">
        <v>6.1319999999999997</v>
      </c>
      <c r="E101" s="122">
        <v>7.0404999999999998</v>
      </c>
      <c r="F101" s="123">
        <f t="shared" si="2"/>
        <v>0.90850000000000009</v>
      </c>
      <c r="G101" s="124">
        <f>(C101/C230)*G11</f>
        <v>0.29171821793560498</v>
      </c>
      <c r="H101" s="125">
        <f t="shared" si="3"/>
        <v>1.2002182179356051</v>
      </c>
      <c r="I101" s="132"/>
      <c r="J101" s="164"/>
      <c r="K101" s="74"/>
      <c r="L101" s="160"/>
      <c r="M101" s="160"/>
    </row>
    <row r="102" spans="1:13" x14ac:dyDescent="0.25">
      <c r="A102" s="119">
        <v>293</v>
      </c>
      <c r="B102" s="29">
        <v>81500418</v>
      </c>
      <c r="C102" s="30">
        <v>47</v>
      </c>
      <c r="D102" s="122">
        <v>0</v>
      </c>
      <c r="E102" s="122">
        <v>0</v>
      </c>
      <c r="F102" s="123">
        <f t="shared" si="2"/>
        <v>0</v>
      </c>
      <c r="G102" s="124">
        <f>(C102/C230)*G11</f>
        <v>0.17600457308053188</v>
      </c>
      <c r="H102" s="125">
        <f t="shared" si="3"/>
        <v>0.17600457308053188</v>
      </c>
      <c r="I102" s="132"/>
      <c r="J102" s="164"/>
      <c r="K102" s="74"/>
      <c r="L102" s="160"/>
      <c r="M102" s="160"/>
    </row>
    <row r="103" spans="1:13" x14ac:dyDescent="0.25">
      <c r="A103" s="119">
        <v>294</v>
      </c>
      <c r="B103" s="29">
        <v>81500533</v>
      </c>
      <c r="C103" s="30">
        <v>52</v>
      </c>
      <c r="D103" s="122">
        <v>0.52359999999999995</v>
      </c>
      <c r="E103" s="122">
        <v>0.52539999999999998</v>
      </c>
      <c r="F103" s="123">
        <f t="shared" si="2"/>
        <v>1.8000000000000238E-3</v>
      </c>
      <c r="G103" s="124">
        <f>(C103/C230)*G11</f>
        <v>0.19472846383377992</v>
      </c>
      <c r="H103" s="125">
        <f t="shared" si="3"/>
        <v>0.19652846383377995</v>
      </c>
      <c r="I103" s="132"/>
      <c r="J103" s="164"/>
      <c r="K103" s="74"/>
      <c r="L103" s="160"/>
      <c r="M103" s="160"/>
    </row>
    <row r="104" spans="1:13" x14ac:dyDescent="0.25">
      <c r="A104" s="119">
        <v>295</v>
      </c>
      <c r="B104" s="29">
        <v>81500532</v>
      </c>
      <c r="C104" s="30">
        <v>48.1</v>
      </c>
      <c r="D104" s="122">
        <v>9.0160999999999998</v>
      </c>
      <c r="E104" s="122">
        <v>9.0169999999999995</v>
      </c>
      <c r="F104" s="123">
        <f t="shared" si="2"/>
        <v>8.9999999999967883E-4</v>
      </c>
      <c r="G104" s="124">
        <f>(C104/C230)*G11</f>
        <v>0.18012382904624644</v>
      </c>
      <c r="H104" s="125">
        <f t="shared" si="3"/>
        <v>0.18102382904624612</v>
      </c>
      <c r="I104" s="132"/>
      <c r="J104" s="74"/>
      <c r="K104" s="160"/>
      <c r="L104" s="112"/>
      <c r="M104" s="160"/>
    </row>
    <row r="105" spans="1:13" x14ac:dyDescent="0.25">
      <c r="A105" s="119">
        <v>296</v>
      </c>
      <c r="B105" s="29">
        <v>81500529</v>
      </c>
      <c r="C105" s="30">
        <v>44.7</v>
      </c>
      <c r="D105" s="122">
        <v>4.0907999999999998</v>
      </c>
      <c r="E105" s="122">
        <v>4.7763999999999998</v>
      </c>
      <c r="F105" s="123">
        <f t="shared" si="2"/>
        <v>0.68559999999999999</v>
      </c>
      <c r="G105" s="124">
        <f>(C105/C230)*G11</f>
        <v>0.16739158333403775</v>
      </c>
      <c r="H105" s="125">
        <f t="shared" si="3"/>
        <v>0.8529915833340378</v>
      </c>
      <c r="I105" s="132"/>
      <c r="J105" s="164"/>
      <c r="K105" s="74"/>
      <c r="L105" s="160"/>
      <c r="M105" s="160"/>
    </row>
    <row r="106" spans="1:13" x14ac:dyDescent="0.25">
      <c r="A106" s="119">
        <v>297</v>
      </c>
      <c r="B106" s="29">
        <v>81500410</v>
      </c>
      <c r="C106" s="30">
        <v>63.6</v>
      </c>
      <c r="D106" s="122">
        <v>3.2408999999999999</v>
      </c>
      <c r="E106" s="122">
        <v>3.6387999999999998</v>
      </c>
      <c r="F106" s="123">
        <f t="shared" si="2"/>
        <v>0.39789999999999992</v>
      </c>
      <c r="G106" s="124">
        <f>(C106/C230)*G11</f>
        <v>0.23816789038131544</v>
      </c>
      <c r="H106" s="125">
        <f t="shared" si="3"/>
        <v>0.63606789038131539</v>
      </c>
      <c r="I106" s="132"/>
      <c r="J106" s="164"/>
      <c r="K106" s="74"/>
      <c r="L106" s="160"/>
      <c r="M106" s="160"/>
    </row>
    <row r="107" spans="1:13" x14ac:dyDescent="0.25">
      <c r="A107" s="119">
        <v>298</v>
      </c>
      <c r="B107" s="29">
        <v>81500412</v>
      </c>
      <c r="C107" s="30">
        <v>36.4</v>
      </c>
      <c r="D107" s="128">
        <v>0.72440000000000004</v>
      </c>
      <c r="E107" s="128">
        <v>0.76270000000000004</v>
      </c>
      <c r="F107" s="123">
        <f t="shared" si="2"/>
        <v>3.8300000000000001E-2</v>
      </c>
      <c r="G107" s="124">
        <f>(C107/C230)*G11</f>
        <v>0.13630992468364594</v>
      </c>
      <c r="H107" s="125">
        <f t="shared" si="3"/>
        <v>0.17460992468364595</v>
      </c>
      <c r="I107" s="132"/>
      <c r="J107" s="164"/>
      <c r="K107" s="74"/>
      <c r="L107" s="160"/>
      <c r="M107" s="160"/>
    </row>
    <row r="108" spans="1:13" x14ac:dyDescent="0.25">
      <c r="A108" s="119">
        <v>299</v>
      </c>
      <c r="B108" s="29">
        <v>81500417</v>
      </c>
      <c r="C108" s="30">
        <v>64.3</v>
      </c>
      <c r="D108" s="128">
        <v>5.2363</v>
      </c>
      <c r="E108" s="128">
        <v>6.0739999999999998</v>
      </c>
      <c r="F108" s="123">
        <f t="shared" si="2"/>
        <v>0.83769999999999989</v>
      </c>
      <c r="G108" s="124">
        <f>(C108/C230)*G11</f>
        <v>0.24078923508677016</v>
      </c>
      <c r="H108" s="125">
        <f t="shared" si="3"/>
        <v>1.0784892350867701</v>
      </c>
      <c r="I108" s="132"/>
      <c r="J108" s="164"/>
      <c r="K108" s="74"/>
      <c r="L108" s="160"/>
      <c r="M108" s="160"/>
    </row>
    <row r="109" spans="1:13" x14ac:dyDescent="0.25">
      <c r="A109" s="119">
        <v>300</v>
      </c>
      <c r="B109" s="29">
        <v>81500408</v>
      </c>
      <c r="C109" s="30">
        <v>45.6</v>
      </c>
      <c r="D109" s="122">
        <v>1.0024999999999999</v>
      </c>
      <c r="E109" s="122">
        <v>1.0024999999999999</v>
      </c>
      <c r="F109" s="123">
        <f t="shared" si="2"/>
        <v>0</v>
      </c>
      <c r="G109" s="124">
        <f>(C109/C230)*G11</f>
        <v>0.17076188366962239</v>
      </c>
      <c r="H109" s="125">
        <f t="shared" si="3"/>
        <v>0.17076188366962239</v>
      </c>
      <c r="I109" s="132"/>
      <c r="J109" s="164"/>
      <c r="K109" s="74"/>
      <c r="L109" s="160"/>
      <c r="M109" s="160"/>
    </row>
    <row r="110" spans="1:13" x14ac:dyDescent="0.25">
      <c r="A110" s="119">
        <v>301</v>
      </c>
      <c r="B110" s="29">
        <v>81500535</v>
      </c>
      <c r="C110" s="30">
        <v>53.1</v>
      </c>
      <c r="D110" s="122">
        <v>4.8962000000000003</v>
      </c>
      <c r="E110" s="122">
        <v>5.6763000000000003</v>
      </c>
      <c r="F110" s="123">
        <f t="shared" si="2"/>
        <v>0.78010000000000002</v>
      </c>
      <c r="G110" s="124">
        <f>(C110/C230)*G11</f>
        <v>0.19884771979949453</v>
      </c>
      <c r="H110" s="125">
        <f t="shared" si="3"/>
        <v>0.97894771979949458</v>
      </c>
      <c r="I110" s="132"/>
      <c r="J110" s="164"/>
      <c r="K110" s="74"/>
      <c r="L110" s="160"/>
      <c r="M110" s="160"/>
    </row>
    <row r="111" spans="1:13" x14ac:dyDescent="0.25">
      <c r="A111" s="119">
        <v>302</v>
      </c>
      <c r="B111" s="120">
        <v>81500448</v>
      </c>
      <c r="C111" s="121">
        <v>42.9</v>
      </c>
      <c r="D111" s="122">
        <v>3.4738000000000002</v>
      </c>
      <c r="E111" s="122">
        <v>3.8437000000000001</v>
      </c>
      <c r="F111" s="123">
        <f t="shared" si="2"/>
        <v>0.3698999999999999</v>
      </c>
      <c r="G111" s="124">
        <f>(C111/C230)*G11</f>
        <v>0.16065098266286842</v>
      </c>
      <c r="H111" s="125">
        <f t="shared" si="3"/>
        <v>0.53055098266286826</v>
      </c>
      <c r="I111" s="132"/>
      <c r="J111" s="164"/>
      <c r="K111" s="74"/>
      <c r="L111" s="160"/>
      <c r="M111" s="160"/>
    </row>
    <row r="112" spans="1:13" x14ac:dyDescent="0.25">
      <c r="A112" s="119">
        <v>303</v>
      </c>
      <c r="B112" s="120">
        <v>81500451</v>
      </c>
      <c r="C112" s="121">
        <v>76.900000000000006</v>
      </c>
      <c r="D112" s="122">
        <v>0</v>
      </c>
      <c r="E112" s="122">
        <v>0</v>
      </c>
      <c r="F112" s="123">
        <f t="shared" si="2"/>
        <v>0</v>
      </c>
      <c r="G112" s="124">
        <f>(C112/C230)*G11</f>
        <v>0.28797343978495532</v>
      </c>
      <c r="H112" s="125">
        <f t="shared" si="3"/>
        <v>0.28797343978495532</v>
      </c>
      <c r="I112" s="132"/>
      <c r="J112" s="164"/>
      <c r="K112" s="74"/>
      <c r="L112" s="160"/>
      <c r="M112" s="160"/>
    </row>
    <row r="113" spans="1:13" x14ac:dyDescent="0.25">
      <c r="A113" s="119">
        <v>304</v>
      </c>
      <c r="B113" s="127">
        <v>81500449</v>
      </c>
      <c r="C113" s="121">
        <v>77.400000000000006</v>
      </c>
      <c r="D113" s="122">
        <v>0.73970000000000002</v>
      </c>
      <c r="E113" s="122">
        <v>1.2082999999999999</v>
      </c>
      <c r="F113" s="123">
        <f t="shared" si="2"/>
        <v>0.46859999999999991</v>
      </c>
      <c r="G113" s="124">
        <f>(C113/C230)*G11</f>
        <v>0.28984582886028015</v>
      </c>
      <c r="H113" s="125">
        <f t="shared" si="3"/>
        <v>0.75844582886028</v>
      </c>
      <c r="I113" s="132"/>
      <c r="J113" s="164"/>
      <c r="K113" s="74"/>
      <c r="L113" s="160"/>
      <c r="M113" s="160"/>
    </row>
    <row r="114" spans="1:13" x14ac:dyDescent="0.25">
      <c r="A114" s="119">
        <v>305</v>
      </c>
      <c r="B114" s="120">
        <v>81500452</v>
      </c>
      <c r="C114" s="121">
        <v>47.1</v>
      </c>
      <c r="D114" s="122">
        <v>0</v>
      </c>
      <c r="E114" s="122">
        <v>0</v>
      </c>
      <c r="F114" s="123">
        <f t="shared" si="2"/>
        <v>0</v>
      </c>
      <c r="G114" s="124">
        <f>(C114/C230)*G11</f>
        <v>0.17637905089559683</v>
      </c>
      <c r="H114" s="125">
        <f t="shared" si="3"/>
        <v>0.17637905089559683</v>
      </c>
      <c r="I114" s="132"/>
      <c r="J114" s="164"/>
      <c r="K114" s="74"/>
      <c r="L114" s="160"/>
      <c r="M114" s="160"/>
    </row>
    <row r="115" spans="1:13" x14ac:dyDescent="0.25">
      <c r="A115" s="119">
        <v>306</v>
      </c>
      <c r="B115" s="120">
        <v>81500534</v>
      </c>
      <c r="C115" s="121">
        <v>52.1</v>
      </c>
      <c r="D115" s="122">
        <v>4.5100000000000001E-2</v>
      </c>
      <c r="E115" s="122">
        <v>4.5100000000000001E-2</v>
      </c>
      <c r="F115" s="123">
        <f t="shared" si="2"/>
        <v>0</v>
      </c>
      <c r="G115" s="124">
        <f>(C115/C230)*G11</f>
        <v>0.1951029416488449</v>
      </c>
      <c r="H115" s="125">
        <f t="shared" si="3"/>
        <v>0.1951029416488449</v>
      </c>
      <c r="I115" s="132"/>
      <c r="J115" s="164"/>
      <c r="K115" s="74"/>
      <c r="L115" s="160"/>
      <c r="M115" s="160"/>
    </row>
    <row r="116" spans="1:13" x14ac:dyDescent="0.25">
      <c r="A116" s="119">
        <v>307</v>
      </c>
      <c r="B116" s="120">
        <v>81500539</v>
      </c>
      <c r="C116" s="121">
        <v>48.3</v>
      </c>
      <c r="D116" s="122">
        <v>3.1530999999999998</v>
      </c>
      <c r="E116" s="122">
        <v>3.3955000000000002</v>
      </c>
      <c r="F116" s="123">
        <f t="shared" si="2"/>
        <v>0.24240000000000039</v>
      </c>
      <c r="G116" s="124">
        <f>(C116/C230)*G11</f>
        <v>0.18087278467637635</v>
      </c>
      <c r="H116" s="125">
        <f t="shared" si="3"/>
        <v>0.42327278467637675</v>
      </c>
      <c r="I116" s="132"/>
      <c r="J116" s="164"/>
      <c r="K116" s="74"/>
      <c r="L116" s="160"/>
      <c r="M116" s="160"/>
    </row>
    <row r="117" spans="1:13" x14ac:dyDescent="0.25">
      <c r="A117" s="119">
        <v>308</v>
      </c>
      <c r="B117" s="120">
        <v>81500530</v>
      </c>
      <c r="C117" s="121">
        <v>44.8</v>
      </c>
      <c r="D117" s="122">
        <v>0</v>
      </c>
      <c r="E117" s="122">
        <v>0</v>
      </c>
      <c r="F117" s="123">
        <f t="shared" si="2"/>
        <v>0</v>
      </c>
      <c r="G117" s="124">
        <f>(C117/C230)*G11</f>
        <v>0.1677660611491027</v>
      </c>
      <c r="H117" s="125">
        <f t="shared" si="3"/>
        <v>0.1677660611491027</v>
      </c>
      <c r="I117" s="132"/>
      <c r="J117" s="164"/>
      <c r="K117" s="74"/>
      <c r="L117" s="160"/>
      <c r="M117" s="160"/>
    </row>
    <row r="118" spans="1:13" x14ac:dyDescent="0.25">
      <c r="A118" s="119">
        <v>309</v>
      </c>
      <c r="B118" s="120">
        <v>81500288</v>
      </c>
      <c r="C118" s="121">
        <v>64</v>
      </c>
      <c r="D118" s="122">
        <v>3.0750999999999999</v>
      </c>
      <c r="E118" s="122">
        <v>3.6040000000000001</v>
      </c>
      <c r="F118" s="123">
        <f t="shared" si="2"/>
        <v>0.52890000000000015</v>
      </c>
      <c r="G118" s="124">
        <f>(C118/C230)*G11</f>
        <v>0.2396658016415753</v>
      </c>
      <c r="H118" s="125">
        <f t="shared" si="3"/>
        <v>0.76856580164157551</v>
      </c>
      <c r="I118" s="132"/>
      <c r="J118" s="164"/>
      <c r="K118" s="74"/>
      <c r="L118" s="160"/>
      <c r="M118" s="160"/>
    </row>
    <row r="119" spans="1:13" x14ac:dyDescent="0.25">
      <c r="A119" s="119">
        <v>310</v>
      </c>
      <c r="B119" s="120">
        <v>81500537</v>
      </c>
      <c r="C119" s="121">
        <v>36.299999999999997</v>
      </c>
      <c r="D119" s="122">
        <v>0</v>
      </c>
      <c r="E119" s="122">
        <v>0</v>
      </c>
      <c r="F119" s="123">
        <f t="shared" si="2"/>
        <v>0</v>
      </c>
      <c r="G119" s="124">
        <f>(C119/C230)*G11</f>
        <v>0.13593544686858097</v>
      </c>
      <c r="H119" s="125">
        <f t="shared" si="3"/>
        <v>0.13593544686858097</v>
      </c>
      <c r="I119" s="132"/>
      <c r="J119" s="164"/>
      <c r="K119" s="74"/>
      <c r="L119" s="160"/>
      <c r="M119" s="160"/>
    </row>
    <row r="120" spans="1:13" x14ac:dyDescent="0.25">
      <c r="A120" s="119">
        <v>311</v>
      </c>
      <c r="B120" s="120">
        <v>81500538</v>
      </c>
      <c r="C120" s="121">
        <v>64.099999999999994</v>
      </c>
      <c r="D120" s="122">
        <v>6.3207000000000004</v>
      </c>
      <c r="E120" s="122">
        <v>7.5015999999999998</v>
      </c>
      <c r="F120" s="123">
        <f t="shared" si="2"/>
        <v>1.1808999999999994</v>
      </c>
      <c r="G120" s="124">
        <f>(C120/C230)*G11</f>
        <v>0.24004027945664022</v>
      </c>
      <c r="H120" s="125">
        <f t="shared" si="3"/>
        <v>1.4209402794566397</v>
      </c>
      <c r="I120" s="132"/>
      <c r="J120" s="164"/>
      <c r="K120" s="74"/>
      <c r="L120" s="160"/>
      <c r="M120" s="160"/>
    </row>
    <row r="121" spans="1:13" x14ac:dyDescent="0.25">
      <c r="A121" s="119">
        <v>312</v>
      </c>
      <c r="B121" s="120">
        <v>81500540</v>
      </c>
      <c r="C121" s="121">
        <v>45.7</v>
      </c>
      <c r="D121" s="122">
        <v>2.5129999999999999</v>
      </c>
      <c r="E121" s="122">
        <v>2.8001999999999998</v>
      </c>
      <c r="F121" s="123">
        <f t="shared" si="2"/>
        <v>0.2871999999999999</v>
      </c>
      <c r="G121" s="124">
        <f>(C121/C230)*G11</f>
        <v>0.17113636148468736</v>
      </c>
      <c r="H121" s="125">
        <f t="shared" si="3"/>
        <v>0.45833636148468726</v>
      </c>
      <c r="I121" s="132"/>
      <c r="J121" s="164"/>
      <c r="K121" s="74"/>
      <c r="L121" s="160"/>
      <c r="M121" s="160"/>
    </row>
    <row r="122" spans="1:13" x14ac:dyDescent="0.25">
      <c r="A122" s="119">
        <v>313</v>
      </c>
      <c r="B122" s="120">
        <v>81500285</v>
      </c>
      <c r="C122" s="121">
        <v>53.3</v>
      </c>
      <c r="D122" s="122">
        <v>3.9304999999999999</v>
      </c>
      <c r="E122" s="122">
        <v>4.5148000000000001</v>
      </c>
      <c r="F122" s="123">
        <f t="shared" si="2"/>
        <v>0.58430000000000026</v>
      </c>
      <c r="G122" s="124">
        <f>(C122/C230)*G11</f>
        <v>0.19959667542962442</v>
      </c>
      <c r="H122" s="125">
        <f t="shared" si="3"/>
        <v>0.78389667542962471</v>
      </c>
      <c r="I122" s="132"/>
      <c r="J122" s="164"/>
      <c r="K122" s="74"/>
      <c r="L122" s="160"/>
      <c r="M122" s="160"/>
    </row>
    <row r="123" spans="1:13" x14ac:dyDescent="0.25">
      <c r="A123" s="119">
        <v>314</v>
      </c>
      <c r="B123" s="120">
        <v>81500527</v>
      </c>
      <c r="C123" s="121">
        <v>42.8</v>
      </c>
      <c r="D123" s="122">
        <v>3.1556000000000002</v>
      </c>
      <c r="E123" s="122">
        <v>3.5583</v>
      </c>
      <c r="F123" s="123">
        <f t="shared" si="2"/>
        <v>0.40269999999999984</v>
      </c>
      <c r="G123" s="124">
        <f>(C123/C230)*G11</f>
        <v>0.16027650484780348</v>
      </c>
      <c r="H123" s="125">
        <f t="shared" si="3"/>
        <v>0.56297650484780326</v>
      </c>
      <c r="I123" s="132"/>
      <c r="J123" s="164"/>
      <c r="K123" s="74"/>
      <c r="L123" s="160"/>
      <c r="M123" s="160"/>
    </row>
    <row r="124" spans="1:13" x14ac:dyDescent="0.25">
      <c r="A124" s="119">
        <v>315</v>
      </c>
      <c r="B124" s="120">
        <v>81500522</v>
      </c>
      <c r="C124" s="121">
        <v>76.8</v>
      </c>
      <c r="D124" s="122">
        <v>5.5559000000000003</v>
      </c>
      <c r="E124" s="122">
        <v>6.5406000000000004</v>
      </c>
      <c r="F124" s="123">
        <f t="shared" si="2"/>
        <v>0.98470000000000013</v>
      </c>
      <c r="G124" s="124">
        <f>(C124/C230)*G11</f>
        <v>0.28759896196989032</v>
      </c>
      <c r="H124" s="125">
        <f t="shared" si="3"/>
        <v>1.2722989619698906</v>
      </c>
      <c r="I124" s="132"/>
      <c r="J124" s="164"/>
      <c r="K124" s="74"/>
      <c r="L124" s="160"/>
      <c r="M124" s="160"/>
    </row>
    <row r="125" spans="1:13" x14ac:dyDescent="0.25">
      <c r="A125" s="119">
        <v>316</v>
      </c>
      <c r="B125" s="120">
        <v>81500521</v>
      </c>
      <c r="C125" s="121">
        <v>77.5</v>
      </c>
      <c r="D125" s="122">
        <v>7.7670000000000003</v>
      </c>
      <c r="E125" s="122">
        <v>8.4466000000000001</v>
      </c>
      <c r="F125" s="123">
        <f t="shared" si="2"/>
        <v>0.67959999999999976</v>
      </c>
      <c r="G125" s="124">
        <f>(C125/C230)*G11</f>
        <v>0.2902203066753451</v>
      </c>
      <c r="H125" s="125">
        <f t="shared" si="3"/>
        <v>0.9698203066753448</v>
      </c>
      <c r="I125" s="132"/>
      <c r="J125" s="164"/>
      <c r="K125" s="74"/>
      <c r="L125" s="160"/>
      <c r="M125" s="160"/>
    </row>
    <row r="126" spans="1:13" x14ac:dyDescent="0.25">
      <c r="A126" s="119">
        <v>317</v>
      </c>
      <c r="B126" s="120">
        <v>81500526</v>
      </c>
      <c r="C126" s="121">
        <v>47.1</v>
      </c>
      <c r="D126" s="122">
        <v>2.8382000000000001</v>
      </c>
      <c r="E126" s="122">
        <v>3.9828999999999999</v>
      </c>
      <c r="F126" s="123">
        <f t="shared" si="2"/>
        <v>1.1446999999999998</v>
      </c>
      <c r="G126" s="124">
        <f>(C126/C230)*G11</f>
        <v>0.17637905089559683</v>
      </c>
      <c r="H126" s="125">
        <f t="shared" si="3"/>
        <v>1.3210790508955967</v>
      </c>
      <c r="I126" s="132"/>
      <c r="J126" s="164"/>
      <c r="K126" s="74"/>
      <c r="L126" s="160"/>
      <c r="M126" s="160"/>
    </row>
    <row r="127" spans="1:13" x14ac:dyDescent="0.25">
      <c r="A127" s="119">
        <v>318</v>
      </c>
      <c r="B127" s="120">
        <v>81500286</v>
      </c>
      <c r="C127" s="121">
        <v>52.1</v>
      </c>
      <c r="D127" s="122">
        <v>3.4348999999999998</v>
      </c>
      <c r="E127" s="122">
        <v>3.8056000000000001</v>
      </c>
      <c r="F127" s="123">
        <f t="shared" si="2"/>
        <v>0.37070000000000025</v>
      </c>
      <c r="G127" s="124">
        <f>(C127/C230)*G11</f>
        <v>0.1951029416488449</v>
      </c>
      <c r="H127" s="125">
        <f t="shared" si="3"/>
        <v>0.56580294164884515</v>
      </c>
      <c r="I127" s="132"/>
      <c r="J127" s="164"/>
      <c r="K127" s="74"/>
      <c r="L127" s="160"/>
      <c r="M127" s="160"/>
    </row>
    <row r="128" spans="1:13" x14ac:dyDescent="0.25">
      <c r="A128" s="119">
        <v>319</v>
      </c>
      <c r="B128" s="120">
        <v>81500536</v>
      </c>
      <c r="C128" s="121">
        <v>48.2</v>
      </c>
      <c r="D128" s="122">
        <v>1.8769</v>
      </c>
      <c r="E128" s="122">
        <v>1.88</v>
      </c>
      <c r="F128" s="123">
        <f t="shared" si="2"/>
        <v>3.0999999999998806E-3</v>
      </c>
      <c r="G128" s="124">
        <f>(C128/C230)*G11</f>
        <v>0.18049830686131138</v>
      </c>
      <c r="H128" s="125">
        <f t="shared" si="3"/>
        <v>0.18359830686131126</v>
      </c>
      <c r="I128" s="132"/>
      <c r="J128" s="164"/>
      <c r="K128" s="74"/>
      <c r="L128" s="160"/>
      <c r="M128" s="160"/>
    </row>
    <row r="129" spans="1:13" x14ac:dyDescent="0.25">
      <c r="A129" s="119">
        <v>320</v>
      </c>
      <c r="B129" s="120">
        <v>81500287</v>
      </c>
      <c r="C129" s="121">
        <v>44.8</v>
      </c>
      <c r="D129" s="122">
        <v>1.9893000000000001</v>
      </c>
      <c r="E129" s="122">
        <v>2.1617000000000002</v>
      </c>
      <c r="F129" s="123">
        <f t="shared" si="2"/>
        <v>0.17240000000000011</v>
      </c>
      <c r="G129" s="124">
        <f>(C129/C230)*G11</f>
        <v>0.1677660611491027</v>
      </c>
      <c r="H129" s="125">
        <f t="shared" si="3"/>
        <v>0.34016606114910281</v>
      </c>
      <c r="I129" s="132"/>
      <c r="J129" s="164"/>
      <c r="K129" s="74"/>
      <c r="L129" s="160"/>
      <c r="M129" s="160"/>
    </row>
    <row r="130" spans="1:13" x14ac:dyDescent="0.25">
      <c r="A130" s="119">
        <v>321</v>
      </c>
      <c r="B130" s="120">
        <v>81500531</v>
      </c>
      <c r="C130" s="121">
        <v>63.7</v>
      </c>
      <c r="D130" s="122">
        <v>5.5427999999999997</v>
      </c>
      <c r="E130" s="122">
        <v>5.9737</v>
      </c>
      <c r="F130" s="123">
        <f t="shared" si="2"/>
        <v>0.43090000000000028</v>
      </c>
      <c r="G130" s="124">
        <f>(C130/C230)*G11</f>
        <v>0.23854236819638042</v>
      </c>
      <c r="H130" s="125">
        <f t="shared" si="3"/>
        <v>0.6694423681963807</v>
      </c>
      <c r="I130" s="132"/>
      <c r="J130" s="164"/>
      <c r="K130" s="74"/>
      <c r="L130" s="160"/>
      <c r="M130" s="160"/>
    </row>
    <row r="131" spans="1:13" x14ac:dyDescent="0.25">
      <c r="A131" s="119">
        <v>322</v>
      </c>
      <c r="B131" s="120">
        <v>81500523</v>
      </c>
      <c r="C131" s="121">
        <v>36.5</v>
      </c>
      <c r="D131" s="122">
        <v>2.8452000000000002</v>
      </c>
      <c r="E131" s="122">
        <v>3.3511000000000002</v>
      </c>
      <c r="F131" s="123">
        <f t="shared" si="2"/>
        <v>0.50590000000000002</v>
      </c>
      <c r="G131" s="124">
        <f>(C131/C230)*G11</f>
        <v>0.13668440249871092</v>
      </c>
      <c r="H131" s="125">
        <f t="shared" si="3"/>
        <v>0.64258440249871096</v>
      </c>
      <c r="I131" s="132"/>
      <c r="J131" s="164"/>
      <c r="K131" s="74"/>
      <c r="L131" s="160"/>
      <c r="M131" s="160"/>
    </row>
    <row r="132" spans="1:13" x14ac:dyDescent="0.25">
      <c r="A132" s="119">
        <v>323</v>
      </c>
      <c r="B132" s="120">
        <v>81500523</v>
      </c>
      <c r="C132" s="121">
        <v>64.5</v>
      </c>
      <c r="D132" s="122">
        <v>8.2276000000000007</v>
      </c>
      <c r="E132" s="122">
        <v>8.2276000000000007</v>
      </c>
      <c r="F132" s="123">
        <f t="shared" si="2"/>
        <v>0</v>
      </c>
      <c r="G132" s="124">
        <f>(C132/C230)*G11</f>
        <v>0.24153819071690011</v>
      </c>
      <c r="H132" s="125">
        <f t="shared" si="3"/>
        <v>0.24153819071690011</v>
      </c>
      <c r="I132" s="132"/>
      <c r="J132" s="164"/>
      <c r="K132" s="74"/>
      <c r="L132" s="160"/>
      <c r="M132" s="160"/>
    </row>
    <row r="133" spans="1:13" x14ac:dyDescent="0.25">
      <c r="A133" s="119">
        <v>324</v>
      </c>
      <c r="B133" s="120">
        <v>81500520</v>
      </c>
      <c r="C133" s="121">
        <v>45.5</v>
      </c>
      <c r="D133" s="122">
        <v>1.2709999999999999</v>
      </c>
      <c r="E133" s="122">
        <v>1.5137</v>
      </c>
      <c r="F133" s="123">
        <f t="shared" si="2"/>
        <v>0.24270000000000014</v>
      </c>
      <c r="G133" s="124">
        <f>(C133/C230)*G11</f>
        <v>0.17038740585455744</v>
      </c>
      <c r="H133" s="125">
        <f t="shared" si="3"/>
        <v>0.41308740585455761</v>
      </c>
      <c r="I133" s="132"/>
      <c r="J133" s="164"/>
      <c r="K133" s="74"/>
      <c r="L133" s="160"/>
      <c r="M133" s="160"/>
    </row>
    <row r="134" spans="1:13" x14ac:dyDescent="0.25">
      <c r="A134" s="119">
        <v>325</v>
      </c>
      <c r="B134" s="120">
        <v>81500446</v>
      </c>
      <c r="C134" s="121">
        <v>52.9</v>
      </c>
      <c r="D134" s="122">
        <v>1.8419000000000001</v>
      </c>
      <c r="E134" s="122">
        <v>1.8419000000000001</v>
      </c>
      <c r="F134" s="123">
        <f t="shared" si="2"/>
        <v>0</v>
      </c>
      <c r="G134" s="124">
        <f>(C134/C230)*G11</f>
        <v>0.19809876416936456</v>
      </c>
      <c r="H134" s="125">
        <f t="shared" si="3"/>
        <v>0.19809876416936456</v>
      </c>
      <c r="I134" s="132"/>
      <c r="J134" s="164"/>
      <c r="K134" s="74"/>
      <c r="L134" s="160"/>
      <c r="M134" s="160"/>
    </row>
    <row r="135" spans="1:13" x14ac:dyDescent="0.25">
      <c r="A135" s="119">
        <v>326</v>
      </c>
      <c r="B135" s="120">
        <v>81500454</v>
      </c>
      <c r="C135" s="121">
        <v>42.8</v>
      </c>
      <c r="D135" s="122">
        <v>5.5591999999999997</v>
      </c>
      <c r="E135" s="122">
        <v>6.3338999999999999</v>
      </c>
      <c r="F135" s="123">
        <f t="shared" si="2"/>
        <v>0.77470000000000017</v>
      </c>
      <c r="G135" s="124">
        <f>(C135/C230)*G11</f>
        <v>0.16027650484780348</v>
      </c>
      <c r="H135" s="125">
        <f t="shared" si="3"/>
        <v>0.93497650484780359</v>
      </c>
      <c r="I135" s="132"/>
      <c r="J135" s="164"/>
      <c r="K135" s="74"/>
      <c r="L135" s="160"/>
      <c r="M135" s="160"/>
    </row>
    <row r="136" spans="1:13" x14ac:dyDescent="0.25">
      <c r="A136" s="119">
        <v>327</v>
      </c>
      <c r="B136" s="120">
        <v>81500447</v>
      </c>
      <c r="C136" s="121">
        <v>77.2</v>
      </c>
      <c r="D136" s="122">
        <v>6.2672999999999996</v>
      </c>
      <c r="E136" s="122">
        <v>7.1372</v>
      </c>
      <c r="F136" s="123">
        <f t="shared" si="2"/>
        <v>0.86990000000000034</v>
      </c>
      <c r="G136" s="124">
        <f>(C136/C230)*G11</f>
        <v>0.28909687323015021</v>
      </c>
      <c r="H136" s="125">
        <f t="shared" si="3"/>
        <v>1.1589968732301505</v>
      </c>
      <c r="I136" s="132"/>
      <c r="J136" s="164"/>
      <c r="K136" s="74"/>
      <c r="L136" s="160"/>
      <c r="M136" s="160"/>
    </row>
    <row r="137" spans="1:13" x14ac:dyDescent="0.25">
      <c r="A137" s="119">
        <v>328</v>
      </c>
      <c r="B137" s="120">
        <v>81500455</v>
      </c>
      <c r="C137" s="121">
        <v>77.8</v>
      </c>
      <c r="D137" s="122">
        <v>2.8666</v>
      </c>
      <c r="E137" s="122">
        <v>2.867</v>
      </c>
      <c r="F137" s="123">
        <f t="shared" si="2"/>
        <v>3.9999999999995595E-4</v>
      </c>
      <c r="G137" s="124">
        <f>(C137/C230)*G11</f>
        <v>0.29134374012053998</v>
      </c>
      <c r="H137" s="125">
        <f t="shared" si="3"/>
        <v>0.29174374012053994</v>
      </c>
      <c r="I137" s="132"/>
      <c r="J137" s="164"/>
      <c r="K137" s="74"/>
      <c r="L137" s="160"/>
      <c r="M137" s="160"/>
    </row>
    <row r="138" spans="1:13" x14ac:dyDescent="0.25">
      <c r="A138" s="119">
        <v>329</v>
      </c>
      <c r="B138" s="120">
        <v>81500453</v>
      </c>
      <c r="C138" s="121">
        <v>47</v>
      </c>
      <c r="D138" s="122">
        <v>3.6156000000000001</v>
      </c>
      <c r="E138" s="122">
        <v>4.0506000000000002</v>
      </c>
      <c r="F138" s="123">
        <f t="shared" si="2"/>
        <v>0.43500000000000005</v>
      </c>
      <c r="G138" s="124">
        <f>(C138/C230)*G11</f>
        <v>0.17600457308053188</v>
      </c>
      <c r="H138" s="125">
        <f t="shared" si="3"/>
        <v>0.61100457308053191</v>
      </c>
      <c r="I138" s="132"/>
      <c r="J138" s="164"/>
      <c r="K138" s="74"/>
      <c r="L138" s="160"/>
      <c r="M138" s="160"/>
    </row>
    <row r="139" spans="1:13" x14ac:dyDescent="0.25">
      <c r="A139" s="119">
        <v>330</v>
      </c>
      <c r="B139" s="120">
        <v>81500445</v>
      </c>
      <c r="C139" s="121">
        <v>52.1</v>
      </c>
      <c r="D139" s="122">
        <v>1.2229000000000001</v>
      </c>
      <c r="E139" s="122">
        <v>1.2229000000000001</v>
      </c>
      <c r="F139" s="123">
        <f t="shared" si="2"/>
        <v>0</v>
      </c>
      <c r="G139" s="124">
        <f>(C139/C230)*G11</f>
        <v>0.1951029416488449</v>
      </c>
      <c r="H139" s="125">
        <f t="shared" si="3"/>
        <v>0.1951029416488449</v>
      </c>
      <c r="I139" s="132"/>
      <c r="J139" s="164"/>
      <c r="K139" s="74"/>
      <c r="L139" s="160"/>
      <c r="M139" s="160"/>
    </row>
    <row r="140" spans="1:13" x14ac:dyDescent="0.25">
      <c r="A140" s="119">
        <v>331</v>
      </c>
      <c r="B140" s="120">
        <v>81500440</v>
      </c>
      <c r="C140" s="121">
        <v>48.3</v>
      </c>
      <c r="D140" s="122">
        <v>2.5960000000000001</v>
      </c>
      <c r="E140" s="122">
        <v>2.5960000000000001</v>
      </c>
      <c r="F140" s="123">
        <f t="shared" si="2"/>
        <v>0</v>
      </c>
      <c r="G140" s="124">
        <f>(C140/C230)*G11</f>
        <v>0.18087278467637635</v>
      </c>
      <c r="H140" s="125">
        <f t="shared" si="3"/>
        <v>0.18087278467637635</v>
      </c>
      <c r="I140" s="132"/>
      <c r="J140" s="164"/>
      <c r="K140" s="74"/>
      <c r="L140" s="160"/>
      <c r="M140" s="160"/>
    </row>
    <row r="141" spans="1:13" x14ac:dyDescent="0.25">
      <c r="A141" s="119">
        <v>332</v>
      </c>
      <c r="B141" s="120">
        <v>81500442</v>
      </c>
      <c r="C141" s="121">
        <v>45</v>
      </c>
      <c r="D141" s="122">
        <v>4.0019999999999998</v>
      </c>
      <c r="E141" s="122">
        <v>4.6749999999999998</v>
      </c>
      <c r="F141" s="123">
        <f t="shared" si="2"/>
        <v>0.67300000000000004</v>
      </c>
      <c r="G141" s="124">
        <f>(C141/C230)*G11</f>
        <v>0.16851501677923264</v>
      </c>
      <c r="H141" s="125">
        <f t="shared" si="3"/>
        <v>0.84151501677923268</v>
      </c>
      <c r="I141" s="132"/>
      <c r="J141" s="164"/>
      <c r="K141" s="74"/>
      <c r="L141" s="160"/>
      <c r="M141" s="160"/>
    </row>
    <row r="142" spans="1:13" x14ac:dyDescent="0.25">
      <c r="A142" s="119">
        <v>333</v>
      </c>
      <c r="B142" s="120">
        <v>81500441</v>
      </c>
      <c r="C142" s="121">
        <v>64.400000000000006</v>
      </c>
      <c r="D142" s="122">
        <v>6.4187000000000003</v>
      </c>
      <c r="E142" s="122">
        <v>7.5507</v>
      </c>
      <c r="F142" s="123">
        <f t="shared" si="2"/>
        <v>1.1319999999999997</v>
      </c>
      <c r="G142" s="124">
        <f>(C142/C230)*G11</f>
        <v>0.24116371290183516</v>
      </c>
      <c r="H142" s="125">
        <f t="shared" si="3"/>
        <v>1.3731637129018348</v>
      </c>
      <c r="I142" s="132"/>
      <c r="J142" s="164"/>
      <c r="K142" s="74"/>
      <c r="L142" s="160"/>
      <c r="M142" s="160"/>
    </row>
    <row r="143" spans="1:13" x14ac:dyDescent="0.25">
      <c r="A143" s="119">
        <v>334</v>
      </c>
      <c r="B143" s="120">
        <v>81500443</v>
      </c>
      <c r="C143" s="121">
        <v>35.9</v>
      </c>
      <c r="D143" s="122">
        <v>0.68069999999999997</v>
      </c>
      <c r="E143" s="122">
        <v>0.93159999999999998</v>
      </c>
      <c r="F143" s="123">
        <f t="shared" ref="F143:F206" si="4">E143-D143</f>
        <v>0.25090000000000001</v>
      </c>
      <c r="G143" s="124">
        <f>(C143/C230)*G11</f>
        <v>0.13443753560832114</v>
      </c>
      <c r="H143" s="125">
        <f t="shared" ref="H143:H206" si="5">G143+F143</f>
        <v>0.38533753560832118</v>
      </c>
      <c r="I143" s="132"/>
      <c r="J143" s="164"/>
      <c r="K143" s="74"/>
      <c r="L143" s="160"/>
      <c r="M143" s="160"/>
    </row>
    <row r="144" spans="1:13" x14ac:dyDescent="0.25">
      <c r="A144" s="119">
        <v>335</v>
      </c>
      <c r="B144" s="120">
        <v>81500444</v>
      </c>
      <c r="C144" s="121">
        <v>64.5</v>
      </c>
      <c r="D144" s="122">
        <v>1.5466</v>
      </c>
      <c r="E144" s="122">
        <v>1.6185</v>
      </c>
      <c r="F144" s="123">
        <f t="shared" si="4"/>
        <v>7.1900000000000075E-2</v>
      </c>
      <c r="G144" s="124">
        <f>(C144/C230)*G11</f>
        <v>0.24153819071690011</v>
      </c>
      <c r="H144" s="125">
        <f t="shared" si="5"/>
        <v>0.31343819071690016</v>
      </c>
      <c r="I144" s="132"/>
      <c r="J144" s="164"/>
      <c r="K144" s="74"/>
      <c r="L144" s="160"/>
      <c r="M144" s="160"/>
    </row>
    <row r="145" spans="1:13" x14ac:dyDescent="0.25">
      <c r="A145" s="119">
        <v>336</v>
      </c>
      <c r="B145" s="120">
        <v>81500450</v>
      </c>
      <c r="C145" s="121">
        <v>45.6</v>
      </c>
      <c r="D145" s="122">
        <v>4.7370999999999999</v>
      </c>
      <c r="E145" s="122">
        <v>5.1748000000000003</v>
      </c>
      <c r="F145" s="123">
        <f t="shared" si="4"/>
        <v>0.43770000000000042</v>
      </c>
      <c r="G145" s="124">
        <f>(C145/C230)*G11</f>
        <v>0.17076188366962239</v>
      </c>
      <c r="H145" s="125">
        <f t="shared" si="5"/>
        <v>0.60846188366962284</v>
      </c>
      <c r="I145" s="132"/>
      <c r="J145" s="164"/>
      <c r="K145" s="74"/>
      <c r="L145" s="160"/>
      <c r="M145" s="160"/>
    </row>
    <row r="146" spans="1:13" x14ac:dyDescent="0.25">
      <c r="A146" s="119">
        <v>337</v>
      </c>
      <c r="B146" s="120">
        <v>81500430</v>
      </c>
      <c r="C146" s="121">
        <v>53</v>
      </c>
      <c r="D146" s="122">
        <v>3.5792000000000002</v>
      </c>
      <c r="E146" s="122">
        <v>4.1734999999999998</v>
      </c>
      <c r="F146" s="123">
        <f t="shared" si="4"/>
        <v>0.59429999999999961</v>
      </c>
      <c r="G146" s="124">
        <f>(C146/C230)*G11</f>
        <v>0.19847324198442953</v>
      </c>
      <c r="H146" s="125">
        <f t="shared" si="5"/>
        <v>0.79277324198442911</v>
      </c>
      <c r="I146" s="132"/>
      <c r="J146" s="164"/>
      <c r="K146" s="74"/>
      <c r="L146" s="160"/>
      <c r="M146" s="160"/>
    </row>
    <row r="147" spans="1:13" x14ac:dyDescent="0.25">
      <c r="A147" s="119">
        <v>338</v>
      </c>
      <c r="B147" s="120">
        <v>81500498</v>
      </c>
      <c r="C147" s="121">
        <v>43</v>
      </c>
      <c r="D147" s="122">
        <v>0</v>
      </c>
      <c r="E147" s="122">
        <v>0</v>
      </c>
      <c r="F147" s="123">
        <f t="shared" si="4"/>
        <v>0</v>
      </c>
      <c r="G147" s="124">
        <f>(C147/C230)*G11</f>
        <v>0.1610254604779334</v>
      </c>
      <c r="H147" s="125">
        <f t="shared" si="5"/>
        <v>0.1610254604779334</v>
      </c>
      <c r="I147" s="132"/>
      <c r="J147" s="164"/>
      <c r="K147" s="74"/>
      <c r="L147" s="160"/>
      <c r="M147" s="160"/>
    </row>
    <row r="148" spans="1:13" x14ac:dyDescent="0.25">
      <c r="A148" s="119">
        <v>339</v>
      </c>
      <c r="B148" s="120">
        <v>81500492</v>
      </c>
      <c r="C148" s="121">
        <v>77.599999999999994</v>
      </c>
      <c r="D148" s="122">
        <v>6.0582000000000003</v>
      </c>
      <c r="E148" s="122">
        <v>6.9669999999999996</v>
      </c>
      <c r="F148" s="123">
        <f t="shared" si="4"/>
        <v>0.90879999999999939</v>
      </c>
      <c r="G148" s="124">
        <f>(C148/C230)*G11</f>
        <v>0.29059478449041004</v>
      </c>
      <c r="H148" s="125">
        <f t="shared" si="5"/>
        <v>1.1993947844904094</v>
      </c>
      <c r="I148" s="132"/>
      <c r="J148" s="164"/>
      <c r="K148" s="74"/>
      <c r="L148" s="160"/>
      <c r="M148" s="160"/>
    </row>
    <row r="149" spans="1:13" x14ac:dyDescent="0.25">
      <c r="A149" s="119">
        <v>340</v>
      </c>
      <c r="B149" s="120">
        <v>81500502</v>
      </c>
      <c r="C149" s="121">
        <v>77.599999999999994</v>
      </c>
      <c r="D149" s="122">
        <v>8.5545000000000009</v>
      </c>
      <c r="E149" s="122">
        <v>10.0366</v>
      </c>
      <c r="F149" s="123">
        <f t="shared" si="4"/>
        <v>1.4820999999999991</v>
      </c>
      <c r="G149" s="124">
        <f>(C149/C230)*G11</f>
        <v>0.29059478449041004</v>
      </c>
      <c r="H149" s="125">
        <f t="shared" si="5"/>
        <v>1.7726947844904091</v>
      </c>
      <c r="I149" s="132"/>
      <c r="J149" s="164"/>
      <c r="K149" s="74"/>
      <c r="L149" s="160"/>
      <c r="M149" s="160"/>
    </row>
    <row r="150" spans="1:13" x14ac:dyDescent="0.25">
      <c r="A150" s="119">
        <v>341</v>
      </c>
      <c r="B150" s="120">
        <v>81500503</v>
      </c>
      <c r="C150" s="121">
        <v>47.3</v>
      </c>
      <c r="D150" s="122">
        <v>0</v>
      </c>
      <c r="E150" s="122">
        <v>0.28210000000000002</v>
      </c>
      <c r="F150" s="123">
        <f t="shared" si="4"/>
        <v>0.28210000000000002</v>
      </c>
      <c r="G150" s="124">
        <f>(C150/C230)*G11</f>
        <v>0.17712800652572674</v>
      </c>
      <c r="H150" s="125">
        <f t="shared" si="5"/>
        <v>0.45922800652572676</v>
      </c>
      <c r="I150" s="132"/>
      <c r="J150" s="164"/>
      <c r="K150" s="74"/>
      <c r="L150" s="160"/>
      <c r="M150" s="160"/>
    </row>
    <row r="151" spans="1:13" x14ac:dyDescent="0.25">
      <c r="A151" s="119">
        <v>342</v>
      </c>
      <c r="B151" s="120">
        <v>81500437</v>
      </c>
      <c r="C151" s="121">
        <v>51.9</v>
      </c>
      <c r="D151" s="122">
        <v>0.34079999999999999</v>
      </c>
      <c r="E151" s="122">
        <v>0.34079999999999999</v>
      </c>
      <c r="F151" s="123">
        <f t="shared" si="4"/>
        <v>0</v>
      </c>
      <c r="G151" s="124">
        <f>(C151/C230)*G11</f>
        <v>0.19435398601871495</v>
      </c>
      <c r="H151" s="125">
        <f t="shared" si="5"/>
        <v>0.19435398601871495</v>
      </c>
      <c r="I151" s="132"/>
      <c r="J151" s="164"/>
      <c r="K151" s="74"/>
      <c r="L151" s="160"/>
      <c r="M151" s="160"/>
    </row>
    <row r="152" spans="1:13" x14ac:dyDescent="0.25">
      <c r="A152" s="119">
        <v>343</v>
      </c>
      <c r="B152" s="120">
        <v>81500429</v>
      </c>
      <c r="C152" s="121">
        <v>48</v>
      </c>
      <c r="D152" s="122">
        <v>1.6277999999999999</v>
      </c>
      <c r="E152" s="122">
        <v>1.9787999999999999</v>
      </c>
      <c r="F152" s="123">
        <f t="shared" si="4"/>
        <v>0.35099999999999998</v>
      </c>
      <c r="G152" s="124">
        <f>(C152/C230)*G11</f>
        <v>0.17974935123118149</v>
      </c>
      <c r="H152" s="125">
        <f t="shared" si="5"/>
        <v>0.5307493512311815</v>
      </c>
      <c r="I152" s="132"/>
      <c r="J152" s="164"/>
      <c r="K152" s="74"/>
      <c r="L152" s="160"/>
      <c r="M152" s="160"/>
    </row>
    <row r="153" spans="1:13" x14ac:dyDescent="0.25">
      <c r="A153" s="119">
        <v>344</v>
      </c>
      <c r="B153" s="120">
        <v>81500439</v>
      </c>
      <c r="C153" s="121">
        <v>45</v>
      </c>
      <c r="D153" s="122">
        <v>2.1381000000000001</v>
      </c>
      <c r="E153" s="122">
        <v>2.4472</v>
      </c>
      <c r="F153" s="123">
        <f t="shared" si="4"/>
        <v>0.30909999999999993</v>
      </c>
      <c r="G153" s="124">
        <f>(C153/C230)*G11</f>
        <v>0.16851501677923264</v>
      </c>
      <c r="H153" s="125">
        <f t="shared" si="5"/>
        <v>0.47761501677923257</v>
      </c>
      <c r="I153" s="132"/>
      <c r="J153" s="164"/>
      <c r="K153" s="74"/>
      <c r="L153" s="160"/>
      <c r="M153" s="160"/>
    </row>
    <row r="154" spans="1:13" x14ac:dyDescent="0.25">
      <c r="A154" s="119">
        <v>345</v>
      </c>
      <c r="B154" s="120">
        <v>81500496</v>
      </c>
      <c r="C154" s="121">
        <v>64.099999999999994</v>
      </c>
      <c r="D154" s="122">
        <v>2.7216999999999998</v>
      </c>
      <c r="E154" s="122">
        <v>2.7216999999999998</v>
      </c>
      <c r="F154" s="123">
        <f t="shared" si="4"/>
        <v>0</v>
      </c>
      <c r="G154" s="124">
        <f>(C154/C230)*G11</f>
        <v>0.24004027945664022</v>
      </c>
      <c r="H154" s="125">
        <f t="shared" si="5"/>
        <v>0.24004027945664022</v>
      </c>
      <c r="I154" s="132"/>
      <c r="J154" s="164"/>
      <c r="K154" s="74"/>
      <c r="L154" s="160"/>
      <c r="M154" s="160"/>
    </row>
    <row r="155" spans="1:13" x14ac:dyDescent="0.25">
      <c r="A155" s="119">
        <v>346</v>
      </c>
      <c r="B155" s="29">
        <v>81500500</v>
      </c>
      <c r="C155" s="121">
        <v>36.1</v>
      </c>
      <c r="D155" s="122">
        <v>2.9963000000000002</v>
      </c>
      <c r="E155" s="122">
        <v>3.2418</v>
      </c>
      <c r="F155" s="123">
        <f t="shared" si="4"/>
        <v>0.24549999999999983</v>
      </c>
      <c r="G155" s="124">
        <f>(C155/C230)*G11</f>
        <v>0.13518649123845106</v>
      </c>
      <c r="H155" s="125">
        <f t="shared" si="5"/>
        <v>0.38068649123845089</v>
      </c>
      <c r="I155" s="132"/>
      <c r="J155" s="164"/>
      <c r="K155" s="74"/>
      <c r="L155" s="160"/>
      <c r="M155" s="160"/>
    </row>
    <row r="156" spans="1:13" x14ac:dyDescent="0.25">
      <c r="A156" s="119">
        <v>347</v>
      </c>
      <c r="B156" s="29">
        <v>81500501</v>
      </c>
      <c r="C156" s="121">
        <v>64.8</v>
      </c>
      <c r="D156" s="122">
        <v>6.1199999999999997E-2</v>
      </c>
      <c r="E156" s="122">
        <v>0.61729999999999996</v>
      </c>
      <c r="F156" s="123">
        <f t="shared" si="4"/>
        <v>0.55609999999999993</v>
      </c>
      <c r="G156" s="124">
        <f>(C156/C230)*G11</f>
        <v>0.24266162416209497</v>
      </c>
      <c r="H156" s="125">
        <f t="shared" si="5"/>
        <v>0.79876162416209495</v>
      </c>
      <c r="I156" s="132"/>
      <c r="J156" s="164"/>
      <c r="K156" s="74"/>
      <c r="L156" s="160"/>
      <c r="M156" s="160"/>
    </row>
    <row r="157" spans="1:13" x14ac:dyDescent="0.25">
      <c r="A157" s="119">
        <v>348</v>
      </c>
      <c r="B157" s="29">
        <v>81500497</v>
      </c>
      <c r="C157" s="121">
        <v>45.6</v>
      </c>
      <c r="D157" s="122">
        <v>5.6367000000000003</v>
      </c>
      <c r="E157" s="122">
        <v>6.6204000000000001</v>
      </c>
      <c r="F157" s="123">
        <f t="shared" si="4"/>
        <v>0.9836999999999998</v>
      </c>
      <c r="G157" s="124">
        <f>(C157/C230)*G11</f>
        <v>0.17076188366962239</v>
      </c>
      <c r="H157" s="125">
        <f t="shared" si="5"/>
        <v>1.1544618836696221</v>
      </c>
      <c r="I157" s="132"/>
      <c r="J157" s="164"/>
      <c r="K157" s="74"/>
      <c r="L157" s="160"/>
      <c r="M157" s="160"/>
    </row>
    <row r="158" spans="1:13" x14ac:dyDescent="0.25">
      <c r="A158" s="119">
        <v>349</v>
      </c>
      <c r="B158" s="29">
        <v>81500490</v>
      </c>
      <c r="C158" s="121">
        <v>53.1</v>
      </c>
      <c r="D158" s="122">
        <v>3.2094</v>
      </c>
      <c r="E158" s="122">
        <v>3.6764000000000001</v>
      </c>
      <c r="F158" s="123">
        <f t="shared" si="4"/>
        <v>0.46700000000000008</v>
      </c>
      <c r="G158" s="124">
        <f>(C158/C230)*G11</f>
        <v>0.19884771979949453</v>
      </c>
      <c r="H158" s="125">
        <f t="shared" si="5"/>
        <v>0.66584771979949464</v>
      </c>
      <c r="I158" s="132"/>
      <c r="J158" s="164"/>
      <c r="K158" s="74"/>
      <c r="L158" s="160"/>
      <c r="M158" s="160"/>
    </row>
    <row r="159" spans="1:13" x14ac:dyDescent="0.25">
      <c r="A159" s="119">
        <v>350</v>
      </c>
      <c r="B159" s="29">
        <v>81500495</v>
      </c>
      <c r="C159" s="121">
        <v>42.9</v>
      </c>
      <c r="D159" s="122">
        <v>4.1726000000000001</v>
      </c>
      <c r="E159" s="122">
        <v>4.6677999999999997</v>
      </c>
      <c r="F159" s="123">
        <f t="shared" si="4"/>
        <v>0.49519999999999964</v>
      </c>
      <c r="G159" s="124">
        <f>(C159/C230)*G11</f>
        <v>0.16065098266286842</v>
      </c>
      <c r="H159" s="125">
        <f t="shared" si="5"/>
        <v>0.65585098266286801</v>
      </c>
      <c r="I159" s="132"/>
      <c r="J159" s="164"/>
      <c r="K159" s="74"/>
      <c r="L159" s="160"/>
      <c r="M159" s="160"/>
    </row>
    <row r="160" spans="1:13" x14ac:dyDescent="0.25">
      <c r="A160" s="119">
        <v>351</v>
      </c>
      <c r="B160" s="29">
        <v>81500494</v>
      </c>
      <c r="C160" s="121">
        <v>77.5</v>
      </c>
      <c r="D160" s="122">
        <v>6.7434000000000003</v>
      </c>
      <c r="E160" s="122">
        <v>7.5636000000000001</v>
      </c>
      <c r="F160" s="123">
        <f t="shared" si="4"/>
        <v>0.82019999999999982</v>
      </c>
      <c r="G160" s="124">
        <f>(C160/C230)*G11</f>
        <v>0.2902203066753451</v>
      </c>
      <c r="H160" s="125">
        <f t="shared" si="5"/>
        <v>1.1104203066753449</v>
      </c>
      <c r="I160" s="132"/>
      <c r="J160" s="164"/>
      <c r="K160" s="74"/>
      <c r="L160" s="160"/>
      <c r="M160" s="160"/>
    </row>
    <row r="161" spans="1:13" x14ac:dyDescent="0.25">
      <c r="A161" s="119">
        <v>352</v>
      </c>
      <c r="B161" s="120">
        <v>81500491</v>
      </c>
      <c r="C161" s="121">
        <v>77.8</v>
      </c>
      <c r="D161" s="122">
        <v>0.64039999999999997</v>
      </c>
      <c r="E161" s="122">
        <v>0.64039999999999997</v>
      </c>
      <c r="F161" s="123">
        <f t="shared" si="4"/>
        <v>0</v>
      </c>
      <c r="G161" s="124">
        <f>(C161/C230)*G11</f>
        <v>0.29134374012053998</v>
      </c>
      <c r="H161" s="125">
        <f t="shared" si="5"/>
        <v>0.29134374012053998</v>
      </c>
      <c r="I161" s="132"/>
      <c r="J161" s="164"/>
      <c r="K161" s="74"/>
      <c r="L161" s="160"/>
      <c r="M161" s="160"/>
    </row>
    <row r="162" spans="1:13" x14ac:dyDescent="0.25">
      <c r="A162" s="119">
        <v>353</v>
      </c>
      <c r="B162" s="120">
        <v>81500489</v>
      </c>
      <c r="C162" s="121">
        <v>46.7</v>
      </c>
      <c r="D162" s="122">
        <v>3.6831</v>
      </c>
      <c r="E162" s="122">
        <v>4.0457999999999998</v>
      </c>
      <c r="F162" s="123">
        <f t="shared" si="4"/>
        <v>0.3626999999999998</v>
      </c>
      <c r="G162" s="124">
        <f>(C162/C230)*G11</f>
        <v>0.17488113963533697</v>
      </c>
      <c r="H162" s="125">
        <f t="shared" si="5"/>
        <v>0.53758113963533671</v>
      </c>
      <c r="I162" s="132"/>
      <c r="J162" s="164"/>
      <c r="K162" s="74"/>
      <c r="L162" s="160"/>
      <c r="M162" s="160"/>
    </row>
    <row r="163" spans="1:13" x14ac:dyDescent="0.25">
      <c r="A163" s="119">
        <v>354</v>
      </c>
      <c r="B163" s="120">
        <v>81500488</v>
      </c>
      <c r="C163" s="121">
        <v>51.9</v>
      </c>
      <c r="D163" s="122">
        <v>1.9601999999999999</v>
      </c>
      <c r="E163" s="122">
        <v>2.3877999999999999</v>
      </c>
      <c r="F163" s="123">
        <f t="shared" si="4"/>
        <v>0.42759999999999998</v>
      </c>
      <c r="G163" s="124">
        <f>(C163/C230)*G11</f>
        <v>0.19435398601871495</v>
      </c>
      <c r="H163" s="125">
        <f t="shared" si="5"/>
        <v>0.62195398601871488</v>
      </c>
      <c r="I163" s="132"/>
      <c r="J163" s="164"/>
      <c r="K163" s="74"/>
      <c r="L163" s="160"/>
      <c r="M163" s="160"/>
    </row>
    <row r="164" spans="1:13" x14ac:dyDescent="0.25">
      <c r="A164" s="119">
        <v>355</v>
      </c>
      <c r="B164" s="120">
        <v>81500499</v>
      </c>
      <c r="C164" s="121">
        <v>48</v>
      </c>
      <c r="D164" s="122">
        <v>2.4977</v>
      </c>
      <c r="E164" s="122">
        <v>2.4977</v>
      </c>
      <c r="F164" s="123">
        <f t="shared" si="4"/>
        <v>0</v>
      </c>
      <c r="G164" s="124">
        <f>(C164/C230)*G11</f>
        <v>0.17974935123118149</v>
      </c>
      <c r="H164" s="125">
        <f t="shared" si="5"/>
        <v>0.17974935123118149</v>
      </c>
      <c r="I164" s="132"/>
      <c r="J164" s="164"/>
      <c r="K164" s="74"/>
      <c r="L164" s="160"/>
      <c r="M164" s="160"/>
    </row>
    <row r="165" spans="1:13" x14ac:dyDescent="0.25">
      <c r="A165" s="119">
        <v>356</v>
      </c>
      <c r="B165" s="120">
        <v>81500493</v>
      </c>
      <c r="C165" s="121">
        <v>44.8</v>
      </c>
      <c r="D165" s="122">
        <v>0.98699999999999999</v>
      </c>
      <c r="E165" s="122">
        <v>1.0512999999999999</v>
      </c>
      <c r="F165" s="123">
        <f t="shared" si="4"/>
        <v>6.4299999999999913E-2</v>
      </c>
      <c r="G165" s="124">
        <f>(C165/C230)*G11</f>
        <v>0.1677660611491027</v>
      </c>
      <c r="H165" s="125">
        <f t="shared" si="5"/>
        <v>0.23206606114910261</v>
      </c>
      <c r="I165" s="132"/>
      <c r="J165" s="164"/>
      <c r="K165" s="74"/>
      <c r="L165" s="160"/>
      <c r="M165" s="160"/>
    </row>
    <row r="166" spans="1:13" x14ac:dyDescent="0.25">
      <c r="A166" s="119">
        <v>357</v>
      </c>
      <c r="B166" s="120">
        <v>81500434</v>
      </c>
      <c r="C166" s="121">
        <v>64.2</v>
      </c>
      <c r="D166" s="122">
        <v>3.0461</v>
      </c>
      <c r="E166" s="122">
        <v>3.5832000000000002</v>
      </c>
      <c r="F166" s="123">
        <f t="shared" si="4"/>
        <v>0.53710000000000013</v>
      </c>
      <c r="G166" s="124">
        <f>(C166/C230)*G11</f>
        <v>0.24041475727170522</v>
      </c>
      <c r="H166" s="125">
        <f t="shared" si="5"/>
        <v>0.77751475727170538</v>
      </c>
      <c r="I166" s="132"/>
      <c r="J166" s="164"/>
      <c r="K166" s="74"/>
      <c r="L166" s="160"/>
      <c r="M166" s="160"/>
    </row>
    <row r="167" spans="1:13" x14ac:dyDescent="0.25">
      <c r="A167" s="119">
        <v>358</v>
      </c>
      <c r="B167" s="120">
        <v>81500436</v>
      </c>
      <c r="C167" s="121">
        <v>36.1</v>
      </c>
      <c r="D167" s="122">
        <v>1.8967000000000001</v>
      </c>
      <c r="E167" s="122">
        <v>2.1093000000000002</v>
      </c>
      <c r="F167" s="123">
        <f t="shared" si="4"/>
        <v>0.21260000000000012</v>
      </c>
      <c r="G167" s="124">
        <f>(C167/C230)*G11</f>
        <v>0.13518649123845106</v>
      </c>
      <c r="H167" s="125">
        <f t="shared" si="5"/>
        <v>0.34778649123845118</v>
      </c>
      <c r="I167" s="132"/>
      <c r="J167" s="164"/>
      <c r="K167" s="74"/>
      <c r="L167" s="160"/>
      <c r="M167" s="160"/>
    </row>
    <row r="168" spans="1:13" x14ac:dyDescent="0.25">
      <c r="A168" s="119">
        <v>359</v>
      </c>
      <c r="B168" s="120">
        <v>81500431</v>
      </c>
      <c r="C168" s="121">
        <v>64.7</v>
      </c>
      <c r="D168" s="122">
        <v>2.7745000000000002</v>
      </c>
      <c r="E168" s="122">
        <v>2.8176999999999999</v>
      </c>
      <c r="F168" s="123">
        <f t="shared" si="4"/>
        <v>4.3199999999999683E-2</v>
      </c>
      <c r="G168" s="124">
        <f>(C168/C230)*G11</f>
        <v>0.24228714634703002</v>
      </c>
      <c r="H168" s="125">
        <f t="shared" si="5"/>
        <v>0.28548714634702971</v>
      </c>
      <c r="I168" s="132"/>
      <c r="J168" s="164"/>
      <c r="K168" s="74"/>
      <c r="L168" s="160"/>
      <c r="M168" s="160"/>
    </row>
    <row r="169" spans="1:13" x14ac:dyDescent="0.25">
      <c r="A169" s="119">
        <v>360</v>
      </c>
      <c r="B169" s="120">
        <v>81500425</v>
      </c>
      <c r="C169" s="121">
        <v>45.5</v>
      </c>
      <c r="D169" s="122">
        <v>0.27260000000000001</v>
      </c>
      <c r="E169" s="122">
        <v>0.64729999999999999</v>
      </c>
      <c r="F169" s="123">
        <f t="shared" si="4"/>
        <v>0.37469999999999998</v>
      </c>
      <c r="G169" s="124">
        <f>(C169/C230)*G11</f>
        <v>0.17038740585455744</v>
      </c>
      <c r="H169" s="125">
        <f t="shared" si="5"/>
        <v>0.54508740585455739</v>
      </c>
      <c r="I169" s="132"/>
      <c r="J169" s="164"/>
      <c r="K169" s="74"/>
      <c r="L169" s="160"/>
      <c r="M169" s="160"/>
    </row>
    <row r="170" spans="1:13" x14ac:dyDescent="0.25">
      <c r="A170" s="119">
        <v>361</v>
      </c>
      <c r="B170" s="120">
        <v>81500470</v>
      </c>
      <c r="C170" s="121">
        <v>53.2</v>
      </c>
      <c r="D170" s="122">
        <v>2.0999999999999999E-3</v>
      </c>
      <c r="E170" s="122">
        <v>2.0999999999999999E-3</v>
      </c>
      <c r="F170" s="123">
        <f t="shared" si="4"/>
        <v>0</v>
      </c>
      <c r="G170" s="124">
        <f>(C170/C230)*G11</f>
        <v>0.19922219761455948</v>
      </c>
      <c r="H170" s="125">
        <f t="shared" si="5"/>
        <v>0.19922219761455948</v>
      </c>
      <c r="I170" s="132"/>
      <c r="J170" s="164"/>
      <c r="K170" s="74"/>
      <c r="L170" s="160"/>
      <c r="M170" s="160"/>
    </row>
    <row r="171" spans="1:13" x14ac:dyDescent="0.25">
      <c r="A171" s="119">
        <v>362</v>
      </c>
      <c r="B171" s="120">
        <v>81500461</v>
      </c>
      <c r="C171" s="121">
        <v>42.9</v>
      </c>
      <c r="D171" s="122">
        <v>4.2003000000000004</v>
      </c>
      <c r="E171" s="122">
        <v>4.9067999999999996</v>
      </c>
      <c r="F171" s="123">
        <f t="shared" si="4"/>
        <v>0.70649999999999924</v>
      </c>
      <c r="G171" s="124">
        <f>(C171/C230)*G11</f>
        <v>0.16065098266286842</v>
      </c>
      <c r="H171" s="125">
        <f t="shared" si="5"/>
        <v>0.86715098266286761</v>
      </c>
      <c r="I171" s="132"/>
      <c r="J171" s="164"/>
      <c r="K171" s="74"/>
      <c r="L171" s="160"/>
      <c r="M171" s="160"/>
    </row>
    <row r="172" spans="1:13" x14ac:dyDescent="0.25">
      <c r="A172" s="119">
        <v>363</v>
      </c>
      <c r="B172" s="120">
        <v>81500469</v>
      </c>
      <c r="C172" s="121">
        <v>78.2</v>
      </c>
      <c r="D172" s="122">
        <v>0</v>
      </c>
      <c r="E172" s="122">
        <v>0</v>
      </c>
      <c r="F172" s="123">
        <f t="shared" si="4"/>
        <v>0</v>
      </c>
      <c r="G172" s="124">
        <f>(C172/C230)*G11</f>
        <v>0.29284165138079982</v>
      </c>
      <c r="H172" s="125">
        <f t="shared" si="5"/>
        <v>0.29284165138079982</v>
      </c>
      <c r="I172" s="132"/>
      <c r="J172" s="164"/>
      <c r="K172" s="74"/>
      <c r="L172" s="160"/>
      <c r="M172" s="160"/>
    </row>
    <row r="173" spans="1:13" x14ac:dyDescent="0.25">
      <c r="A173" s="119">
        <v>364</v>
      </c>
      <c r="B173" s="120">
        <v>81500464</v>
      </c>
      <c r="C173" s="121">
        <v>77.7</v>
      </c>
      <c r="D173" s="122">
        <v>2.2509000000000001</v>
      </c>
      <c r="E173" s="122">
        <v>2.2509000000000001</v>
      </c>
      <c r="F173" s="123">
        <f t="shared" si="4"/>
        <v>0</v>
      </c>
      <c r="G173" s="124">
        <f>(C173/C230)*G11</f>
        <v>0.29096926230547504</v>
      </c>
      <c r="H173" s="125">
        <f t="shared" si="5"/>
        <v>0.29096926230547504</v>
      </c>
      <c r="I173" s="132"/>
      <c r="J173" s="164"/>
      <c r="K173" s="74"/>
      <c r="L173" s="160"/>
      <c r="M173" s="160"/>
    </row>
    <row r="174" spans="1:13" x14ac:dyDescent="0.25">
      <c r="A174" s="119">
        <v>365</v>
      </c>
      <c r="B174" s="120">
        <v>81500468</v>
      </c>
      <c r="C174" s="121">
        <v>47</v>
      </c>
      <c r="D174" s="122">
        <v>3.3411</v>
      </c>
      <c r="E174" s="122">
        <v>3.8431999999999999</v>
      </c>
      <c r="F174" s="123">
        <f t="shared" si="4"/>
        <v>0.50209999999999999</v>
      </c>
      <c r="G174" s="124">
        <f>(C174/C230)*G11</f>
        <v>0.17600457308053188</v>
      </c>
      <c r="H174" s="125">
        <f t="shared" si="5"/>
        <v>0.67810457308053185</v>
      </c>
      <c r="I174" s="132"/>
      <c r="J174" s="164"/>
      <c r="K174" s="74"/>
      <c r="L174" s="160"/>
      <c r="M174" s="160"/>
    </row>
    <row r="175" spans="1:13" x14ac:dyDescent="0.25">
      <c r="A175" s="119">
        <v>366</v>
      </c>
      <c r="B175" s="120">
        <v>81500466</v>
      </c>
      <c r="C175" s="121">
        <v>52</v>
      </c>
      <c r="D175" s="122">
        <v>1.2903</v>
      </c>
      <c r="E175" s="122">
        <v>1.2903</v>
      </c>
      <c r="F175" s="123">
        <f t="shared" si="4"/>
        <v>0</v>
      </c>
      <c r="G175" s="124">
        <f>(C175/C230)*G11</f>
        <v>0.19472846383377992</v>
      </c>
      <c r="H175" s="125">
        <f t="shared" si="5"/>
        <v>0.19472846383377992</v>
      </c>
      <c r="I175" s="132"/>
      <c r="J175" s="164"/>
      <c r="K175" s="74"/>
      <c r="L175" s="160"/>
      <c r="M175" s="160"/>
    </row>
    <row r="176" spans="1:13" x14ac:dyDescent="0.25">
      <c r="A176" s="119">
        <v>367</v>
      </c>
      <c r="B176" s="120">
        <v>81500463</v>
      </c>
      <c r="C176" s="121">
        <v>48</v>
      </c>
      <c r="D176" s="122">
        <v>3.1204999999999998</v>
      </c>
      <c r="E176" s="122">
        <v>3.4929999999999999</v>
      </c>
      <c r="F176" s="123">
        <f t="shared" si="4"/>
        <v>0.37250000000000005</v>
      </c>
      <c r="G176" s="124">
        <f>(C176/C230)*G11</f>
        <v>0.17974935123118149</v>
      </c>
      <c r="H176" s="125">
        <f t="shared" si="5"/>
        <v>0.55224935123118157</v>
      </c>
      <c r="I176" s="132"/>
      <c r="J176" s="164"/>
      <c r="K176" s="74"/>
      <c r="L176" s="160"/>
      <c r="M176" s="160"/>
    </row>
    <row r="177" spans="1:13" x14ac:dyDescent="0.25">
      <c r="A177" s="119">
        <v>368</v>
      </c>
      <c r="B177" s="120">
        <v>81500458</v>
      </c>
      <c r="C177" s="121">
        <v>44.8</v>
      </c>
      <c r="D177" s="122">
        <v>3.5325000000000002</v>
      </c>
      <c r="E177" s="122">
        <v>4.2862</v>
      </c>
      <c r="F177" s="123">
        <f t="shared" si="4"/>
        <v>0.75369999999999981</v>
      </c>
      <c r="G177" s="124">
        <f>(C177/C230)*G11</f>
        <v>0.1677660611491027</v>
      </c>
      <c r="H177" s="125">
        <f t="shared" si="5"/>
        <v>0.92146606114910257</v>
      </c>
      <c r="I177" s="132"/>
      <c r="J177" s="164"/>
      <c r="K177" s="74"/>
      <c r="L177" s="160"/>
      <c r="M177" s="160"/>
    </row>
    <row r="178" spans="1:13" x14ac:dyDescent="0.25">
      <c r="A178" s="119">
        <v>369</v>
      </c>
      <c r="B178" s="120">
        <v>81500471</v>
      </c>
      <c r="C178" s="121">
        <v>64.400000000000006</v>
      </c>
      <c r="D178" s="122">
        <v>4.5721999999999996</v>
      </c>
      <c r="E178" s="122">
        <v>5.1925999999999997</v>
      </c>
      <c r="F178" s="123">
        <f t="shared" si="4"/>
        <v>0.62040000000000006</v>
      </c>
      <c r="G178" s="124">
        <f>(C178/C230)*G11</f>
        <v>0.24116371290183516</v>
      </c>
      <c r="H178" s="125">
        <f t="shared" si="5"/>
        <v>0.8615637129018352</v>
      </c>
      <c r="I178" s="132"/>
      <c r="J178" s="164"/>
      <c r="K178" s="74"/>
      <c r="L178" s="160"/>
      <c r="M178" s="160"/>
    </row>
    <row r="179" spans="1:13" x14ac:dyDescent="0.25">
      <c r="A179" s="119">
        <v>370</v>
      </c>
      <c r="B179" s="120">
        <v>81500459</v>
      </c>
      <c r="C179" s="121">
        <v>36.200000000000003</v>
      </c>
      <c r="D179" s="122">
        <v>2.8963999999999999</v>
      </c>
      <c r="E179" s="122">
        <v>3.7427000000000001</v>
      </c>
      <c r="F179" s="123">
        <f t="shared" si="4"/>
        <v>0.84630000000000027</v>
      </c>
      <c r="G179" s="124">
        <f>(C179/C230)*G11</f>
        <v>0.13556096905351603</v>
      </c>
      <c r="H179" s="125">
        <f t="shared" si="5"/>
        <v>0.98186096905351627</v>
      </c>
      <c r="I179" s="132"/>
      <c r="J179" s="164"/>
      <c r="K179" s="74"/>
      <c r="L179" s="160"/>
      <c r="M179" s="160"/>
    </row>
    <row r="180" spans="1:13" x14ac:dyDescent="0.25">
      <c r="A180" s="119">
        <v>371</v>
      </c>
      <c r="B180" s="120">
        <v>81500467</v>
      </c>
      <c r="C180" s="121">
        <v>64.599999999999994</v>
      </c>
      <c r="D180" s="122">
        <v>6.3640999999999996</v>
      </c>
      <c r="E180" s="122">
        <v>7.0522</v>
      </c>
      <c r="F180" s="123">
        <f t="shared" si="4"/>
        <v>0.68810000000000038</v>
      </c>
      <c r="G180" s="124">
        <f>(C180/C230)*G11</f>
        <v>0.24191266853196502</v>
      </c>
      <c r="H180" s="125">
        <f t="shared" si="5"/>
        <v>0.9300126685319654</v>
      </c>
      <c r="I180" s="132"/>
      <c r="J180" s="164"/>
      <c r="K180" s="74"/>
      <c r="L180" s="160"/>
      <c r="M180" s="160"/>
    </row>
    <row r="181" spans="1:13" x14ac:dyDescent="0.25">
      <c r="A181" s="119">
        <v>372</v>
      </c>
      <c r="B181" s="120">
        <v>81500462</v>
      </c>
      <c r="C181" s="121">
        <v>45.8</v>
      </c>
      <c r="D181" s="122">
        <v>4.3032000000000004</v>
      </c>
      <c r="E181" s="122">
        <v>5.0335000000000001</v>
      </c>
      <c r="F181" s="123">
        <f t="shared" si="4"/>
        <v>0.73029999999999973</v>
      </c>
      <c r="G181" s="124">
        <f>(C181/C230)*G11</f>
        <v>0.1715108392997523</v>
      </c>
      <c r="H181" s="125">
        <f t="shared" si="5"/>
        <v>0.90181083929975203</v>
      </c>
      <c r="I181" s="132"/>
      <c r="J181" s="164"/>
      <c r="K181" s="74"/>
      <c r="L181" s="160"/>
      <c r="M181" s="160"/>
    </row>
    <row r="182" spans="1:13" x14ac:dyDescent="0.25">
      <c r="A182" s="119">
        <v>373</v>
      </c>
      <c r="B182" s="120">
        <v>81500396</v>
      </c>
      <c r="C182" s="121">
        <v>53.1</v>
      </c>
      <c r="D182" s="122">
        <v>5.2803000000000004</v>
      </c>
      <c r="E182" s="122">
        <v>6.1559999999999997</v>
      </c>
      <c r="F182" s="123">
        <f t="shared" si="4"/>
        <v>0.87569999999999926</v>
      </c>
      <c r="G182" s="124">
        <f>(C182/C230)*G11</f>
        <v>0.19884771979949453</v>
      </c>
      <c r="H182" s="125">
        <f t="shared" si="5"/>
        <v>1.0745477197994937</v>
      </c>
      <c r="I182" s="132"/>
      <c r="J182" s="164"/>
      <c r="K182" s="74"/>
      <c r="L182" s="160"/>
      <c r="M182" s="160"/>
    </row>
    <row r="183" spans="1:13" x14ac:dyDescent="0.25">
      <c r="A183" s="119">
        <v>374</v>
      </c>
      <c r="B183" s="120">
        <v>81500404</v>
      </c>
      <c r="C183" s="121">
        <v>43</v>
      </c>
      <c r="D183" s="122">
        <v>0.9929</v>
      </c>
      <c r="E183" s="122">
        <v>0.9929</v>
      </c>
      <c r="F183" s="123">
        <f t="shared" si="4"/>
        <v>0</v>
      </c>
      <c r="G183" s="124">
        <f>(C183/C230)*G11</f>
        <v>0.1610254604779334</v>
      </c>
      <c r="H183" s="125">
        <f t="shared" si="5"/>
        <v>0.1610254604779334</v>
      </c>
      <c r="I183" s="132"/>
      <c r="J183" s="164"/>
      <c r="K183" s="74"/>
      <c r="L183" s="160"/>
      <c r="M183" s="160"/>
    </row>
    <row r="184" spans="1:13" x14ac:dyDescent="0.25">
      <c r="A184" s="119">
        <v>375</v>
      </c>
      <c r="B184" s="120">
        <v>81500400</v>
      </c>
      <c r="C184" s="121">
        <v>77.400000000000006</v>
      </c>
      <c r="D184" s="122">
        <v>3.6970999999999998</v>
      </c>
      <c r="E184" s="122">
        <v>4.9295</v>
      </c>
      <c r="F184" s="123">
        <f t="shared" si="4"/>
        <v>1.2324000000000002</v>
      </c>
      <c r="G184" s="124">
        <f>(C184/C230)*G11</f>
        <v>0.28984582886028015</v>
      </c>
      <c r="H184" s="125">
        <f t="shared" si="5"/>
        <v>1.5222458288602803</v>
      </c>
      <c r="I184" s="132"/>
      <c r="J184" s="164"/>
      <c r="K184" s="74"/>
      <c r="L184" s="160"/>
      <c r="M184" s="160"/>
    </row>
    <row r="185" spans="1:13" x14ac:dyDescent="0.25">
      <c r="A185" s="119">
        <v>376</v>
      </c>
      <c r="B185" s="120">
        <v>81500401</v>
      </c>
      <c r="C185" s="121">
        <v>78.2</v>
      </c>
      <c r="D185" s="122">
        <v>4.3539000000000003</v>
      </c>
      <c r="E185" s="122">
        <v>5.1440999999999999</v>
      </c>
      <c r="F185" s="123">
        <f t="shared" si="4"/>
        <v>0.79019999999999957</v>
      </c>
      <c r="G185" s="124">
        <f>(C185/C230)*G11</f>
        <v>0.29284165138079982</v>
      </c>
      <c r="H185" s="125">
        <f t="shared" si="5"/>
        <v>1.0830416513807994</v>
      </c>
      <c r="I185" s="132"/>
      <c r="J185" s="164"/>
      <c r="K185" s="74"/>
      <c r="L185" s="160"/>
      <c r="M185" s="160"/>
    </row>
    <row r="186" spans="1:13" x14ac:dyDescent="0.25">
      <c r="A186" s="119">
        <v>377</v>
      </c>
      <c r="B186" s="120">
        <v>81500405</v>
      </c>
      <c r="C186" s="121">
        <v>46.8</v>
      </c>
      <c r="D186" s="122">
        <v>3.0918999999999999</v>
      </c>
      <c r="E186" s="122">
        <v>3.4826000000000001</v>
      </c>
      <c r="F186" s="123">
        <f t="shared" si="4"/>
        <v>0.39070000000000027</v>
      </c>
      <c r="G186" s="124">
        <f>(C186/C230)*G11</f>
        <v>0.17525561745040191</v>
      </c>
      <c r="H186" s="125">
        <f t="shared" si="5"/>
        <v>0.56595561745040213</v>
      </c>
      <c r="I186" s="132"/>
      <c r="J186" s="164"/>
      <c r="K186" s="74"/>
      <c r="L186" s="160"/>
      <c r="M186" s="160"/>
    </row>
    <row r="187" spans="1:13" x14ac:dyDescent="0.25">
      <c r="A187" s="119">
        <v>378</v>
      </c>
      <c r="B187" s="120">
        <v>81500406</v>
      </c>
      <c r="C187" s="121">
        <v>52</v>
      </c>
      <c r="D187" s="122">
        <v>0</v>
      </c>
      <c r="E187" s="122">
        <v>0</v>
      </c>
      <c r="F187" s="123">
        <f t="shared" si="4"/>
        <v>0</v>
      </c>
      <c r="G187" s="124">
        <f>(C187/C230)*G11</f>
        <v>0.19472846383377992</v>
      </c>
      <c r="H187" s="125">
        <f t="shared" si="5"/>
        <v>0.19472846383377992</v>
      </c>
      <c r="I187" s="132"/>
      <c r="J187" s="164"/>
      <c r="K187" s="74"/>
      <c r="L187" s="160"/>
      <c r="M187" s="160"/>
    </row>
    <row r="188" spans="1:13" x14ac:dyDescent="0.25">
      <c r="A188" s="119">
        <v>379</v>
      </c>
      <c r="B188" s="120">
        <v>81500392</v>
      </c>
      <c r="C188" s="121">
        <v>48.3</v>
      </c>
      <c r="D188" s="122">
        <v>0.10780000000000001</v>
      </c>
      <c r="E188" s="122">
        <v>0.1832</v>
      </c>
      <c r="F188" s="123">
        <f t="shared" si="4"/>
        <v>7.5399999999999995E-2</v>
      </c>
      <c r="G188" s="124">
        <f>(C188/C230)*G11</f>
        <v>0.18087278467637635</v>
      </c>
      <c r="H188" s="125">
        <f t="shared" si="5"/>
        <v>0.25627278467637638</v>
      </c>
      <c r="I188" s="132"/>
      <c r="J188" s="164"/>
      <c r="K188" s="74"/>
      <c r="L188" s="160"/>
      <c r="M188" s="160"/>
    </row>
    <row r="189" spans="1:13" x14ac:dyDescent="0.25">
      <c r="A189" s="119">
        <v>380</v>
      </c>
      <c r="B189" s="120">
        <v>81500407</v>
      </c>
      <c r="C189" s="121">
        <v>44.7</v>
      </c>
      <c r="D189" s="122">
        <v>1.6722999999999999</v>
      </c>
      <c r="E189" s="122">
        <v>2.3403999999999998</v>
      </c>
      <c r="F189" s="123">
        <f t="shared" si="4"/>
        <v>0.66809999999999992</v>
      </c>
      <c r="G189" s="124">
        <f>(C189/C230)*G11</f>
        <v>0.16739158333403775</v>
      </c>
      <c r="H189" s="125">
        <f t="shared" si="5"/>
        <v>0.83549158333403772</v>
      </c>
      <c r="I189" s="132"/>
      <c r="J189" s="164"/>
      <c r="K189" s="74"/>
      <c r="L189" s="160"/>
      <c r="M189" s="160"/>
    </row>
    <row r="190" spans="1:13" x14ac:dyDescent="0.25">
      <c r="A190" s="119">
        <v>381</v>
      </c>
      <c r="B190" s="120">
        <v>81500456</v>
      </c>
      <c r="C190" s="121">
        <v>64.400000000000006</v>
      </c>
      <c r="D190" s="122">
        <v>2.2589000000000001</v>
      </c>
      <c r="E190" s="122">
        <v>2.9496000000000002</v>
      </c>
      <c r="F190" s="123">
        <f t="shared" si="4"/>
        <v>0.69070000000000009</v>
      </c>
      <c r="G190" s="124">
        <f>(C190/C230)*G11</f>
        <v>0.24116371290183516</v>
      </c>
      <c r="H190" s="125">
        <f t="shared" si="5"/>
        <v>0.93186371290183523</v>
      </c>
      <c r="I190" s="132"/>
      <c r="J190" s="164"/>
      <c r="K190" s="74"/>
      <c r="L190" s="160"/>
      <c r="M190" s="160"/>
    </row>
    <row r="191" spans="1:13" x14ac:dyDescent="0.25">
      <c r="A191" s="119">
        <v>382</v>
      </c>
      <c r="B191" s="120">
        <v>81500460</v>
      </c>
      <c r="C191" s="121">
        <v>36</v>
      </c>
      <c r="D191" s="122">
        <v>3.4000000000000002E-2</v>
      </c>
      <c r="E191" s="122">
        <v>3.4700000000000002E-2</v>
      </c>
      <c r="F191" s="123">
        <f t="shared" si="4"/>
        <v>6.9999999999999923E-4</v>
      </c>
      <c r="G191" s="124">
        <f>(C191/C230)*G11</f>
        <v>0.13481201342338611</v>
      </c>
      <c r="H191" s="125">
        <f t="shared" si="5"/>
        <v>0.13551201342338612</v>
      </c>
      <c r="I191" s="132"/>
      <c r="J191" s="164"/>
      <c r="K191" s="74"/>
      <c r="L191" s="160"/>
      <c r="M191" s="160"/>
    </row>
    <row r="192" spans="1:13" x14ac:dyDescent="0.25">
      <c r="A192" s="119">
        <v>383</v>
      </c>
      <c r="B192" s="120">
        <v>81500465</v>
      </c>
      <c r="C192" s="121">
        <v>65</v>
      </c>
      <c r="D192" s="122">
        <v>0.72309999999999997</v>
      </c>
      <c r="E192" s="122">
        <v>1.2061999999999999</v>
      </c>
      <c r="F192" s="123">
        <f t="shared" si="4"/>
        <v>0.48309999999999997</v>
      </c>
      <c r="G192" s="124">
        <f>(C192/C230)*G11</f>
        <v>0.24341057979222491</v>
      </c>
      <c r="H192" s="125">
        <f t="shared" si="5"/>
        <v>0.72651057979222489</v>
      </c>
      <c r="I192" s="132"/>
      <c r="J192" s="164"/>
      <c r="K192" s="74"/>
      <c r="L192" s="160"/>
      <c r="M192" s="160"/>
    </row>
    <row r="193" spans="1:13" x14ac:dyDescent="0.25">
      <c r="A193" s="119">
        <v>384</v>
      </c>
      <c r="B193" s="120">
        <v>81500457</v>
      </c>
      <c r="C193" s="121">
        <v>45.9</v>
      </c>
      <c r="D193" s="122">
        <v>0</v>
      </c>
      <c r="E193" s="122">
        <v>0</v>
      </c>
      <c r="F193" s="123">
        <f t="shared" si="4"/>
        <v>0</v>
      </c>
      <c r="G193" s="124">
        <f>(C193/C230)*G11</f>
        <v>0.17188531711481728</v>
      </c>
      <c r="H193" s="125">
        <f t="shared" si="5"/>
        <v>0.17188531711481728</v>
      </c>
      <c r="I193" s="132"/>
      <c r="J193" s="164"/>
      <c r="K193" s="74"/>
      <c r="L193" s="160"/>
      <c r="M193" s="160"/>
    </row>
    <row r="194" spans="1:13" x14ac:dyDescent="0.25">
      <c r="A194" s="119">
        <v>385</v>
      </c>
      <c r="B194" s="120">
        <v>81500395</v>
      </c>
      <c r="C194" s="121">
        <v>53.2</v>
      </c>
      <c r="D194" s="122">
        <v>4.5540000000000003</v>
      </c>
      <c r="E194" s="122">
        <v>5.3501000000000003</v>
      </c>
      <c r="F194" s="123">
        <f t="shared" si="4"/>
        <v>0.79610000000000003</v>
      </c>
      <c r="G194" s="124">
        <f>(C194/C230)*G11</f>
        <v>0.19922219761455948</v>
      </c>
      <c r="H194" s="125">
        <f t="shared" si="5"/>
        <v>0.99532219761455953</v>
      </c>
      <c r="I194" s="132"/>
      <c r="J194" s="164"/>
      <c r="K194" s="74"/>
      <c r="L194" s="160"/>
      <c r="M194" s="160"/>
    </row>
    <row r="195" spans="1:13" x14ac:dyDescent="0.25">
      <c r="A195" s="119">
        <v>386</v>
      </c>
      <c r="B195" s="120">
        <v>81500475</v>
      </c>
      <c r="C195" s="121">
        <v>43</v>
      </c>
      <c r="D195" s="122">
        <v>5.9749999999999996</v>
      </c>
      <c r="E195" s="122">
        <v>6.7370999999999999</v>
      </c>
      <c r="F195" s="123">
        <f t="shared" si="4"/>
        <v>0.76210000000000022</v>
      </c>
      <c r="G195" s="124">
        <f>(C195/C230)*G11</f>
        <v>0.1610254604779334</v>
      </c>
      <c r="H195" s="125">
        <f t="shared" si="5"/>
        <v>0.92312546047793365</v>
      </c>
      <c r="I195" s="132"/>
      <c r="J195" s="164"/>
      <c r="K195" s="74"/>
      <c r="L195" s="160"/>
      <c r="M195" s="160"/>
    </row>
    <row r="196" spans="1:13" x14ac:dyDescent="0.25">
      <c r="A196" s="119">
        <v>387</v>
      </c>
      <c r="B196" s="120">
        <v>81500482</v>
      </c>
      <c r="C196" s="121">
        <v>77.5</v>
      </c>
      <c r="D196" s="122">
        <v>4.6929999999999996</v>
      </c>
      <c r="E196" s="122">
        <v>5.0525000000000002</v>
      </c>
      <c r="F196" s="123">
        <f t="shared" si="4"/>
        <v>0.3595000000000006</v>
      </c>
      <c r="G196" s="124">
        <f>(C196/C230)*G11</f>
        <v>0.2902203066753451</v>
      </c>
      <c r="H196" s="125">
        <f t="shared" si="5"/>
        <v>0.64972030667534564</v>
      </c>
      <c r="I196" s="132"/>
      <c r="J196" s="164"/>
      <c r="K196" s="74"/>
      <c r="L196" s="160"/>
      <c r="M196" s="160"/>
    </row>
    <row r="197" spans="1:13" x14ac:dyDescent="0.25">
      <c r="A197" s="119">
        <v>388</v>
      </c>
      <c r="B197" s="120">
        <v>81500474</v>
      </c>
      <c r="C197" s="121">
        <v>78.7</v>
      </c>
      <c r="D197" s="122">
        <v>8.4649999999999999</v>
      </c>
      <c r="E197" s="122">
        <v>9.3988999999999994</v>
      </c>
      <c r="F197" s="123">
        <f t="shared" si="4"/>
        <v>0.93389999999999951</v>
      </c>
      <c r="G197" s="124">
        <f>(C197/C230)*G11</f>
        <v>0.29471404045612465</v>
      </c>
      <c r="H197" s="125">
        <f t="shared" si="5"/>
        <v>1.2286140404561241</v>
      </c>
      <c r="I197" s="132"/>
      <c r="J197" s="164"/>
      <c r="K197" s="74"/>
      <c r="L197" s="160"/>
      <c r="M197" s="160"/>
    </row>
    <row r="198" spans="1:13" x14ac:dyDescent="0.25">
      <c r="A198" s="119">
        <v>389</v>
      </c>
      <c r="B198" s="120">
        <v>81500472</v>
      </c>
      <c r="C198" s="121">
        <v>47</v>
      </c>
      <c r="D198" s="122">
        <v>0.99199999999999999</v>
      </c>
      <c r="E198" s="122">
        <v>1.3355999999999999</v>
      </c>
      <c r="F198" s="123">
        <f t="shared" si="4"/>
        <v>0.34359999999999991</v>
      </c>
      <c r="G198" s="124">
        <f>(C198/C230)*G11</f>
        <v>0.17600457308053188</v>
      </c>
      <c r="H198" s="125">
        <f t="shared" si="5"/>
        <v>0.51960457308053176</v>
      </c>
      <c r="I198" s="132"/>
      <c r="J198" s="164"/>
      <c r="K198" s="74"/>
      <c r="L198" s="160"/>
      <c r="M198" s="160"/>
    </row>
    <row r="199" spans="1:13" x14ac:dyDescent="0.25">
      <c r="A199" s="119">
        <v>390</v>
      </c>
      <c r="B199" s="120">
        <v>81500399</v>
      </c>
      <c r="C199" s="121">
        <v>51.9</v>
      </c>
      <c r="D199" s="122">
        <v>0.39400000000000002</v>
      </c>
      <c r="E199" s="122">
        <v>0.39360000000000001</v>
      </c>
      <c r="F199" s="123">
        <f t="shared" si="4"/>
        <v>-4.0000000000001146E-4</v>
      </c>
      <c r="G199" s="124">
        <f>(C199/C230)*G11</f>
        <v>0.19435398601871495</v>
      </c>
      <c r="H199" s="125">
        <f t="shared" si="5"/>
        <v>0.19395398601871494</v>
      </c>
      <c r="I199" s="132"/>
      <c r="J199" s="164"/>
      <c r="K199" s="74"/>
      <c r="L199" s="160"/>
      <c r="M199" s="160"/>
    </row>
    <row r="200" spans="1:13" x14ac:dyDescent="0.25">
      <c r="A200" s="119">
        <v>391</v>
      </c>
      <c r="B200" s="120">
        <v>81500394</v>
      </c>
      <c r="C200" s="121">
        <v>47.8</v>
      </c>
      <c r="D200" s="122">
        <v>6.742</v>
      </c>
      <c r="E200" s="122">
        <v>7.9667000000000003</v>
      </c>
      <c r="F200" s="123">
        <f>E200-D200</f>
        <v>1.2247000000000003</v>
      </c>
      <c r="G200" s="124">
        <f>(C200/C230)*G11</f>
        <v>0.17900039560105155</v>
      </c>
      <c r="H200" s="125">
        <f t="shared" si="5"/>
        <v>1.4037003956010519</v>
      </c>
      <c r="I200" s="132"/>
      <c r="J200" s="164"/>
      <c r="K200" s="165"/>
      <c r="L200" s="166"/>
      <c r="M200" s="160"/>
    </row>
    <row r="201" spans="1:13" x14ac:dyDescent="0.25">
      <c r="A201" s="119">
        <v>392</v>
      </c>
      <c r="B201" s="120">
        <v>81500402</v>
      </c>
      <c r="C201" s="121">
        <v>44.6</v>
      </c>
      <c r="D201" s="122">
        <v>0</v>
      </c>
      <c r="E201" s="122">
        <v>0</v>
      </c>
      <c r="F201" s="123">
        <f t="shared" si="4"/>
        <v>0</v>
      </c>
      <c r="G201" s="124">
        <f>(C201/C230)*G11</f>
        <v>0.16701710551897278</v>
      </c>
      <c r="H201" s="125">
        <f t="shared" si="5"/>
        <v>0.16701710551897278</v>
      </c>
      <c r="I201" s="132"/>
      <c r="J201" s="164"/>
      <c r="K201" s="74"/>
      <c r="L201" s="160"/>
      <c r="M201" s="160"/>
    </row>
    <row r="202" spans="1:13" x14ac:dyDescent="0.25">
      <c r="A202" s="119">
        <v>393</v>
      </c>
      <c r="B202" s="120">
        <v>81500397</v>
      </c>
      <c r="C202" s="121">
        <v>64.7</v>
      </c>
      <c r="D202" s="122">
        <v>1.26</v>
      </c>
      <c r="E202" s="122">
        <v>1.2603</v>
      </c>
      <c r="F202" s="123">
        <f t="shared" si="4"/>
        <v>2.9999999999996696E-4</v>
      </c>
      <c r="G202" s="124">
        <f>(C202/C230)*G11</f>
        <v>0.24228714634703002</v>
      </c>
      <c r="H202" s="125">
        <f t="shared" si="5"/>
        <v>0.24258714634702999</v>
      </c>
      <c r="I202" s="132"/>
      <c r="J202" s="164"/>
      <c r="K202" s="74"/>
      <c r="L202" s="160"/>
      <c r="M202" s="160"/>
    </row>
    <row r="203" spans="1:13" x14ac:dyDescent="0.25">
      <c r="A203" s="119">
        <v>394</v>
      </c>
      <c r="B203" s="120">
        <v>81500398</v>
      </c>
      <c r="C203" s="121">
        <v>35.9</v>
      </c>
      <c r="D203" s="122">
        <v>2.3210000000000002</v>
      </c>
      <c r="E203" s="122">
        <v>2.6078000000000001</v>
      </c>
      <c r="F203" s="123">
        <f t="shared" si="4"/>
        <v>0.28679999999999994</v>
      </c>
      <c r="G203" s="124">
        <f>(C203/C230)*G11</f>
        <v>0.13443753560832114</v>
      </c>
      <c r="H203" s="125">
        <f t="shared" si="5"/>
        <v>0.42123753560832111</v>
      </c>
      <c r="I203" s="132"/>
      <c r="J203" s="164"/>
      <c r="K203" s="74"/>
      <c r="L203" s="160"/>
      <c r="M203" s="160"/>
    </row>
    <row r="204" spans="1:13" x14ac:dyDescent="0.25">
      <c r="A204" s="119">
        <v>395</v>
      </c>
      <c r="B204" s="120">
        <v>81500393</v>
      </c>
      <c r="C204" s="121">
        <v>64.900000000000006</v>
      </c>
      <c r="D204" s="128">
        <v>1.4410000000000001</v>
      </c>
      <c r="E204" s="128">
        <v>1.9044000000000001</v>
      </c>
      <c r="F204" s="123">
        <f t="shared" si="4"/>
        <v>0.46340000000000003</v>
      </c>
      <c r="G204" s="124">
        <f>(C204/C230)*G11</f>
        <v>0.24303610197715997</v>
      </c>
      <c r="H204" s="125">
        <f t="shared" si="5"/>
        <v>0.70643610197716</v>
      </c>
      <c r="I204" s="132"/>
      <c r="J204" s="164"/>
      <c r="K204" s="74"/>
      <c r="L204" s="160"/>
      <c r="M204" s="160"/>
    </row>
    <row r="205" spans="1:13" x14ac:dyDescent="0.25">
      <c r="A205" s="119">
        <v>396</v>
      </c>
      <c r="B205" s="120">
        <v>81500403</v>
      </c>
      <c r="C205" s="121">
        <v>45.5</v>
      </c>
      <c r="D205" s="128">
        <v>2.9999999999999997E-4</v>
      </c>
      <c r="E205" s="128">
        <v>0.5151</v>
      </c>
      <c r="F205" s="123">
        <f t="shared" si="4"/>
        <v>0.51480000000000004</v>
      </c>
      <c r="G205" s="124">
        <f>(C205/C230)*G11</f>
        <v>0.17038740585455744</v>
      </c>
      <c r="H205" s="125">
        <f t="shared" si="5"/>
        <v>0.68518740585455751</v>
      </c>
      <c r="I205" s="132"/>
      <c r="J205" s="164"/>
      <c r="K205" s="165"/>
      <c r="L205" s="160"/>
      <c r="M205" s="160"/>
    </row>
    <row r="206" spans="1:13" x14ac:dyDescent="0.25">
      <c r="A206" s="119">
        <v>397</v>
      </c>
      <c r="B206" s="120">
        <v>81500481</v>
      </c>
      <c r="C206" s="121">
        <v>53.1</v>
      </c>
      <c r="D206" s="128">
        <v>2.82</v>
      </c>
      <c r="E206" s="128">
        <v>3.7210000000000001</v>
      </c>
      <c r="F206" s="123">
        <f t="shared" si="4"/>
        <v>0.90100000000000025</v>
      </c>
      <c r="G206" s="124">
        <f>(C206/C230)*G11</f>
        <v>0.19884771979949453</v>
      </c>
      <c r="H206" s="125">
        <f t="shared" si="5"/>
        <v>1.0998477197994947</v>
      </c>
      <c r="I206" s="132"/>
      <c r="J206" s="164"/>
      <c r="K206" s="74"/>
      <c r="L206" s="160"/>
      <c r="M206" s="160"/>
    </row>
    <row r="207" spans="1:13" x14ac:dyDescent="0.25">
      <c r="A207" s="119">
        <v>398</v>
      </c>
      <c r="B207" s="120">
        <v>81500476</v>
      </c>
      <c r="C207" s="121">
        <v>43</v>
      </c>
      <c r="D207" s="128">
        <v>4.78</v>
      </c>
      <c r="E207" s="128">
        <v>4.7885999999999997</v>
      </c>
      <c r="F207" s="123">
        <f t="shared" ref="F207:F217" si="6">E207-D207</f>
        <v>8.5999999999994969E-3</v>
      </c>
      <c r="G207" s="124">
        <f>(C207/C230)*G11</f>
        <v>0.1610254604779334</v>
      </c>
      <c r="H207" s="125">
        <f t="shared" ref="H207:H217" si="7">G207+F207</f>
        <v>0.16962546047793289</v>
      </c>
      <c r="I207" s="132"/>
      <c r="J207" s="164"/>
      <c r="K207" s="74"/>
      <c r="L207" s="160"/>
      <c r="M207" s="160"/>
    </row>
    <row r="208" spans="1:13" x14ac:dyDescent="0.25">
      <c r="A208" s="119">
        <v>399</v>
      </c>
      <c r="B208" s="120">
        <v>81500484</v>
      </c>
      <c r="C208" s="121">
        <v>77.5</v>
      </c>
      <c r="D208" s="128">
        <v>0.34</v>
      </c>
      <c r="E208" s="128">
        <v>0.3468</v>
      </c>
      <c r="F208" s="123">
        <f t="shared" si="6"/>
        <v>6.7999999999999727E-3</v>
      </c>
      <c r="G208" s="124">
        <f>(C208/C230)*G11</f>
        <v>0.2902203066753451</v>
      </c>
      <c r="H208" s="125">
        <f t="shared" si="7"/>
        <v>0.29702030667534507</v>
      </c>
      <c r="I208" s="132"/>
      <c r="J208" s="164"/>
      <c r="K208" s="165"/>
      <c r="L208" s="160"/>
      <c r="M208" s="160"/>
    </row>
    <row r="209" spans="1:13" x14ac:dyDescent="0.25">
      <c r="A209" s="119">
        <v>400</v>
      </c>
      <c r="B209" s="120">
        <v>81500485</v>
      </c>
      <c r="C209" s="121">
        <v>77.099999999999994</v>
      </c>
      <c r="D209" s="128">
        <v>4.4000000000000004</v>
      </c>
      <c r="E209" s="128">
        <v>5.0350999999999999</v>
      </c>
      <c r="F209" s="123">
        <f t="shared" si="6"/>
        <v>0.63509999999999955</v>
      </c>
      <c r="G209" s="124">
        <f>(C209/C230)*G11</f>
        <v>0.28872239541508521</v>
      </c>
      <c r="H209" s="125">
        <f t="shared" si="7"/>
        <v>0.92382239541508482</v>
      </c>
      <c r="I209" s="132"/>
      <c r="J209" s="164"/>
      <c r="K209" s="165"/>
      <c r="L209" s="160"/>
      <c r="M209" s="160"/>
    </row>
    <row r="210" spans="1:13" x14ac:dyDescent="0.25">
      <c r="A210" s="119">
        <v>401</v>
      </c>
      <c r="B210" s="120">
        <v>81500480</v>
      </c>
      <c r="C210" s="121">
        <v>47.4</v>
      </c>
      <c r="D210" s="128">
        <v>0.67200000000000004</v>
      </c>
      <c r="E210" s="128">
        <v>0.67279999999999995</v>
      </c>
      <c r="F210" s="123">
        <f t="shared" si="6"/>
        <v>7.9999999999991189E-4</v>
      </c>
      <c r="G210" s="124">
        <f>(C210/C230)*G11</f>
        <v>0.17750248434079169</v>
      </c>
      <c r="H210" s="125">
        <f t="shared" si="7"/>
        <v>0.1783024843407916</v>
      </c>
      <c r="I210" s="132"/>
      <c r="J210" s="164"/>
      <c r="K210" s="165"/>
      <c r="L210" s="146"/>
      <c r="M210" s="60"/>
    </row>
    <row r="211" spans="1:13" x14ac:dyDescent="0.25">
      <c r="A211" s="119">
        <v>402</v>
      </c>
      <c r="B211" s="120">
        <v>81500487</v>
      </c>
      <c r="C211" s="121">
        <v>52.3</v>
      </c>
      <c r="D211" s="128">
        <v>0.23</v>
      </c>
      <c r="E211" s="128">
        <v>0.23200000000000001</v>
      </c>
      <c r="F211" s="123">
        <f t="shared" si="6"/>
        <v>2.0000000000000018E-3</v>
      </c>
      <c r="G211" s="124">
        <f>(C211/C230)*G11</f>
        <v>0.19585189727897481</v>
      </c>
      <c r="H211" s="125">
        <f t="shared" si="7"/>
        <v>0.19785189727897481</v>
      </c>
      <c r="I211" s="132"/>
      <c r="J211" s="164"/>
      <c r="K211" s="165"/>
      <c r="L211" s="146"/>
      <c r="M211" s="61"/>
    </row>
    <row r="212" spans="1:13" x14ac:dyDescent="0.25">
      <c r="A212" s="119">
        <v>403</v>
      </c>
      <c r="B212" s="120">
        <v>81500486</v>
      </c>
      <c r="C212" s="121">
        <v>48.2</v>
      </c>
      <c r="D212" s="122">
        <v>1.06</v>
      </c>
      <c r="E212" s="122">
        <v>1.1017999999999999</v>
      </c>
      <c r="F212" s="123">
        <f t="shared" si="6"/>
        <v>4.1799999999999837E-2</v>
      </c>
      <c r="G212" s="124">
        <f>(C212/C230)*G11</f>
        <v>0.18049830686131138</v>
      </c>
      <c r="H212" s="125">
        <f t="shared" si="7"/>
        <v>0.22229830686131122</v>
      </c>
      <c r="I212" s="132"/>
      <c r="J212" s="164"/>
      <c r="K212" s="74"/>
      <c r="L212" s="160"/>
      <c r="M212" s="160"/>
    </row>
    <row r="213" spans="1:13" x14ac:dyDescent="0.25">
      <c r="A213" s="119">
        <v>404</v>
      </c>
      <c r="B213" s="120">
        <v>81500477</v>
      </c>
      <c r="C213" s="121">
        <v>44.9</v>
      </c>
      <c r="D213" s="122">
        <v>1.07</v>
      </c>
      <c r="E213" s="122">
        <v>1.07</v>
      </c>
      <c r="F213" s="123">
        <f t="shared" si="6"/>
        <v>0</v>
      </c>
      <c r="G213" s="124">
        <f>(C213/C230)*G11</f>
        <v>0.16814053896416767</v>
      </c>
      <c r="H213" s="125">
        <f t="shared" si="7"/>
        <v>0.16814053896416767</v>
      </c>
      <c r="I213" s="132"/>
      <c r="J213" s="164"/>
      <c r="K213" s="74"/>
      <c r="L213" s="160"/>
      <c r="M213" s="160"/>
    </row>
    <row r="214" spans="1:13" x14ac:dyDescent="0.25">
      <c r="A214" s="119">
        <v>405</v>
      </c>
      <c r="B214" s="120">
        <v>81500479</v>
      </c>
      <c r="C214" s="121">
        <v>64.400000000000006</v>
      </c>
      <c r="D214" s="122">
        <v>16.53</v>
      </c>
      <c r="E214" s="122">
        <v>17.984999999999999</v>
      </c>
      <c r="F214" s="123">
        <f>E214-D214</f>
        <v>1.4549999999999983</v>
      </c>
      <c r="G214" s="124">
        <f>(C214/C230)*G11</f>
        <v>0.24116371290183516</v>
      </c>
      <c r="H214" s="125">
        <f t="shared" si="7"/>
        <v>1.6961637129018334</v>
      </c>
      <c r="I214" s="132"/>
      <c r="J214" s="112"/>
      <c r="K214" s="167"/>
      <c r="L214" s="63"/>
      <c r="M214" s="160"/>
    </row>
    <row r="215" spans="1:13" x14ac:dyDescent="0.25">
      <c r="A215" s="119">
        <v>406</v>
      </c>
      <c r="B215" s="120">
        <v>81500478</v>
      </c>
      <c r="C215" s="121">
        <v>35.700000000000003</v>
      </c>
      <c r="D215" s="122">
        <v>4.7960000000000003</v>
      </c>
      <c r="E215" s="122">
        <v>4.7960000000000003</v>
      </c>
      <c r="F215" s="123">
        <f t="shared" si="6"/>
        <v>0</v>
      </c>
      <c r="G215" s="124">
        <f>(C215/C230)*G11</f>
        <v>0.13368857997819122</v>
      </c>
      <c r="H215" s="125">
        <f t="shared" si="7"/>
        <v>0.13368857997819122</v>
      </c>
      <c r="I215" s="132"/>
      <c r="J215" s="164"/>
      <c r="K215" s="74"/>
      <c r="L215" s="160"/>
      <c r="M215" s="160"/>
    </row>
    <row r="216" spans="1:13" x14ac:dyDescent="0.25">
      <c r="A216" s="119">
        <v>407</v>
      </c>
      <c r="B216" s="120">
        <v>81500483</v>
      </c>
      <c r="C216" s="121">
        <v>65</v>
      </c>
      <c r="D216" s="122">
        <v>11.73</v>
      </c>
      <c r="E216" s="122">
        <v>11.9237</v>
      </c>
      <c r="F216" s="123">
        <f t="shared" si="6"/>
        <v>0.19369999999999976</v>
      </c>
      <c r="G216" s="124">
        <f>(C216/C230)*G11</f>
        <v>0.24341057979222491</v>
      </c>
      <c r="H216" s="125">
        <f t="shared" si="7"/>
        <v>0.43711057979222467</v>
      </c>
      <c r="I216" s="132"/>
      <c r="J216" s="164"/>
      <c r="K216" s="74"/>
      <c r="L216" s="160"/>
      <c r="M216" s="160"/>
    </row>
    <row r="217" spans="1:13" x14ac:dyDescent="0.25">
      <c r="A217" s="119">
        <v>408</v>
      </c>
      <c r="B217" s="120">
        <v>51800473</v>
      </c>
      <c r="C217" s="121">
        <v>45.6</v>
      </c>
      <c r="D217" s="122">
        <v>7.8040000000000003</v>
      </c>
      <c r="E217" s="122">
        <v>9.0777000000000001</v>
      </c>
      <c r="F217" s="123">
        <f t="shared" si="6"/>
        <v>1.2736999999999998</v>
      </c>
      <c r="G217" s="124">
        <f>(C217/C230)*G11</f>
        <v>0.17076188366962239</v>
      </c>
      <c r="H217" s="125">
        <f t="shared" si="7"/>
        <v>1.4444618836696221</v>
      </c>
      <c r="I217" s="132"/>
      <c r="J217" s="165"/>
      <c r="K217" s="165"/>
      <c r="L217" s="160"/>
      <c r="M217" s="160"/>
    </row>
    <row r="218" spans="1:13" x14ac:dyDescent="0.25">
      <c r="A218" s="129" t="s">
        <v>14</v>
      </c>
      <c r="B218" s="169"/>
      <c r="C218" s="152">
        <f>SUM(C14:C217)</f>
        <v>11101.400000000005</v>
      </c>
      <c r="D218" s="152">
        <f t="shared" ref="D218:G218" si="8">SUM(D14:D217)</f>
        <v>627.46789999999999</v>
      </c>
      <c r="E218" s="153">
        <f t="shared" si="8"/>
        <v>708.21990000000039</v>
      </c>
      <c r="F218" s="153">
        <f t="shared" si="8"/>
        <v>80.751999999999967</v>
      </c>
      <c r="G218" s="153">
        <f t="shared" si="8"/>
        <v>41.572280161621613</v>
      </c>
      <c r="H218" s="153">
        <f>SUM(H14:H217)</f>
        <v>122.32428016162154</v>
      </c>
      <c r="I218" s="181"/>
      <c r="J218" s="164"/>
      <c r="K218" s="165"/>
      <c r="L218" s="160"/>
      <c r="M218" s="160"/>
    </row>
    <row r="219" spans="1:13" x14ac:dyDescent="0.25">
      <c r="A219" s="191" t="s">
        <v>19</v>
      </c>
      <c r="B219" s="192"/>
      <c r="C219" s="192"/>
      <c r="D219" s="192"/>
      <c r="E219" s="192"/>
      <c r="F219" s="192"/>
      <c r="G219" s="192"/>
      <c r="H219" s="192"/>
      <c r="I219" s="132"/>
      <c r="J219" s="164"/>
      <c r="K219" s="74"/>
      <c r="L219" s="160"/>
      <c r="M219" s="160"/>
    </row>
    <row r="220" spans="1:13" x14ac:dyDescent="0.25">
      <c r="A220" s="133">
        <v>13</v>
      </c>
      <c r="B220" s="120">
        <v>81500444</v>
      </c>
      <c r="C220" s="121">
        <v>184.3</v>
      </c>
      <c r="D220" s="123">
        <v>0</v>
      </c>
      <c r="E220" s="123">
        <v>0</v>
      </c>
      <c r="F220" s="122">
        <f>E220-D220</f>
        <v>0</v>
      </c>
      <c r="G220" s="124">
        <f>(C220/C230)*G11</f>
        <v>0.69016261316472394</v>
      </c>
      <c r="H220" s="125">
        <f>G220+F220</f>
        <v>0.69016261316472394</v>
      </c>
      <c r="I220" s="132"/>
      <c r="J220" s="164"/>
      <c r="K220" s="165"/>
      <c r="L220" s="160"/>
      <c r="M220" s="160"/>
    </row>
    <row r="221" spans="1:13" x14ac:dyDescent="0.25">
      <c r="A221" s="133">
        <v>14</v>
      </c>
      <c r="B221" s="150">
        <v>81500426</v>
      </c>
      <c r="C221" s="121">
        <v>93.9</v>
      </c>
      <c r="D221" s="123">
        <f>C221+2.415</f>
        <v>96.315000000000012</v>
      </c>
      <c r="E221" s="123">
        <f>D221+2.415</f>
        <v>98.730000000000018</v>
      </c>
      <c r="F221" s="122">
        <f t="shared" ref="F221:F228" si="9">E221-D221</f>
        <v>2.4150000000000063</v>
      </c>
      <c r="G221" s="124">
        <f>(C221/C230)*G11</f>
        <v>0.35163466834599877</v>
      </c>
      <c r="H221" s="125">
        <f t="shared" ref="H221:H228" si="10">G221+F221</f>
        <v>2.766634668346005</v>
      </c>
      <c r="I221" s="132"/>
      <c r="J221" s="165"/>
      <c r="K221" s="74"/>
      <c r="L221" s="160"/>
      <c r="M221" s="160"/>
    </row>
    <row r="222" spans="1:13" x14ac:dyDescent="0.25">
      <c r="A222" s="133">
        <v>15</v>
      </c>
      <c r="B222" s="120">
        <v>81500421</v>
      </c>
      <c r="C222" s="121">
        <v>87.8</v>
      </c>
      <c r="D222" s="123">
        <v>0</v>
      </c>
      <c r="E222" s="123">
        <v>0</v>
      </c>
      <c r="F222" s="122">
        <f t="shared" si="9"/>
        <v>0</v>
      </c>
      <c r="G222" s="124">
        <f>(C222/C230)*G11</f>
        <v>0.32879152162703612</v>
      </c>
      <c r="H222" s="125">
        <f t="shared" si="10"/>
        <v>0.32879152162703612</v>
      </c>
      <c r="I222" s="132"/>
      <c r="J222" s="164"/>
      <c r="K222" s="168"/>
      <c r="L222" s="160"/>
      <c r="M222" s="160"/>
    </row>
    <row r="223" spans="1:13" x14ac:dyDescent="0.25">
      <c r="A223" s="133">
        <v>16</v>
      </c>
      <c r="B223" s="120">
        <v>81500433</v>
      </c>
      <c r="C223" s="121">
        <v>55.9</v>
      </c>
      <c r="D223" s="123">
        <v>1.9191</v>
      </c>
      <c r="E223" s="123">
        <v>2.0566</v>
      </c>
      <c r="F223" s="122">
        <f t="shared" si="9"/>
        <v>0.13749999999999996</v>
      </c>
      <c r="G223" s="124">
        <f>(C223/C230)*G11</f>
        <v>0.20933309862131341</v>
      </c>
      <c r="H223" s="125">
        <f t="shared" si="10"/>
        <v>0.3468330986213134</v>
      </c>
      <c r="I223" s="132"/>
      <c r="J223" s="164"/>
      <c r="K223" s="74"/>
      <c r="L223" s="160"/>
      <c r="M223" s="160"/>
    </row>
    <row r="224" spans="1:13" x14ac:dyDescent="0.25">
      <c r="A224" s="133">
        <v>17</v>
      </c>
      <c r="B224" s="120">
        <v>81500425</v>
      </c>
      <c r="C224" s="121">
        <v>35.799999999999997</v>
      </c>
      <c r="D224" s="123">
        <v>0</v>
      </c>
      <c r="E224" s="123">
        <v>3.3999999999999998E-3</v>
      </c>
      <c r="F224" s="122">
        <f t="shared" si="9"/>
        <v>3.3999999999999998E-3</v>
      </c>
      <c r="G224" s="124">
        <f>(C224/C230)*G11</f>
        <v>0.13406305779325617</v>
      </c>
      <c r="H224" s="125">
        <f t="shared" si="10"/>
        <v>0.13746305779325615</v>
      </c>
      <c r="I224" s="132"/>
      <c r="J224" s="164"/>
      <c r="K224" s="74"/>
      <c r="L224" s="160"/>
      <c r="M224" s="160"/>
    </row>
    <row r="225" spans="1:13" x14ac:dyDescent="0.25">
      <c r="A225" s="133">
        <v>18</v>
      </c>
      <c r="B225" s="120">
        <v>81500428</v>
      </c>
      <c r="C225" s="121">
        <v>53</v>
      </c>
      <c r="D225" s="123">
        <v>0</v>
      </c>
      <c r="E225" s="123">
        <v>0</v>
      </c>
      <c r="F225" s="122">
        <f t="shared" si="9"/>
        <v>0</v>
      </c>
      <c r="G225" s="124">
        <f>(C225/C230)*G11</f>
        <v>0.19847324198442953</v>
      </c>
      <c r="H225" s="125">
        <f t="shared" si="10"/>
        <v>0.19847324198442953</v>
      </c>
      <c r="I225" s="132"/>
      <c r="J225" s="164"/>
      <c r="K225" s="74"/>
      <c r="L225" s="160"/>
      <c r="M225" s="160"/>
    </row>
    <row r="226" spans="1:13" x14ac:dyDescent="0.25">
      <c r="A226" s="133">
        <v>19</v>
      </c>
      <c r="B226" s="120">
        <v>81500423</v>
      </c>
      <c r="C226" s="121">
        <v>40.299999999999997</v>
      </c>
      <c r="D226" s="123">
        <v>1.4800000000000001E-2</v>
      </c>
      <c r="E226" s="123">
        <v>1.4800000000000001E-2</v>
      </c>
      <c r="F226" s="122">
        <f t="shared" si="9"/>
        <v>0</v>
      </c>
      <c r="G226" s="124">
        <f>(C226/C230)*G11</f>
        <v>0.15091455947117943</v>
      </c>
      <c r="H226" s="125">
        <f t="shared" si="10"/>
        <v>0.15091455947117943</v>
      </c>
      <c r="I226" s="132"/>
      <c r="J226" s="164"/>
      <c r="K226" s="74"/>
      <c r="L226" s="160"/>
      <c r="M226" s="160"/>
    </row>
    <row r="227" spans="1:13" x14ac:dyDescent="0.25">
      <c r="A227" s="133">
        <v>20</v>
      </c>
      <c r="B227" s="120">
        <v>81500524</v>
      </c>
      <c r="C227" s="121">
        <v>55.6</v>
      </c>
      <c r="D227" s="123">
        <f>C227+1.43</f>
        <v>57.03</v>
      </c>
      <c r="E227" s="123">
        <f>D227+1.43</f>
        <v>58.46</v>
      </c>
      <c r="F227" s="122">
        <f t="shared" si="9"/>
        <v>1.4299999999999997</v>
      </c>
      <c r="G227" s="124">
        <f>(C227/C230)*G11</f>
        <v>0.20820966517611855</v>
      </c>
      <c r="H227" s="125">
        <f t="shared" si="10"/>
        <v>1.6382096651761182</v>
      </c>
      <c r="I227" s="132"/>
      <c r="J227" s="165"/>
      <c r="K227" s="165"/>
      <c r="L227" s="160"/>
      <c r="M227" s="160"/>
    </row>
    <row r="228" spans="1:13" x14ac:dyDescent="0.25">
      <c r="A228" s="133">
        <v>21</v>
      </c>
      <c r="B228" s="120">
        <v>81500438</v>
      </c>
      <c r="C228" s="121">
        <v>122.1</v>
      </c>
      <c r="D228" s="123">
        <v>0</v>
      </c>
      <c r="E228" s="123">
        <v>0</v>
      </c>
      <c r="F228" s="122">
        <f t="shared" si="9"/>
        <v>0</v>
      </c>
      <c r="G228" s="124">
        <f>(C228/C230)*G11</f>
        <v>0.45723741219431785</v>
      </c>
      <c r="H228" s="125">
        <f t="shared" si="10"/>
        <v>0.45723741219431785</v>
      </c>
      <c r="I228" s="132"/>
      <c r="J228" s="164"/>
      <c r="K228" s="165"/>
      <c r="L228" s="160"/>
      <c r="M228" s="160"/>
    </row>
    <row r="229" spans="1:13" x14ac:dyDescent="0.25">
      <c r="A229" s="134" t="s">
        <v>16</v>
      </c>
      <c r="B229" s="151"/>
      <c r="C229" s="152">
        <f>SUM(C220:C228)</f>
        <v>728.7</v>
      </c>
      <c r="D229" s="136">
        <v>0</v>
      </c>
      <c r="E229" s="153">
        <f t="shared" ref="E229:H229" si="11">SUM(E220:E228)</f>
        <v>159.26480000000001</v>
      </c>
      <c r="F229" s="153">
        <f t="shared" si="11"/>
        <v>3.9859000000000062</v>
      </c>
      <c r="G229" s="153">
        <f t="shared" si="11"/>
        <v>2.7288198383783739</v>
      </c>
      <c r="H229" s="153">
        <f t="shared" si="11"/>
        <v>6.7147198383783797</v>
      </c>
      <c r="I229" s="181"/>
      <c r="J229" s="164"/>
      <c r="K229" s="165"/>
      <c r="L229" s="160"/>
      <c r="M229" s="160"/>
    </row>
    <row r="230" spans="1:13" x14ac:dyDescent="0.25">
      <c r="A230" s="134" t="s">
        <v>17</v>
      </c>
      <c r="B230" s="151"/>
      <c r="C230" s="152">
        <f>C229+C218</f>
        <v>11830.100000000006</v>
      </c>
      <c r="D230" s="152">
        <f t="shared" ref="D230:H230" si="12">D229+D218</f>
        <v>627.46789999999999</v>
      </c>
      <c r="E230" s="153">
        <f t="shared" si="12"/>
        <v>867.48470000000043</v>
      </c>
      <c r="F230" s="153">
        <f t="shared" si="12"/>
        <v>84.737899999999968</v>
      </c>
      <c r="G230" s="153">
        <f t="shared" si="12"/>
        <v>44.301099999999984</v>
      </c>
      <c r="H230" s="153">
        <f t="shared" si="12"/>
        <v>129.03899999999993</v>
      </c>
      <c r="I230" s="181"/>
      <c r="J230" s="165"/>
      <c r="K230" s="74"/>
      <c r="L230" s="160"/>
      <c r="M230" s="160"/>
    </row>
    <row r="231" spans="1:13" x14ac:dyDescent="0.25">
      <c r="A231" s="137"/>
      <c r="B231" s="138"/>
      <c r="C231" s="139"/>
      <c r="D231" s="146"/>
      <c r="E231" s="61"/>
      <c r="F231" s="146"/>
      <c r="G231" s="141"/>
      <c r="H231" s="142"/>
      <c r="I231" s="82"/>
      <c r="J231" s="164"/>
      <c r="K231" s="74"/>
      <c r="L231" s="160"/>
      <c r="M231" s="160"/>
    </row>
    <row r="232" spans="1:13" x14ac:dyDescent="0.25">
      <c r="A232" s="193" t="s">
        <v>30</v>
      </c>
      <c r="B232" s="213"/>
      <c r="C232" s="139"/>
      <c r="D232" s="186" t="s">
        <v>31</v>
      </c>
      <c r="E232" s="212"/>
      <c r="F232" s="212"/>
      <c r="G232" s="212"/>
      <c r="H232" s="212"/>
      <c r="I232" s="82"/>
      <c r="J232" s="164"/>
      <c r="K232" s="74"/>
      <c r="L232" s="160"/>
      <c r="M232" s="160"/>
    </row>
    <row r="233" spans="1:13" x14ac:dyDescent="0.25">
      <c r="A233" s="184" t="s">
        <v>32</v>
      </c>
      <c r="B233" s="211"/>
      <c r="C233" s="139"/>
      <c r="D233" s="186" t="s">
        <v>33</v>
      </c>
      <c r="E233" s="212"/>
      <c r="F233" s="212"/>
      <c r="G233" s="212"/>
      <c r="H233" s="212"/>
      <c r="I233" s="82"/>
      <c r="J233" s="164"/>
      <c r="K233" s="74"/>
      <c r="L233" s="160"/>
      <c r="M233" s="160"/>
    </row>
    <row r="234" spans="1:13" x14ac:dyDescent="0.25">
      <c r="A234" s="184" t="s">
        <v>34</v>
      </c>
      <c r="B234" s="211"/>
      <c r="C234" s="139"/>
      <c r="D234" s="186" t="s">
        <v>35</v>
      </c>
      <c r="E234" s="212"/>
      <c r="F234" s="212"/>
      <c r="G234" s="212"/>
      <c r="H234" s="212"/>
      <c r="I234" s="82"/>
      <c r="J234" s="164"/>
      <c r="K234" s="74"/>
      <c r="L234" s="160"/>
      <c r="M234" s="160"/>
    </row>
    <row r="235" spans="1:13" x14ac:dyDescent="0.25">
      <c r="A235" s="147"/>
      <c r="B235" s="105"/>
      <c r="C235" s="139"/>
      <c r="D235" s="148"/>
      <c r="E235" s="149"/>
      <c r="F235" s="149"/>
      <c r="G235" s="149"/>
      <c r="H235" s="149"/>
      <c r="I235" s="82"/>
      <c r="J235" s="164"/>
      <c r="K235" s="74"/>
      <c r="L235" s="160"/>
      <c r="M235" s="160"/>
    </row>
  </sheetData>
  <mergeCells count="20">
    <mergeCell ref="A1:I2"/>
    <mergeCell ref="A3:I3"/>
    <mergeCell ref="A4:I4"/>
    <mergeCell ref="A6:G6"/>
    <mergeCell ref="H6:I11"/>
    <mergeCell ref="A7:D7"/>
    <mergeCell ref="E7:F7"/>
    <mergeCell ref="A8:D8"/>
    <mergeCell ref="E8:F8"/>
    <mergeCell ref="A9:D11"/>
    <mergeCell ref="A233:B233"/>
    <mergeCell ref="D233:H233"/>
    <mergeCell ref="A234:B234"/>
    <mergeCell ref="D234:H234"/>
    <mergeCell ref="E9:F9"/>
    <mergeCell ref="E10:F10"/>
    <mergeCell ref="E11:F11"/>
    <mergeCell ref="A219:H219"/>
    <mergeCell ref="A232:B232"/>
    <mergeCell ref="D232:H2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"/>
  <sheetViews>
    <sheetView workbookViewId="0">
      <selection activeCell="M18" sqref="M18"/>
    </sheetView>
  </sheetViews>
  <sheetFormatPr defaultRowHeight="15" x14ac:dyDescent="0.25"/>
  <cols>
    <col min="2" max="2" width="13" customWidth="1"/>
    <col min="9" max="9" width="11.140625" hidden="1" customWidth="1"/>
  </cols>
  <sheetData>
    <row r="1" spans="1:10" x14ac:dyDescent="0.25">
      <c r="A1" s="195" t="s">
        <v>0</v>
      </c>
      <c r="B1" s="214"/>
      <c r="C1" s="214"/>
      <c r="D1" s="214"/>
      <c r="E1" s="214"/>
      <c r="F1" s="214"/>
      <c r="G1" s="214"/>
      <c r="H1" s="214"/>
      <c r="I1" s="214"/>
    </row>
    <row r="2" spans="1:10" x14ac:dyDescent="0.25">
      <c r="A2" s="214"/>
      <c r="B2" s="214"/>
      <c r="C2" s="214"/>
      <c r="D2" s="214"/>
      <c r="E2" s="214"/>
      <c r="F2" s="214"/>
      <c r="G2" s="214"/>
      <c r="H2" s="214"/>
      <c r="I2" s="214"/>
    </row>
    <row r="3" spans="1:10" ht="39.75" customHeight="1" x14ac:dyDescent="0.25">
      <c r="A3" s="197" t="s">
        <v>20</v>
      </c>
      <c r="B3" s="215"/>
      <c r="C3" s="215"/>
      <c r="D3" s="215"/>
      <c r="E3" s="215"/>
      <c r="F3" s="215"/>
      <c r="G3" s="215"/>
      <c r="H3" s="215"/>
      <c r="I3" s="215"/>
    </row>
    <row r="4" spans="1:10" x14ac:dyDescent="0.25">
      <c r="A4" s="197" t="s">
        <v>26</v>
      </c>
      <c r="B4" s="215"/>
      <c r="C4" s="215"/>
      <c r="D4" s="215"/>
      <c r="E4" s="215"/>
      <c r="F4" s="215"/>
      <c r="G4" s="215"/>
      <c r="H4" s="215"/>
      <c r="I4" s="215"/>
    </row>
    <row r="5" spans="1:10" ht="18.75" x14ac:dyDescent="0.25">
      <c r="A5" s="106"/>
      <c r="B5" s="107"/>
      <c r="C5" s="106"/>
      <c r="D5" s="108"/>
      <c r="E5" s="108"/>
      <c r="F5" s="108"/>
      <c r="G5" s="108"/>
      <c r="H5" s="109"/>
      <c r="I5" s="85"/>
    </row>
    <row r="6" spans="1:10" x14ac:dyDescent="0.25">
      <c r="A6" s="199" t="s">
        <v>1</v>
      </c>
      <c r="B6" s="200"/>
      <c r="C6" s="200"/>
      <c r="D6" s="200"/>
      <c r="E6" s="200"/>
      <c r="F6" s="200"/>
      <c r="G6" s="201"/>
      <c r="H6" s="202" t="s">
        <v>22</v>
      </c>
      <c r="I6" s="225"/>
      <c r="J6" s="226"/>
    </row>
    <row r="7" spans="1:10" ht="84" x14ac:dyDescent="0.25">
      <c r="A7" s="208" t="s">
        <v>2</v>
      </c>
      <c r="B7" s="208"/>
      <c r="C7" s="208"/>
      <c r="D7" s="208"/>
      <c r="E7" s="188" t="s">
        <v>3</v>
      </c>
      <c r="F7" s="188"/>
      <c r="G7" s="110" t="s">
        <v>27</v>
      </c>
      <c r="H7" s="217"/>
      <c r="I7" s="227"/>
      <c r="J7" s="228"/>
    </row>
    <row r="8" spans="1:10" x14ac:dyDescent="0.25">
      <c r="A8" s="209" t="s">
        <v>4</v>
      </c>
      <c r="B8" s="209"/>
      <c r="C8" s="209"/>
      <c r="D8" s="209"/>
      <c r="E8" s="188" t="s">
        <v>5</v>
      </c>
      <c r="F8" s="188"/>
      <c r="G8" s="111">
        <v>171.65</v>
      </c>
      <c r="H8" s="217"/>
      <c r="I8" s="227"/>
      <c r="J8" s="228"/>
    </row>
    <row r="9" spans="1:10" x14ac:dyDescent="0.25">
      <c r="A9" s="210" t="s">
        <v>6</v>
      </c>
      <c r="B9" s="210"/>
      <c r="C9" s="210"/>
      <c r="D9" s="210"/>
      <c r="E9" s="188" t="s">
        <v>7</v>
      </c>
      <c r="F9" s="188"/>
      <c r="G9" s="111">
        <f>F218-0.578</f>
        <v>116.17669999999995</v>
      </c>
      <c r="H9" s="217"/>
      <c r="I9" s="227"/>
      <c r="J9" s="228"/>
    </row>
    <row r="10" spans="1:10" x14ac:dyDescent="0.25">
      <c r="A10" s="210"/>
      <c r="B10" s="210"/>
      <c r="C10" s="210"/>
      <c r="D10" s="210"/>
      <c r="E10" s="189" t="s">
        <v>15</v>
      </c>
      <c r="F10" s="190"/>
      <c r="G10" s="111">
        <f>F229</f>
        <v>4.4123000000000001</v>
      </c>
      <c r="H10" s="217"/>
      <c r="I10" s="227"/>
      <c r="J10" s="228"/>
    </row>
    <row r="11" spans="1:10" x14ac:dyDescent="0.25">
      <c r="A11" s="210"/>
      <c r="B11" s="210"/>
      <c r="C11" s="210"/>
      <c r="D11" s="210"/>
      <c r="E11" s="188" t="s">
        <v>8</v>
      </c>
      <c r="F11" s="188"/>
      <c r="G11" s="111">
        <f>G8-G9-G10</f>
        <v>51.06100000000005</v>
      </c>
      <c r="H11" s="219"/>
      <c r="I11" s="229"/>
      <c r="J11" s="230"/>
    </row>
    <row r="12" spans="1:10" x14ac:dyDescent="0.25">
      <c r="A12" s="112"/>
      <c r="B12" s="113"/>
      <c r="C12" s="112"/>
      <c r="D12" s="112"/>
      <c r="E12" s="112"/>
      <c r="F12" s="112"/>
      <c r="G12" s="112"/>
      <c r="H12" s="112"/>
      <c r="I12" s="90"/>
    </row>
    <row r="13" spans="1:10" ht="38.25" x14ac:dyDescent="0.25">
      <c r="A13" s="114" t="s">
        <v>9</v>
      </c>
      <c r="B13" s="115" t="s">
        <v>10</v>
      </c>
      <c r="C13" s="114" t="s">
        <v>11</v>
      </c>
      <c r="D13" s="116" t="s">
        <v>25</v>
      </c>
      <c r="E13" s="116" t="s">
        <v>28</v>
      </c>
      <c r="F13" s="116" t="s">
        <v>18</v>
      </c>
      <c r="G13" s="117" t="s">
        <v>12</v>
      </c>
      <c r="H13" s="117" t="s">
        <v>13</v>
      </c>
      <c r="I13" s="118" t="s">
        <v>29</v>
      </c>
    </row>
    <row r="14" spans="1:10" x14ac:dyDescent="0.25">
      <c r="A14" s="119">
        <v>205</v>
      </c>
      <c r="B14" s="120">
        <v>81500276</v>
      </c>
      <c r="C14" s="121">
        <v>52.7</v>
      </c>
      <c r="D14" s="122">
        <v>5.0019999999999998</v>
      </c>
      <c r="E14" s="122">
        <v>6.7460000000000004</v>
      </c>
      <c r="F14" s="123">
        <f>E14-D14</f>
        <v>1.7440000000000007</v>
      </c>
      <c r="G14" s="124">
        <f>(C14/C230)*G11</f>
        <v>0.22746339422321041</v>
      </c>
      <c r="H14" s="125">
        <f>G14+F14</f>
        <v>1.9714633942232112</v>
      </c>
      <c r="I14" s="126">
        <f>H14*1599.8</f>
        <v>3153.9471380782929</v>
      </c>
    </row>
    <row r="15" spans="1:10" x14ac:dyDescent="0.25">
      <c r="A15" s="119">
        <v>206</v>
      </c>
      <c r="B15" s="120">
        <v>81500281</v>
      </c>
      <c r="C15" s="121">
        <v>43.4</v>
      </c>
      <c r="D15" s="122">
        <v>3.1160000000000001</v>
      </c>
      <c r="E15" s="122">
        <v>4.1959999999999997</v>
      </c>
      <c r="F15" s="123">
        <f t="shared" ref="F15:F78" si="0">E15-D15</f>
        <v>1.0799999999999996</v>
      </c>
      <c r="G15" s="124">
        <f>(C15/C230)*G11</f>
        <v>0.18732279524264386</v>
      </c>
      <c r="H15" s="125">
        <f t="shared" ref="H15:H78" si="1">G15+F15</f>
        <v>1.2673227952426436</v>
      </c>
      <c r="I15" s="126">
        <f t="shared" ref="I15:I78" si="2">H15*1599.8</f>
        <v>2027.4630078291812</v>
      </c>
    </row>
    <row r="16" spans="1:10" x14ac:dyDescent="0.25">
      <c r="A16" s="119">
        <v>207</v>
      </c>
      <c r="B16" s="120">
        <v>81500279</v>
      </c>
      <c r="C16" s="121">
        <v>77.2</v>
      </c>
      <c r="D16" s="122">
        <v>6.7770000000000001</v>
      </c>
      <c r="E16" s="122">
        <f>J16+D16</f>
        <v>6.7770000000000001</v>
      </c>
      <c r="F16" s="123">
        <f t="shared" si="0"/>
        <v>0</v>
      </c>
      <c r="G16" s="124">
        <f>(C16/C230)*G11</f>
        <v>0.33321013347309003</v>
      </c>
      <c r="H16" s="125">
        <f t="shared" si="1"/>
        <v>0.33321013347309003</v>
      </c>
      <c r="I16" s="126">
        <f t="shared" si="2"/>
        <v>533.06957153024939</v>
      </c>
    </row>
    <row r="17" spans="1:9" x14ac:dyDescent="0.25">
      <c r="A17" s="119">
        <v>208</v>
      </c>
      <c r="B17" s="127">
        <v>81500283</v>
      </c>
      <c r="C17" s="121">
        <v>77.400000000000006</v>
      </c>
      <c r="D17" s="122">
        <v>0</v>
      </c>
      <c r="E17" s="122">
        <v>0</v>
      </c>
      <c r="F17" s="123">
        <f t="shared" si="0"/>
        <v>0</v>
      </c>
      <c r="G17" s="124">
        <f>(C17/C230)*G11</f>
        <v>0.33407337216084415</v>
      </c>
      <c r="H17" s="125">
        <f t="shared" si="1"/>
        <v>0.33407337216084415</v>
      </c>
      <c r="I17" s="126">
        <f t="shared" si="2"/>
        <v>534.45058078291845</v>
      </c>
    </row>
    <row r="18" spans="1:9" x14ac:dyDescent="0.25">
      <c r="A18" s="119">
        <v>209</v>
      </c>
      <c r="B18" s="127">
        <v>81500275</v>
      </c>
      <c r="C18" s="121">
        <v>47.3</v>
      </c>
      <c r="D18" s="122">
        <v>3.5510000000000002</v>
      </c>
      <c r="E18" s="122">
        <v>4.1369999999999996</v>
      </c>
      <c r="F18" s="123">
        <f t="shared" si="0"/>
        <v>0.58599999999999941</v>
      </c>
      <c r="G18" s="124">
        <f>(C18/C230)*G11</f>
        <v>0.20415594965384917</v>
      </c>
      <c r="H18" s="125">
        <f t="shared" si="1"/>
        <v>0.79015594965384861</v>
      </c>
      <c r="I18" s="126">
        <f t="shared" si="2"/>
        <v>1264.091488256227</v>
      </c>
    </row>
    <row r="19" spans="1:9" x14ac:dyDescent="0.25">
      <c r="A19" s="119">
        <v>210</v>
      </c>
      <c r="B19" s="120">
        <v>81500278</v>
      </c>
      <c r="C19" s="121">
        <v>51.8</v>
      </c>
      <c r="D19" s="122">
        <v>1.82</v>
      </c>
      <c r="E19" s="122">
        <v>2.4529999999999998</v>
      </c>
      <c r="F19" s="123">
        <f t="shared" si="0"/>
        <v>0.63299999999999979</v>
      </c>
      <c r="G19" s="124">
        <f>(C19/C230)*G11</f>
        <v>0.22357882012831681</v>
      </c>
      <c r="H19" s="125">
        <f t="shared" si="1"/>
        <v>0.85657882012831665</v>
      </c>
      <c r="I19" s="126">
        <f t="shared" si="2"/>
        <v>1370.354796441281</v>
      </c>
    </row>
    <row r="20" spans="1:9" x14ac:dyDescent="0.25">
      <c r="A20" s="119">
        <v>211</v>
      </c>
      <c r="B20" s="120">
        <v>81500282</v>
      </c>
      <c r="C20" s="121">
        <v>48.6</v>
      </c>
      <c r="D20" s="122">
        <v>0</v>
      </c>
      <c r="E20" s="122">
        <v>0</v>
      </c>
      <c r="F20" s="123">
        <f t="shared" si="0"/>
        <v>0</v>
      </c>
      <c r="G20" s="124">
        <f>(C20/C230)*G11</f>
        <v>0.20976700112425095</v>
      </c>
      <c r="H20" s="125">
        <f t="shared" si="1"/>
        <v>0.20976700112425095</v>
      </c>
      <c r="I20" s="126">
        <f t="shared" si="2"/>
        <v>335.58524839857665</v>
      </c>
    </row>
    <row r="21" spans="1:9" x14ac:dyDescent="0.25">
      <c r="A21" s="119">
        <v>212</v>
      </c>
      <c r="B21" s="120">
        <v>81500280</v>
      </c>
      <c r="C21" s="121">
        <v>44.6</v>
      </c>
      <c r="D21" s="122">
        <v>0.6573</v>
      </c>
      <c r="E21" s="122">
        <v>0.876</v>
      </c>
      <c r="F21" s="123">
        <f t="shared" si="0"/>
        <v>0.21870000000000001</v>
      </c>
      <c r="G21" s="124">
        <f>(C21/C230)*G11</f>
        <v>0.19250222736916858</v>
      </c>
      <c r="H21" s="125">
        <f t="shared" si="1"/>
        <v>0.41120222736916856</v>
      </c>
      <c r="I21" s="126">
        <f t="shared" si="2"/>
        <v>657.84132334519586</v>
      </c>
    </row>
    <row r="22" spans="1:9" x14ac:dyDescent="0.25">
      <c r="A22" s="119">
        <v>213</v>
      </c>
      <c r="B22" s="120">
        <v>81500273</v>
      </c>
      <c r="C22" s="121">
        <v>63.4</v>
      </c>
      <c r="D22" s="122">
        <v>3.9969999999999999</v>
      </c>
      <c r="E22" s="122">
        <v>5.2969999999999997</v>
      </c>
      <c r="F22" s="123">
        <f t="shared" si="0"/>
        <v>1.2999999999999998</v>
      </c>
      <c r="G22" s="124">
        <f>(C22/C230)*G11</f>
        <v>0.27364666401805576</v>
      </c>
      <c r="H22" s="125">
        <f t="shared" si="1"/>
        <v>1.5736466640180555</v>
      </c>
      <c r="I22" s="126">
        <f t="shared" si="2"/>
        <v>2517.519933096085</v>
      </c>
    </row>
    <row r="23" spans="1:9" x14ac:dyDescent="0.25">
      <c r="A23" s="119">
        <v>214</v>
      </c>
      <c r="B23" s="120">
        <v>81500262</v>
      </c>
      <c r="C23" s="121">
        <v>36.1</v>
      </c>
      <c r="D23" s="122">
        <v>1.9717</v>
      </c>
      <c r="E23" s="122">
        <v>2.63</v>
      </c>
      <c r="F23" s="123">
        <f t="shared" si="0"/>
        <v>0.65829999999999989</v>
      </c>
      <c r="G23" s="124">
        <f>(C23/C230)*G11</f>
        <v>0.15581458313961852</v>
      </c>
      <c r="H23" s="125">
        <f t="shared" si="1"/>
        <v>0.81411458313961838</v>
      </c>
      <c r="I23" s="126">
        <f t="shared" si="2"/>
        <v>1302.4205101067614</v>
      </c>
    </row>
    <row r="24" spans="1:9" x14ac:dyDescent="0.25">
      <c r="A24" s="119">
        <v>215</v>
      </c>
      <c r="B24" s="120">
        <v>81500277</v>
      </c>
      <c r="C24" s="121">
        <v>63.7</v>
      </c>
      <c r="D24" s="122">
        <v>5.4539999999999997</v>
      </c>
      <c r="E24" s="122">
        <v>6.8449999999999998</v>
      </c>
      <c r="F24" s="123">
        <f t="shared" si="0"/>
        <v>1.391</v>
      </c>
      <c r="G24" s="124">
        <f>(C24/C230)*G11</f>
        <v>0.27494152204968697</v>
      </c>
      <c r="H24" s="125">
        <f t="shared" si="1"/>
        <v>1.6659415220496869</v>
      </c>
      <c r="I24" s="126">
        <f t="shared" si="2"/>
        <v>2665.1732469750891</v>
      </c>
    </row>
    <row r="25" spans="1:9" x14ac:dyDescent="0.25">
      <c r="A25" s="119">
        <v>216</v>
      </c>
      <c r="B25" s="29">
        <v>81500274</v>
      </c>
      <c r="C25" s="121">
        <v>45.7</v>
      </c>
      <c r="D25" s="122">
        <v>4.6399999999999997</v>
      </c>
      <c r="E25" s="122">
        <v>5.6150000000000002</v>
      </c>
      <c r="F25" s="123">
        <f t="shared" si="0"/>
        <v>0.97500000000000053</v>
      </c>
      <c r="G25" s="124">
        <f>(C25/C230)*G11</f>
        <v>0.19725004015181624</v>
      </c>
      <c r="H25" s="125">
        <f t="shared" si="1"/>
        <v>1.1722500401518168</v>
      </c>
      <c r="I25" s="126">
        <f t="shared" si="2"/>
        <v>1875.3656142348764</v>
      </c>
    </row>
    <row r="26" spans="1:9" x14ac:dyDescent="0.25">
      <c r="A26" s="119">
        <v>217</v>
      </c>
      <c r="B26" s="29">
        <v>81500263</v>
      </c>
      <c r="C26" s="121">
        <v>52.6</v>
      </c>
      <c r="D26" s="122">
        <v>0.47</v>
      </c>
      <c r="E26" s="122">
        <v>0.51100000000000001</v>
      </c>
      <c r="F26" s="123">
        <f t="shared" si="0"/>
        <v>4.1000000000000036E-2</v>
      </c>
      <c r="G26" s="124">
        <f>(C26/C230)*G11</f>
        <v>0.22703177487933335</v>
      </c>
      <c r="H26" s="125">
        <f t="shared" si="1"/>
        <v>0.26803177487933338</v>
      </c>
      <c r="I26" s="126">
        <f t="shared" si="2"/>
        <v>428.79723345195754</v>
      </c>
    </row>
    <row r="27" spans="1:9" x14ac:dyDescent="0.25">
      <c r="A27" s="119">
        <v>218</v>
      </c>
      <c r="B27" s="120">
        <v>81500261</v>
      </c>
      <c r="C27" s="121">
        <v>43.2</v>
      </c>
      <c r="D27" s="122">
        <v>3.4940000000000002</v>
      </c>
      <c r="E27" s="122">
        <v>3.831</v>
      </c>
      <c r="F27" s="123">
        <f t="shared" si="0"/>
        <v>0.33699999999999974</v>
      </c>
      <c r="G27" s="124">
        <f>(C27/C230)*G11</f>
        <v>0.18645955655488974</v>
      </c>
      <c r="H27" s="125">
        <f t="shared" si="1"/>
        <v>0.52345955655488952</v>
      </c>
      <c r="I27" s="126">
        <f t="shared" si="2"/>
        <v>837.43059857651224</v>
      </c>
    </row>
    <row r="28" spans="1:9" x14ac:dyDescent="0.25">
      <c r="A28" s="119">
        <v>219</v>
      </c>
      <c r="B28" s="120">
        <v>81500265</v>
      </c>
      <c r="C28" s="121">
        <v>77.3</v>
      </c>
      <c r="D28" s="122">
        <v>5.4409999999999998</v>
      </c>
      <c r="E28" s="122">
        <v>6.6980000000000004</v>
      </c>
      <c r="F28" s="123">
        <f t="shared" si="0"/>
        <v>1.2570000000000006</v>
      </c>
      <c r="G28" s="124">
        <f>(C28/C230)*G11</f>
        <v>0.33364175281696701</v>
      </c>
      <c r="H28" s="125">
        <f t="shared" si="1"/>
        <v>1.5906417528169676</v>
      </c>
      <c r="I28" s="126">
        <f t="shared" si="2"/>
        <v>2544.7086761565847</v>
      </c>
    </row>
    <row r="29" spans="1:9" x14ac:dyDescent="0.25">
      <c r="A29" s="119">
        <v>220</v>
      </c>
      <c r="B29" s="120">
        <v>81500266</v>
      </c>
      <c r="C29" s="121">
        <v>77.3</v>
      </c>
      <c r="D29" s="122">
        <v>6.26</v>
      </c>
      <c r="E29" s="122">
        <v>7.2939999999999996</v>
      </c>
      <c r="F29" s="123">
        <f t="shared" si="0"/>
        <v>1.0339999999999998</v>
      </c>
      <c r="G29" s="124">
        <f>(C29/C230)*G11</f>
        <v>0.33364175281696701</v>
      </c>
      <c r="H29" s="125">
        <f t="shared" si="1"/>
        <v>1.3676417528169669</v>
      </c>
      <c r="I29" s="126">
        <f t="shared" si="2"/>
        <v>2187.9532761565833</v>
      </c>
    </row>
    <row r="30" spans="1:9" x14ac:dyDescent="0.25">
      <c r="A30" s="119">
        <v>221</v>
      </c>
      <c r="B30" s="120">
        <v>81500284</v>
      </c>
      <c r="C30" s="121">
        <v>47.5</v>
      </c>
      <c r="D30" s="122">
        <v>2.597</v>
      </c>
      <c r="E30" s="122">
        <v>3.371</v>
      </c>
      <c r="F30" s="123">
        <f t="shared" si="0"/>
        <v>0.77400000000000002</v>
      </c>
      <c r="G30" s="124">
        <f>(C30/C230)*G11</f>
        <v>0.20501918834160332</v>
      </c>
      <c r="H30" s="125">
        <f t="shared" si="1"/>
        <v>0.97901918834160329</v>
      </c>
      <c r="I30" s="126">
        <f t="shared" si="2"/>
        <v>1566.2348975088969</v>
      </c>
    </row>
    <row r="31" spans="1:9" x14ac:dyDescent="0.25">
      <c r="A31" s="119">
        <v>222</v>
      </c>
      <c r="B31" s="120">
        <v>81500264</v>
      </c>
      <c r="C31" s="121">
        <v>51.9</v>
      </c>
      <c r="D31" s="122">
        <v>0.63</v>
      </c>
      <c r="E31" s="122">
        <v>0.63</v>
      </c>
      <c r="F31" s="123">
        <f t="shared" si="0"/>
        <v>0</v>
      </c>
      <c r="G31" s="124">
        <f>(C31/C230)*G11</f>
        <v>0.22401043947219393</v>
      </c>
      <c r="H31" s="125">
        <f t="shared" si="1"/>
        <v>0.22401043947219393</v>
      </c>
      <c r="I31" s="126">
        <f t="shared" si="2"/>
        <v>358.37190106761585</v>
      </c>
    </row>
    <row r="32" spans="1:9" x14ac:dyDescent="0.25">
      <c r="A32" s="119">
        <v>223</v>
      </c>
      <c r="B32" s="120">
        <v>81500259</v>
      </c>
      <c r="C32" s="121">
        <v>48.5</v>
      </c>
      <c r="D32" s="122">
        <v>0.63</v>
      </c>
      <c r="E32" s="122">
        <v>0.63</v>
      </c>
      <c r="F32" s="123">
        <f t="shared" si="0"/>
        <v>0</v>
      </c>
      <c r="G32" s="124">
        <f>(C32/C230)*G11</f>
        <v>0.20933538178037389</v>
      </c>
      <c r="H32" s="125">
        <f t="shared" si="1"/>
        <v>0.20933538178037389</v>
      </c>
      <c r="I32" s="126">
        <f t="shared" si="2"/>
        <v>334.89474377224212</v>
      </c>
    </row>
    <row r="33" spans="1:9" x14ac:dyDescent="0.25">
      <c r="A33" s="119">
        <v>224</v>
      </c>
      <c r="B33" s="120">
        <v>81500260</v>
      </c>
      <c r="C33" s="121">
        <v>44.8</v>
      </c>
      <c r="D33" s="122">
        <v>4.0411000000000001</v>
      </c>
      <c r="E33" s="122">
        <v>5.1680000000000001</v>
      </c>
      <c r="F33" s="123">
        <f t="shared" si="0"/>
        <v>1.1269</v>
      </c>
      <c r="G33" s="124">
        <f>(C33/C230)*G11</f>
        <v>0.19336546605692267</v>
      </c>
      <c r="H33" s="125">
        <f t="shared" si="1"/>
        <v>1.3202654660569226</v>
      </c>
      <c r="I33" s="126">
        <f t="shared" si="2"/>
        <v>2112.1606925978649</v>
      </c>
    </row>
    <row r="34" spans="1:9" x14ac:dyDescent="0.25">
      <c r="A34" s="119">
        <v>225</v>
      </c>
      <c r="B34" s="120">
        <v>81500267</v>
      </c>
      <c r="C34" s="121">
        <v>63.5</v>
      </c>
      <c r="D34" s="122">
        <v>5.7050000000000001</v>
      </c>
      <c r="E34" s="122">
        <v>6.3780000000000001</v>
      </c>
      <c r="F34" s="123">
        <f t="shared" si="0"/>
        <v>0.67300000000000004</v>
      </c>
      <c r="G34" s="124">
        <f>(C34/C230)*G11</f>
        <v>0.27407828336193285</v>
      </c>
      <c r="H34" s="125">
        <f t="shared" si="1"/>
        <v>0.94707828336193289</v>
      </c>
      <c r="I34" s="126">
        <f t="shared" si="2"/>
        <v>1515.1358377224201</v>
      </c>
    </row>
    <row r="35" spans="1:9" x14ac:dyDescent="0.25">
      <c r="A35" s="119">
        <v>226</v>
      </c>
      <c r="B35" s="120">
        <v>81500269</v>
      </c>
      <c r="C35" s="121">
        <v>36.5</v>
      </c>
      <c r="D35" s="122">
        <v>0.20799999999999999</v>
      </c>
      <c r="E35" s="122">
        <v>0.22800000000000001</v>
      </c>
      <c r="F35" s="123">
        <f t="shared" si="0"/>
        <v>2.0000000000000018E-2</v>
      </c>
      <c r="G35" s="124">
        <f>(C35/C230)*G11</f>
        <v>0.15754106051512676</v>
      </c>
      <c r="H35" s="125">
        <f t="shared" si="1"/>
        <v>0.17754106051512678</v>
      </c>
      <c r="I35" s="126">
        <f t="shared" si="2"/>
        <v>284.03018861209983</v>
      </c>
    </row>
    <row r="36" spans="1:9" x14ac:dyDescent="0.25">
      <c r="A36" s="119">
        <v>227</v>
      </c>
      <c r="B36" s="120">
        <v>81500270</v>
      </c>
      <c r="C36" s="121">
        <v>63.8</v>
      </c>
      <c r="D36" s="122">
        <v>4.2</v>
      </c>
      <c r="E36" s="122">
        <v>5.2229999999999999</v>
      </c>
      <c r="F36" s="123">
        <f t="shared" si="0"/>
        <v>1.0229999999999997</v>
      </c>
      <c r="G36" s="124">
        <f>(C36/C230)*G11</f>
        <v>0.275373141393564</v>
      </c>
      <c r="H36" s="125">
        <f t="shared" si="1"/>
        <v>1.2983731413935637</v>
      </c>
      <c r="I36" s="126">
        <f t="shared" si="2"/>
        <v>2077.1373516014232</v>
      </c>
    </row>
    <row r="37" spans="1:9" x14ac:dyDescent="0.25">
      <c r="A37" s="119">
        <v>228</v>
      </c>
      <c r="B37" s="29">
        <v>81500268</v>
      </c>
      <c r="C37" s="121">
        <v>45.9</v>
      </c>
      <c r="D37" s="122">
        <v>1.242</v>
      </c>
      <c r="E37" s="122">
        <v>1.8959999999999999</v>
      </c>
      <c r="F37" s="123">
        <f t="shared" si="0"/>
        <v>0.65399999999999991</v>
      </c>
      <c r="G37" s="124">
        <f>(C37/C230)*G11</f>
        <v>0.19811327883957033</v>
      </c>
      <c r="H37" s="125">
        <f t="shared" si="1"/>
        <v>0.85211327883957022</v>
      </c>
      <c r="I37" s="126">
        <f t="shared" si="2"/>
        <v>1363.2108234875443</v>
      </c>
    </row>
    <row r="38" spans="1:9" x14ac:dyDescent="0.25">
      <c r="A38" s="119">
        <v>229</v>
      </c>
      <c r="B38" s="120">
        <v>81500243</v>
      </c>
      <c r="C38" s="121">
        <v>52.7</v>
      </c>
      <c r="D38" s="128">
        <v>2.706</v>
      </c>
      <c r="E38" s="128">
        <v>3.4359999999999999</v>
      </c>
      <c r="F38" s="123">
        <f t="shared" si="0"/>
        <v>0.73</v>
      </c>
      <c r="G38" s="124">
        <f>(C38/C230)*G11</f>
        <v>0.22746339422321041</v>
      </c>
      <c r="H38" s="125">
        <f t="shared" si="1"/>
        <v>0.95746339422321036</v>
      </c>
      <c r="I38" s="126">
        <f t="shared" si="2"/>
        <v>1531.749938078292</v>
      </c>
    </row>
    <row r="39" spans="1:9" x14ac:dyDescent="0.25">
      <c r="A39" s="119">
        <v>230</v>
      </c>
      <c r="B39" s="120">
        <v>81500246</v>
      </c>
      <c r="C39" s="121">
        <v>43.5</v>
      </c>
      <c r="D39" s="128">
        <v>1.3280000000000001</v>
      </c>
      <c r="E39" s="128">
        <v>1.3280000000000001</v>
      </c>
      <c r="F39" s="123">
        <f t="shared" si="0"/>
        <v>0</v>
      </c>
      <c r="G39" s="124">
        <f>(C39/C230)*G11</f>
        <v>0.1877544145865209</v>
      </c>
      <c r="H39" s="125">
        <f t="shared" si="1"/>
        <v>0.1877544145865209</v>
      </c>
      <c r="I39" s="126">
        <f t="shared" si="2"/>
        <v>300.36951245551614</v>
      </c>
    </row>
    <row r="40" spans="1:9" x14ac:dyDescent="0.25">
      <c r="A40" s="119">
        <v>231</v>
      </c>
      <c r="B40" s="120">
        <v>81500250</v>
      </c>
      <c r="C40" s="121">
        <v>77.099999999999994</v>
      </c>
      <c r="D40" s="122">
        <v>1.804</v>
      </c>
      <c r="E40" s="122">
        <v>2.863</v>
      </c>
      <c r="F40" s="123">
        <f t="shared" si="0"/>
        <v>1.0589999999999999</v>
      </c>
      <c r="G40" s="124">
        <f>(C40/C230)*G11</f>
        <v>0.33277851412921294</v>
      </c>
      <c r="H40" s="125">
        <f t="shared" si="1"/>
        <v>1.3917785141292129</v>
      </c>
      <c r="I40" s="126">
        <f t="shared" si="2"/>
        <v>2226.567266903915</v>
      </c>
    </row>
    <row r="41" spans="1:9" x14ac:dyDescent="0.25">
      <c r="A41" s="119">
        <v>232</v>
      </c>
      <c r="B41" s="120">
        <v>81500244</v>
      </c>
      <c r="C41" s="121">
        <v>77.900000000000006</v>
      </c>
      <c r="D41" s="128">
        <v>4.7069999999999999</v>
      </c>
      <c r="E41" s="128">
        <v>6.0919999999999996</v>
      </c>
      <c r="F41" s="123">
        <f t="shared" si="0"/>
        <v>1.3849999999999998</v>
      </c>
      <c r="G41" s="124">
        <f>(C41/C230)*G11</f>
        <v>0.33623146888022942</v>
      </c>
      <c r="H41" s="125">
        <f t="shared" si="1"/>
        <v>1.7212314688802293</v>
      </c>
      <c r="I41" s="126">
        <f t="shared" si="2"/>
        <v>2753.6261039145907</v>
      </c>
    </row>
    <row r="42" spans="1:9" x14ac:dyDescent="0.25">
      <c r="A42" s="119">
        <v>233</v>
      </c>
      <c r="B42" s="120">
        <v>81500248</v>
      </c>
      <c r="C42" s="121">
        <v>47.3</v>
      </c>
      <c r="D42" s="128">
        <v>1.1990000000000001</v>
      </c>
      <c r="E42" s="128">
        <v>1.379</v>
      </c>
      <c r="F42" s="123">
        <f t="shared" si="0"/>
        <v>0.17999999999999994</v>
      </c>
      <c r="G42" s="124">
        <f>(C42/C230)*G11</f>
        <v>0.20415594965384917</v>
      </c>
      <c r="H42" s="125">
        <f t="shared" si="1"/>
        <v>0.38415594965384914</v>
      </c>
      <c r="I42" s="126">
        <f t="shared" si="2"/>
        <v>614.57268825622782</v>
      </c>
    </row>
    <row r="43" spans="1:9" x14ac:dyDescent="0.25">
      <c r="A43" s="119">
        <v>234</v>
      </c>
      <c r="B43" s="120">
        <v>81500249</v>
      </c>
      <c r="C43" s="121">
        <v>51.7</v>
      </c>
      <c r="D43" s="128">
        <v>1.4650000000000001</v>
      </c>
      <c r="E43" s="128">
        <v>1.546</v>
      </c>
      <c r="F43" s="123">
        <f t="shared" si="0"/>
        <v>8.0999999999999961E-2</v>
      </c>
      <c r="G43" s="124">
        <f>(C43/C230)*G11</f>
        <v>0.22314720078443981</v>
      </c>
      <c r="H43" s="125">
        <f t="shared" si="1"/>
        <v>0.3041472007844398</v>
      </c>
      <c r="I43" s="126">
        <f t="shared" si="2"/>
        <v>486.57469181494679</v>
      </c>
    </row>
    <row r="44" spans="1:9" x14ac:dyDescent="0.25">
      <c r="A44" s="119">
        <v>235</v>
      </c>
      <c r="B44" s="120">
        <v>81500245</v>
      </c>
      <c r="C44" s="121">
        <v>48.7</v>
      </c>
      <c r="D44" s="122">
        <v>0.51100000000000001</v>
      </c>
      <c r="E44" s="122">
        <v>0.51100000000000001</v>
      </c>
      <c r="F44" s="123">
        <f t="shared" si="0"/>
        <v>0</v>
      </c>
      <c r="G44" s="124">
        <f>(C44/C230)*G11</f>
        <v>0.21019862046812801</v>
      </c>
      <c r="H44" s="125">
        <f t="shared" si="1"/>
        <v>0.21019862046812801</v>
      </c>
      <c r="I44" s="126">
        <f t="shared" si="2"/>
        <v>336.27575302491118</v>
      </c>
    </row>
    <row r="45" spans="1:9" x14ac:dyDescent="0.25">
      <c r="A45" s="119">
        <v>236</v>
      </c>
      <c r="B45" s="120">
        <v>81500247</v>
      </c>
      <c r="C45" s="121">
        <v>44.8</v>
      </c>
      <c r="D45" s="128">
        <v>2.7309999999999999</v>
      </c>
      <c r="E45" s="128">
        <v>3.5190000000000001</v>
      </c>
      <c r="F45" s="123">
        <f t="shared" si="0"/>
        <v>0.78800000000000026</v>
      </c>
      <c r="G45" s="124">
        <f>(C45/C230)*G11</f>
        <v>0.19336546605692267</v>
      </c>
      <c r="H45" s="125">
        <f t="shared" si="1"/>
        <v>0.98136546605692287</v>
      </c>
      <c r="I45" s="126">
        <f t="shared" si="2"/>
        <v>1569.9884725978652</v>
      </c>
    </row>
    <row r="46" spans="1:9" x14ac:dyDescent="0.25">
      <c r="A46" s="119">
        <v>237</v>
      </c>
      <c r="B46" s="120">
        <v>81500242</v>
      </c>
      <c r="C46" s="121">
        <v>63.5</v>
      </c>
      <c r="D46" s="122">
        <v>2.6070000000000002</v>
      </c>
      <c r="E46" s="122">
        <v>2.6509999999999998</v>
      </c>
      <c r="F46" s="123">
        <f t="shared" si="0"/>
        <v>4.3999999999999595E-2</v>
      </c>
      <c r="G46" s="124">
        <f>(C46/C230)*G11</f>
        <v>0.27407828336193285</v>
      </c>
      <c r="H46" s="125">
        <f t="shared" si="1"/>
        <v>0.31807828336193245</v>
      </c>
      <c r="I46" s="126">
        <f t="shared" si="2"/>
        <v>508.86163772241952</v>
      </c>
    </row>
    <row r="47" spans="1:9" x14ac:dyDescent="0.25">
      <c r="A47" s="119">
        <v>238</v>
      </c>
      <c r="B47" s="120">
        <v>81500241</v>
      </c>
      <c r="C47" s="121">
        <v>36.299999999999997</v>
      </c>
      <c r="D47" s="122">
        <v>2.1859999999999999</v>
      </c>
      <c r="E47" s="122">
        <v>2.5030000000000001</v>
      </c>
      <c r="F47" s="123">
        <f t="shared" si="0"/>
        <v>0.31700000000000017</v>
      </c>
      <c r="G47" s="124">
        <f>(C47/C230)*G11</f>
        <v>0.15667782182737261</v>
      </c>
      <c r="H47" s="125">
        <f t="shared" si="1"/>
        <v>0.47367782182737278</v>
      </c>
      <c r="I47" s="126">
        <f t="shared" si="2"/>
        <v>757.78977935943101</v>
      </c>
    </row>
    <row r="48" spans="1:9" x14ac:dyDescent="0.25">
      <c r="A48" s="119">
        <v>239</v>
      </c>
      <c r="B48" s="120">
        <v>81500241</v>
      </c>
      <c r="C48" s="121">
        <v>63.8</v>
      </c>
      <c r="D48" s="128">
        <v>0.44</v>
      </c>
      <c r="E48" s="128">
        <v>1.1379999999999999</v>
      </c>
      <c r="F48" s="123">
        <f t="shared" si="0"/>
        <v>0.69799999999999995</v>
      </c>
      <c r="G48" s="124">
        <f>(C48/C230)*G11</f>
        <v>0.275373141393564</v>
      </c>
      <c r="H48" s="125">
        <f t="shared" si="1"/>
        <v>0.97337314139356401</v>
      </c>
      <c r="I48" s="126">
        <f t="shared" si="2"/>
        <v>1557.2023516014237</v>
      </c>
    </row>
    <row r="49" spans="1:9" x14ac:dyDescent="0.25">
      <c r="A49" s="119">
        <v>240</v>
      </c>
      <c r="B49" s="120">
        <v>81500253</v>
      </c>
      <c r="C49" s="121">
        <v>45.5</v>
      </c>
      <c r="D49" s="128">
        <v>3.242</v>
      </c>
      <c r="E49" s="128">
        <v>4.0010000000000003</v>
      </c>
      <c r="F49" s="123">
        <f t="shared" si="0"/>
        <v>0.75900000000000034</v>
      </c>
      <c r="G49" s="124">
        <f>(C49/C230)*G11</f>
        <v>0.19638680146406212</v>
      </c>
      <c r="H49" s="125">
        <f t="shared" si="1"/>
        <v>0.95538680146406252</v>
      </c>
      <c r="I49" s="126">
        <f t="shared" si="2"/>
        <v>1528.4278049822071</v>
      </c>
    </row>
    <row r="50" spans="1:9" x14ac:dyDescent="0.25">
      <c r="A50" s="119">
        <v>241</v>
      </c>
      <c r="B50" s="120">
        <v>81500234</v>
      </c>
      <c r="C50" s="121">
        <v>52.7</v>
      </c>
      <c r="D50" s="128">
        <v>0</v>
      </c>
      <c r="E50" s="128">
        <v>0</v>
      </c>
      <c r="F50" s="123">
        <f t="shared" si="0"/>
        <v>0</v>
      </c>
      <c r="G50" s="124">
        <f>(C50/C230)*G11</f>
        <v>0.22746339422321041</v>
      </c>
      <c r="H50" s="125">
        <f t="shared" si="1"/>
        <v>0.22746339422321041</v>
      </c>
      <c r="I50" s="126">
        <f t="shared" si="2"/>
        <v>363.89593807829198</v>
      </c>
    </row>
    <row r="51" spans="1:9" x14ac:dyDescent="0.25">
      <c r="A51" s="119">
        <v>242</v>
      </c>
      <c r="B51" s="120">
        <v>81500252</v>
      </c>
      <c r="C51" s="121">
        <v>43.7</v>
      </c>
      <c r="D51" s="128">
        <v>0</v>
      </c>
      <c r="E51" s="128">
        <v>0</v>
      </c>
      <c r="F51" s="123">
        <f t="shared" si="0"/>
        <v>0</v>
      </c>
      <c r="G51" s="124">
        <f>(C51/C230)*G11</f>
        <v>0.18861765327427504</v>
      </c>
      <c r="H51" s="125">
        <f t="shared" si="1"/>
        <v>0.18861765327427504</v>
      </c>
      <c r="I51" s="126">
        <f t="shared" si="2"/>
        <v>301.7505217081852</v>
      </c>
    </row>
    <row r="52" spans="1:9" x14ac:dyDescent="0.25">
      <c r="A52" s="119">
        <v>243</v>
      </c>
      <c r="B52" s="120">
        <v>81500256</v>
      </c>
      <c r="C52" s="121">
        <v>77.3</v>
      </c>
      <c r="D52" s="128">
        <v>5.0742000000000003</v>
      </c>
      <c r="E52" s="128">
        <v>5.798</v>
      </c>
      <c r="F52" s="123">
        <f t="shared" si="0"/>
        <v>0.72379999999999978</v>
      </c>
      <c r="G52" s="124">
        <f>(C52/C230)*G11</f>
        <v>0.33364175281696701</v>
      </c>
      <c r="H52" s="125">
        <f t="shared" si="1"/>
        <v>1.0574417528169668</v>
      </c>
      <c r="I52" s="126">
        <f t="shared" si="2"/>
        <v>1691.6953161565834</v>
      </c>
    </row>
    <row r="53" spans="1:9" x14ac:dyDescent="0.25">
      <c r="A53" s="119">
        <v>244</v>
      </c>
      <c r="B53" s="120">
        <v>81500256</v>
      </c>
      <c r="C53" s="121">
        <v>77.099999999999994</v>
      </c>
      <c r="D53" s="128">
        <v>4.1109999999999998</v>
      </c>
      <c r="E53" s="128">
        <v>5.1239999999999997</v>
      </c>
      <c r="F53" s="123">
        <f t="shared" si="0"/>
        <v>1.0129999999999999</v>
      </c>
      <c r="G53" s="124">
        <f>(C53/C230)*G11</f>
        <v>0.33277851412921294</v>
      </c>
      <c r="H53" s="125">
        <f t="shared" si="1"/>
        <v>1.3457785141292129</v>
      </c>
      <c r="I53" s="126">
        <f t="shared" si="2"/>
        <v>2152.9764669039146</v>
      </c>
    </row>
    <row r="54" spans="1:9" x14ac:dyDescent="0.25">
      <c r="A54" s="119">
        <v>245</v>
      </c>
      <c r="B54" s="120">
        <v>81500255</v>
      </c>
      <c r="C54" s="121">
        <v>47.4</v>
      </c>
      <c r="D54" s="128">
        <v>0.23300000000000001</v>
      </c>
      <c r="E54" s="128">
        <v>0.23300000000000001</v>
      </c>
      <c r="F54" s="123">
        <f t="shared" si="0"/>
        <v>0</v>
      </c>
      <c r="G54" s="124">
        <f>(C54/C230)*G11</f>
        <v>0.20458756899772623</v>
      </c>
      <c r="H54" s="125">
        <f t="shared" si="1"/>
        <v>0.20458756899772623</v>
      </c>
      <c r="I54" s="126">
        <f t="shared" si="2"/>
        <v>327.29919288256241</v>
      </c>
    </row>
    <row r="55" spans="1:9" x14ac:dyDescent="0.25">
      <c r="A55" s="119">
        <v>246</v>
      </c>
      <c r="B55" s="120">
        <v>81500240</v>
      </c>
      <c r="C55" s="121">
        <v>51.7</v>
      </c>
      <c r="D55" s="128">
        <v>1.8740000000000001</v>
      </c>
      <c r="E55" s="128">
        <v>2.214</v>
      </c>
      <c r="F55" s="123">
        <f t="shared" si="0"/>
        <v>0.33999999999999986</v>
      </c>
      <c r="G55" s="124">
        <f>(C55/C230)*G11</f>
        <v>0.22314720078443981</v>
      </c>
      <c r="H55" s="125">
        <f t="shared" si="1"/>
        <v>0.56314720078443969</v>
      </c>
      <c r="I55" s="126">
        <f t="shared" si="2"/>
        <v>900.92289181494664</v>
      </c>
    </row>
    <row r="56" spans="1:9" x14ac:dyDescent="0.25">
      <c r="A56" s="119">
        <v>247</v>
      </c>
      <c r="B56" s="120">
        <v>81500239</v>
      </c>
      <c r="C56" s="121">
        <v>48.6</v>
      </c>
      <c r="D56" s="122">
        <v>4.1950000000000003</v>
      </c>
      <c r="E56" s="122">
        <v>4.6260000000000003</v>
      </c>
      <c r="F56" s="123">
        <f t="shared" si="0"/>
        <v>0.43100000000000005</v>
      </c>
      <c r="G56" s="124">
        <f>(C56/C230)*G11</f>
        <v>0.20976700112425095</v>
      </c>
      <c r="H56" s="125">
        <f t="shared" si="1"/>
        <v>0.640767001124251</v>
      </c>
      <c r="I56" s="126">
        <f t="shared" si="2"/>
        <v>1025.0990483985768</v>
      </c>
    </row>
    <row r="57" spans="1:9" x14ac:dyDescent="0.25">
      <c r="A57" s="119">
        <v>248</v>
      </c>
      <c r="B57" s="120">
        <v>81500233</v>
      </c>
      <c r="C57" s="121">
        <v>44.3</v>
      </c>
      <c r="D57" s="122">
        <v>0</v>
      </c>
      <c r="E57" s="122">
        <v>0</v>
      </c>
      <c r="F57" s="123">
        <f t="shared" si="0"/>
        <v>0</v>
      </c>
      <c r="G57" s="124">
        <f>(C57/C230)*G11</f>
        <v>0.19120736933753738</v>
      </c>
      <c r="H57" s="125">
        <f t="shared" si="1"/>
        <v>0.19120736933753738</v>
      </c>
      <c r="I57" s="126">
        <f t="shared" si="2"/>
        <v>305.89354946619227</v>
      </c>
    </row>
    <row r="58" spans="1:9" x14ac:dyDescent="0.25">
      <c r="A58" s="119">
        <v>249</v>
      </c>
      <c r="B58" s="120">
        <v>81500235</v>
      </c>
      <c r="C58" s="121">
        <v>63.2</v>
      </c>
      <c r="D58" s="122">
        <v>5.8970000000000002</v>
      </c>
      <c r="E58" s="122">
        <v>6.9880000000000004</v>
      </c>
      <c r="F58" s="123">
        <f t="shared" si="0"/>
        <v>1.0910000000000002</v>
      </c>
      <c r="G58" s="124">
        <f>(C58/C230)*G11</f>
        <v>0.27278342533030164</v>
      </c>
      <c r="H58" s="125">
        <f t="shared" si="1"/>
        <v>1.3637834253303018</v>
      </c>
      <c r="I58" s="126">
        <f t="shared" si="2"/>
        <v>2181.780723843417</v>
      </c>
    </row>
    <row r="59" spans="1:9" x14ac:dyDescent="0.25">
      <c r="A59" s="119">
        <v>250</v>
      </c>
      <c r="B59" s="120">
        <v>81500236</v>
      </c>
      <c r="C59" s="121">
        <v>36.299999999999997</v>
      </c>
      <c r="D59" s="122">
        <v>1.62</v>
      </c>
      <c r="E59" s="122">
        <v>2.351</v>
      </c>
      <c r="F59" s="123">
        <f t="shared" si="0"/>
        <v>0.73099999999999987</v>
      </c>
      <c r="G59" s="124">
        <f>(C59/C230)*G11</f>
        <v>0.15667782182737261</v>
      </c>
      <c r="H59" s="125">
        <f t="shared" si="1"/>
        <v>0.88767782182737243</v>
      </c>
      <c r="I59" s="126">
        <f t="shared" si="2"/>
        <v>1420.1069793594304</v>
      </c>
    </row>
    <row r="60" spans="1:9" x14ac:dyDescent="0.25">
      <c r="A60" s="119">
        <v>251</v>
      </c>
      <c r="B60" s="120">
        <v>81500238</v>
      </c>
      <c r="C60" s="121">
        <v>63.6</v>
      </c>
      <c r="D60" s="122">
        <v>3.698</v>
      </c>
      <c r="E60" s="122">
        <v>5.4340000000000002</v>
      </c>
      <c r="F60" s="123">
        <f t="shared" si="0"/>
        <v>1.7360000000000002</v>
      </c>
      <c r="G60" s="124">
        <f>(C60/C230)*G11</f>
        <v>0.27450990270580988</v>
      </c>
      <c r="H60" s="125">
        <f t="shared" si="1"/>
        <v>2.01050990270581</v>
      </c>
      <c r="I60" s="126">
        <f t="shared" si="2"/>
        <v>3216.4137423487546</v>
      </c>
    </row>
    <row r="61" spans="1:9" x14ac:dyDescent="0.25">
      <c r="A61" s="119">
        <v>252</v>
      </c>
      <c r="B61" s="120">
        <v>81500237</v>
      </c>
      <c r="C61" s="121">
        <v>45.7</v>
      </c>
      <c r="D61" s="122">
        <v>0.66100000000000003</v>
      </c>
      <c r="E61" s="122">
        <v>0.82599999999999996</v>
      </c>
      <c r="F61" s="123">
        <f t="shared" si="0"/>
        <v>0.16499999999999992</v>
      </c>
      <c r="G61" s="124">
        <f>(C61/C230)*G11</f>
        <v>0.19725004015181624</v>
      </c>
      <c r="H61" s="125">
        <f t="shared" si="1"/>
        <v>0.36225004015181617</v>
      </c>
      <c r="I61" s="126">
        <f t="shared" si="2"/>
        <v>579.5276142348755</v>
      </c>
    </row>
    <row r="62" spans="1:9" x14ac:dyDescent="0.25">
      <c r="A62" s="119">
        <v>253</v>
      </c>
      <c r="B62" s="120">
        <v>81500232</v>
      </c>
      <c r="C62" s="121">
        <v>52.8</v>
      </c>
      <c r="D62" s="122">
        <v>4.0430000000000001</v>
      </c>
      <c r="E62" s="122">
        <v>5.1390000000000002</v>
      </c>
      <c r="F62" s="123">
        <f t="shared" si="0"/>
        <v>1.0960000000000001</v>
      </c>
      <c r="G62" s="124">
        <f>(C62/C230)*G11</f>
        <v>0.22789501356708747</v>
      </c>
      <c r="H62" s="125">
        <f t="shared" si="1"/>
        <v>1.3238950135670875</v>
      </c>
      <c r="I62" s="126">
        <f t="shared" si="2"/>
        <v>2117.9672427046266</v>
      </c>
    </row>
    <row r="63" spans="1:9" x14ac:dyDescent="0.25">
      <c r="A63" s="119">
        <v>254</v>
      </c>
      <c r="B63" s="120">
        <v>81500226</v>
      </c>
      <c r="C63" s="121">
        <v>43.4</v>
      </c>
      <c r="D63" s="122">
        <v>2.8159999999999998</v>
      </c>
      <c r="E63" s="122">
        <v>3.4380000000000002</v>
      </c>
      <c r="F63" s="123">
        <f t="shared" si="0"/>
        <v>0.62200000000000033</v>
      </c>
      <c r="G63" s="124">
        <f>(C63/C230)*G11</f>
        <v>0.18732279524264386</v>
      </c>
      <c r="H63" s="125">
        <f t="shared" si="1"/>
        <v>0.80932279524264417</v>
      </c>
      <c r="I63" s="126">
        <f t="shared" si="2"/>
        <v>1294.7546078291821</v>
      </c>
    </row>
    <row r="64" spans="1:9" x14ac:dyDescent="0.25">
      <c r="A64" s="119">
        <v>255</v>
      </c>
      <c r="B64" s="120">
        <v>81500227</v>
      </c>
      <c r="C64" s="121">
        <v>77.099999999999994</v>
      </c>
      <c r="D64" s="122">
        <v>6.25</v>
      </c>
      <c r="E64" s="122">
        <v>8.1639999999999997</v>
      </c>
      <c r="F64" s="123">
        <f t="shared" si="0"/>
        <v>1.9139999999999997</v>
      </c>
      <c r="G64" s="124">
        <f>(C64/C230)*G11</f>
        <v>0.33277851412921294</v>
      </c>
      <c r="H64" s="125">
        <f t="shared" si="1"/>
        <v>2.2467785141292125</v>
      </c>
      <c r="I64" s="126">
        <f t="shared" si="2"/>
        <v>3594.3962669039142</v>
      </c>
    </row>
    <row r="65" spans="1:9" x14ac:dyDescent="0.25">
      <c r="A65" s="119">
        <v>256</v>
      </c>
      <c r="B65" s="127">
        <v>81500230</v>
      </c>
      <c r="C65" s="121">
        <v>77.400000000000006</v>
      </c>
      <c r="D65" s="122">
        <v>8.01</v>
      </c>
      <c r="E65" s="122">
        <v>9.73</v>
      </c>
      <c r="F65" s="123">
        <f t="shared" si="0"/>
        <v>1.7200000000000006</v>
      </c>
      <c r="G65" s="124">
        <f>(C65/C230)*G11</f>
        <v>0.33407337216084415</v>
      </c>
      <c r="H65" s="125">
        <f t="shared" si="1"/>
        <v>2.0540733721608446</v>
      </c>
      <c r="I65" s="126">
        <f t="shared" si="2"/>
        <v>3286.1065807829191</v>
      </c>
    </row>
    <row r="66" spans="1:9" x14ac:dyDescent="0.25">
      <c r="A66" s="119">
        <v>257</v>
      </c>
      <c r="B66" s="120">
        <v>81500228</v>
      </c>
      <c r="C66" s="121">
        <v>47.7</v>
      </c>
      <c r="D66" s="122">
        <v>2.968</v>
      </c>
      <c r="E66" s="122">
        <v>4.0149999999999997</v>
      </c>
      <c r="F66" s="123">
        <f t="shared" si="0"/>
        <v>1.0469999999999997</v>
      </c>
      <c r="G66" s="124">
        <f>(C66/C230)*G11</f>
        <v>0.20588242702935741</v>
      </c>
      <c r="H66" s="125">
        <f t="shared" si="1"/>
        <v>1.252882427029357</v>
      </c>
      <c r="I66" s="126">
        <f t="shared" si="2"/>
        <v>2004.3613067615654</v>
      </c>
    </row>
    <row r="67" spans="1:9" x14ac:dyDescent="0.25">
      <c r="A67" s="119">
        <v>258</v>
      </c>
      <c r="B67" s="120">
        <v>81500225</v>
      </c>
      <c r="C67" s="121">
        <v>51.6</v>
      </c>
      <c r="D67" s="122">
        <v>1.119</v>
      </c>
      <c r="E67" s="122">
        <v>1.121</v>
      </c>
      <c r="F67" s="123">
        <f t="shared" si="0"/>
        <v>2.0000000000000018E-3</v>
      </c>
      <c r="G67" s="124">
        <f>(C67/C230)*G11</f>
        <v>0.22271558144056272</v>
      </c>
      <c r="H67" s="125">
        <f t="shared" si="1"/>
        <v>0.22471558144056272</v>
      </c>
      <c r="I67" s="126">
        <f t="shared" si="2"/>
        <v>359.49998718861224</v>
      </c>
    </row>
    <row r="68" spans="1:9" x14ac:dyDescent="0.25">
      <c r="A68" s="119">
        <v>259</v>
      </c>
      <c r="B68" s="120">
        <v>81500229</v>
      </c>
      <c r="C68" s="121">
        <v>48.4</v>
      </c>
      <c r="D68" s="122">
        <v>1.8</v>
      </c>
      <c r="E68" s="122">
        <v>2.7269999999999999</v>
      </c>
      <c r="F68" s="123">
        <f t="shared" si="0"/>
        <v>0.92699999999999982</v>
      </c>
      <c r="G68" s="124">
        <f>(C68/C230)*G11</f>
        <v>0.2089037624364968</v>
      </c>
      <c r="H68" s="125">
        <f t="shared" si="1"/>
        <v>1.1359037624364967</v>
      </c>
      <c r="I68" s="126">
        <f t="shared" si="2"/>
        <v>1817.2188391459074</v>
      </c>
    </row>
    <row r="69" spans="1:9" x14ac:dyDescent="0.25">
      <c r="A69" s="119">
        <v>260</v>
      </c>
      <c r="B69" s="120">
        <v>81500231</v>
      </c>
      <c r="C69" s="121">
        <v>44.7</v>
      </c>
      <c r="D69" s="122">
        <v>2.8759999999999999</v>
      </c>
      <c r="E69" s="122">
        <v>3.3029999999999999</v>
      </c>
      <c r="F69" s="123">
        <f t="shared" si="0"/>
        <v>0.42700000000000005</v>
      </c>
      <c r="G69" s="124">
        <f>(C69/C230)*G11</f>
        <v>0.19293384671304564</v>
      </c>
      <c r="H69" s="125">
        <f t="shared" si="1"/>
        <v>0.61993384671304574</v>
      </c>
      <c r="I69" s="126">
        <f t="shared" si="2"/>
        <v>991.77016797153055</v>
      </c>
    </row>
    <row r="70" spans="1:9" x14ac:dyDescent="0.25">
      <c r="A70" s="119">
        <v>261</v>
      </c>
      <c r="B70" s="120">
        <v>81500272</v>
      </c>
      <c r="C70" s="121">
        <v>63.5</v>
      </c>
      <c r="D70" s="122">
        <v>1.659</v>
      </c>
      <c r="E70" s="122">
        <v>2.3498000000000001</v>
      </c>
      <c r="F70" s="123">
        <f t="shared" si="0"/>
        <v>0.69080000000000008</v>
      </c>
      <c r="G70" s="124">
        <f>(C70/C230)*G11</f>
        <v>0.27407828336193285</v>
      </c>
      <c r="H70" s="125">
        <f t="shared" si="1"/>
        <v>0.96487828336193293</v>
      </c>
      <c r="I70" s="126">
        <f t="shared" si="2"/>
        <v>1543.6122777224202</v>
      </c>
    </row>
    <row r="71" spans="1:9" x14ac:dyDescent="0.25">
      <c r="A71" s="119">
        <v>262</v>
      </c>
      <c r="B71" s="120">
        <v>81500271</v>
      </c>
      <c r="C71" s="121">
        <v>36.5</v>
      </c>
      <c r="D71" s="122">
        <v>0.90600000000000003</v>
      </c>
      <c r="E71" s="122">
        <v>0.91500000000000004</v>
      </c>
      <c r="F71" s="123">
        <f t="shared" si="0"/>
        <v>9.000000000000008E-3</v>
      </c>
      <c r="G71" s="124">
        <f>(C71/C230)*G11</f>
        <v>0.15754106051512676</v>
      </c>
      <c r="H71" s="125">
        <f t="shared" si="1"/>
        <v>0.16654106051512677</v>
      </c>
      <c r="I71" s="126">
        <f t="shared" si="2"/>
        <v>266.43238861209977</v>
      </c>
    </row>
    <row r="72" spans="1:9" x14ac:dyDescent="0.25">
      <c r="A72" s="119">
        <v>263</v>
      </c>
      <c r="B72" s="120">
        <v>81500258</v>
      </c>
      <c r="C72" s="121">
        <v>63.8</v>
      </c>
      <c r="D72" s="122">
        <v>3.4550000000000001</v>
      </c>
      <c r="E72" s="122">
        <v>3.9929999999999999</v>
      </c>
      <c r="F72" s="123">
        <f t="shared" si="0"/>
        <v>0.53799999999999981</v>
      </c>
      <c r="G72" s="124">
        <f>(C72/C230)*G11</f>
        <v>0.275373141393564</v>
      </c>
      <c r="H72" s="125">
        <f t="shared" si="1"/>
        <v>0.81337314139356387</v>
      </c>
      <c r="I72" s="126">
        <f t="shared" si="2"/>
        <v>1301.2343516014234</v>
      </c>
    </row>
    <row r="73" spans="1:9" x14ac:dyDescent="0.25">
      <c r="A73" s="119">
        <v>264</v>
      </c>
      <c r="B73" s="120">
        <v>81500257</v>
      </c>
      <c r="C73" s="121">
        <v>45.6</v>
      </c>
      <c r="D73" s="122">
        <v>2.282</v>
      </c>
      <c r="E73" s="122">
        <v>2.9159999999999999</v>
      </c>
      <c r="F73" s="123">
        <f t="shared" si="0"/>
        <v>0.6339999999999999</v>
      </c>
      <c r="G73" s="124">
        <f>(C73/C230)*G11</f>
        <v>0.19681842080793915</v>
      </c>
      <c r="H73" s="125">
        <f t="shared" si="1"/>
        <v>0.830818420807939</v>
      </c>
      <c r="I73" s="126">
        <f t="shared" si="2"/>
        <v>1329.1433096085407</v>
      </c>
    </row>
    <row r="74" spans="1:9" x14ac:dyDescent="0.25">
      <c r="A74" s="119">
        <v>265</v>
      </c>
      <c r="B74" s="120">
        <v>81500519</v>
      </c>
      <c r="C74" s="121">
        <v>53.2</v>
      </c>
      <c r="D74" s="122">
        <v>0.68700000000000006</v>
      </c>
      <c r="E74" s="122">
        <v>0.71419999999999995</v>
      </c>
      <c r="F74" s="123">
        <f t="shared" si="0"/>
        <v>2.7199999999999891E-2</v>
      </c>
      <c r="G74" s="124">
        <f>(C74/C230)*G11</f>
        <v>0.22962149094259571</v>
      </c>
      <c r="H74" s="125">
        <f t="shared" si="1"/>
        <v>0.2568214909425956</v>
      </c>
      <c r="I74" s="126">
        <f t="shared" si="2"/>
        <v>410.86302120996442</v>
      </c>
    </row>
    <row r="75" spans="1:9" x14ac:dyDescent="0.25">
      <c r="A75" s="119">
        <v>266</v>
      </c>
      <c r="B75" s="120">
        <v>81500516</v>
      </c>
      <c r="C75" s="121">
        <v>42.9</v>
      </c>
      <c r="D75" s="122">
        <v>1.4430000000000001</v>
      </c>
      <c r="E75" s="122">
        <v>4.4349999999999996</v>
      </c>
      <c r="F75" s="123">
        <f t="shared" si="0"/>
        <v>2.9919999999999995</v>
      </c>
      <c r="G75" s="124">
        <f>(C75/C230)*G11</f>
        <v>0.18516469852325854</v>
      </c>
      <c r="H75" s="125">
        <f t="shared" si="1"/>
        <v>3.1771646985232582</v>
      </c>
      <c r="I75" s="126">
        <f t="shared" si="2"/>
        <v>5082.8280846975085</v>
      </c>
    </row>
    <row r="76" spans="1:9" x14ac:dyDescent="0.25">
      <c r="A76" s="119">
        <v>267</v>
      </c>
      <c r="B76" s="120">
        <v>81500512</v>
      </c>
      <c r="C76" s="121">
        <v>77.2</v>
      </c>
      <c r="D76" s="122">
        <v>1.4970000000000001</v>
      </c>
      <c r="E76" s="122">
        <v>1.4974000000000001</v>
      </c>
      <c r="F76" s="123">
        <f t="shared" si="0"/>
        <v>3.9999999999995595E-4</v>
      </c>
      <c r="G76" s="124">
        <f>(C76/C230)*G11</f>
        <v>0.33321013347309003</v>
      </c>
      <c r="H76" s="125">
        <f t="shared" si="1"/>
        <v>0.33361013347308999</v>
      </c>
      <c r="I76" s="126">
        <f t="shared" si="2"/>
        <v>533.70949153024935</v>
      </c>
    </row>
    <row r="77" spans="1:9" x14ac:dyDescent="0.25">
      <c r="A77" s="119">
        <v>268</v>
      </c>
      <c r="B77" s="120">
        <v>81500518</v>
      </c>
      <c r="C77" s="121">
        <v>77</v>
      </c>
      <c r="D77" s="122">
        <v>3.7160000000000002</v>
      </c>
      <c r="E77" s="122">
        <v>3.7160000000000002</v>
      </c>
      <c r="F77" s="123">
        <f t="shared" si="0"/>
        <v>0</v>
      </c>
      <c r="G77" s="124">
        <f>(C77/C230)*G11</f>
        <v>0.33234689478533586</v>
      </c>
      <c r="H77" s="125">
        <f t="shared" si="1"/>
        <v>0.33234689478533586</v>
      </c>
      <c r="I77" s="126">
        <f t="shared" si="2"/>
        <v>531.68856227758033</v>
      </c>
    </row>
    <row r="78" spans="1:9" x14ac:dyDescent="0.25">
      <c r="A78" s="119">
        <v>269</v>
      </c>
      <c r="B78" s="120">
        <v>81500517</v>
      </c>
      <c r="C78" s="121">
        <v>47.2</v>
      </c>
      <c r="D78" s="122">
        <v>2.61</v>
      </c>
      <c r="E78" s="122">
        <v>2.9272</v>
      </c>
      <c r="F78" s="123">
        <f t="shared" si="0"/>
        <v>0.31720000000000015</v>
      </c>
      <c r="G78" s="124">
        <f>(C78/C230)*G11</f>
        <v>0.20372433030997211</v>
      </c>
      <c r="H78" s="125">
        <f t="shared" si="1"/>
        <v>0.52092433030997221</v>
      </c>
      <c r="I78" s="126">
        <f t="shared" si="2"/>
        <v>833.37474362989349</v>
      </c>
    </row>
    <row r="79" spans="1:9" x14ac:dyDescent="0.25">
      <c r="A79" s="119">
        <v>270</v>
      </c>
      <c r="B79" s="120">
        <v>81500514</v>
      </c>
      <c r="C79" s="121">
        <v>52.4</v>
      </c>
      <c r="D79" s="122">
        <v>0.52200000000000002</v>
      </c>
      <c r="E79" s="122">
        <v>1.0960000000000001</v>
      </c>
      <c r="F79" s="123">
        <f t="shared" ref="F79:F142" si="3">E79-D79</f>
        <v>0.57400000000000007</v>
      </c>
      <c r="G79" s="124">
        <f>(C79/C230)*G11</f>
        <v>0.22616853619157923</v>
      </c>
      <c r="H79" s="125">
        <f t="shared" ref="H79:H142" si="4">G79+F79</f>
        <v>0.80016853619157935</v>
      </c>
      <c r="I79" s="126">
        <f t="shared" ref="I79:I142" si="5">H79*1599.8</f>
        <v>1280.1096241992886</v>
      </c>
    </row>
    <row r="80" spans="1:9" x14ac:dyDescent="0.25">
      <c r="A80" s="119">
        <v>271</v>
      </c>
      <c r="B80" s="120">
        <v>81500508</v>
      </c>
      <c r="C80" s="121">
        <v>48.2</v>
      </c>
      <c r="D80" s="122">
        <v>0</v>
      </c>
      <c r="E80" s="122">
        <v>0</v>
      </c>
      <c r="F80" s="123">
        <f t="shared" si="3"/>
        <v>0</v>
      </c>
      <c r="G80" s="124">
        <f>(C80/C230)*G11</f>
        <v>0.20804052374874271</v>
      </c>
      <c r="H80" s="125">
        <f t="shared" si="4"/>
        <v>0.20804052374874271</v>
      </c>
      <c r="I80" s="126">
        <f t="shared" si="5"/>
        <v>332.82322989323859</v>
      </c>
    </row>
    <row r="81" spans="1:9" x14ac:dyDescent="0.25">
      <c r="A81" s="119">
        <v>272</v>
      </c>
      <c r="B81" s="120">
        <v>81500513</v>
      </c>
      <c r="C81" s="121">
        <v>44.6</v>
      </c>
      <c r="D81" s="122">
        <v>0.44400000000000001</v>
      </c>
      <c r="E81" s="122">
        <v>0.44369999999999998</v>
      </c>
      <c r="F81" s="123">
        <f t="shared" si="3"/>
        <v>-3.0000000000002247E-4</v>
      </c>
      <c r="G81" s="124">
        <f>(C81/C230)*G11</f>
        <v>0.19250222736916858</v>
      </c>
      <c r="H81" s="125">
        <f t="shared" si="4"/>
        <v>0.19220222736916856</v>
      </c>
      <c r="I81" s="126">
        <f t="shared" si="5"/>
        <v>307.48512334519586</v>
      </c>
    </row>
    <row r="82" spans="1:9" x14ac:dyDescent="0.25">
      <c r="A82" s="119">
        <v>273</v>
      </c>
      <c r="B82" s="120">
        <v>81500509</v>
      </c>
      <c r="C82" s="121">
        <v>63.7</v>
      </c>
      <c r="D82" s="122">
        <v>1.7010000000000001</v>
      </c>
      <c r="E82" s="122">
        <v>1.7019</v>
      </c>
      <c r="F82" s="123">
        <f t="shared" si="3"/>
        <v>8.9999999999990088E-4</v>
      </c>
      <c r="G82" s="124">
        <f>(C82/C230)*G11</f>
        <v>0.27494152204968697</v>
      </c>
      <c r="H82" s="125">
        <f t="shared" si="4"/>
        <v>0.27584152204968687</v>
      </c>
      <c r="I82" s="126">
        <f t="shared" si="5"/>
        <v>441.29126697508906</v>
      </c>
    </row>
    <row r="83" spans="1:9" x14ac:dyDescent="0.25">
      <c r="A83" s="119">
        <v>274</v>
      </c>
      <c r="B83" s="120">
        <v>81500506</v>
      </c>
      <c r="C83" s="121">
        <v>36.4</v>
      </c>
      <c r="D83" s="122">
        <v>0</v>
      </c>
      <c r="E83" s="122">
        <v>0</v>
      </c>
      <c r="F83" s="123">
        <f t="shared" si="3"/>
        <v>0</v>
      </c>
      <c r="G83" s="124">
        <f>(C83/C230)*G11</f>
        <v>0.15710944117124967</v>
      </c>
      <c r="H83" s="125">
        <f t="shared" si="4"/>
        <v>0.15710944117124967</v>
      </c>
      <c r="I83" s="126">
        <f t="shared" si="5"/>
        <v>251.34368398576521</v>
      </c>
    </row>
    <row r="84" spans="1:9" x14ac:dyDescent="0.25">
      <c r="A84" s="119">
        <v>275</v>
      </c>
      <c r="B84" s="120">
        <v>81500505</v>
      </c>
      <c r="C84" s="121">
        <v>64.2</v>
      </c>
      <c r="D84" s="122">
        <v>1.675</v>
      </c>
      <c r="E84" s="122">
        <v>2.4573999999999998</v>
      </c>
      <c r="F84" s="123">
        <f t="shared" si="3"/>
        <v>0.78239999999999976</v>
      </c>
      <c r="G84" s="124">
        <f>(C84/C230)*G11</f>
        <v>0.27709961876907224</v>
      </c>
      <c r="H84" s="125">
        <f t="shared" si="4"/>
        <v>1.0594996187690719</v>
      </c>
      <c r="I84" s="126">
        <f t="shared" si="5"/>
        <v>1694.9874901067612</v>
      </c>
    </row>
    <row r="85" spans="1:9" x14ac:dyDescent="0.25">
      <c r="A85" s="119">
        <v>276</v>
      </c>
      <c r="B85" s="120">
        <v>81500515</v>
      </c>
      <c r="C85" s="121">
        <v>45.5</v>
      </c>
      <c r="D85" s="122">
        <v>2.5499999999999998</v>
      </c>
      <c r="E85" s="122">
        <v>3.3738000000000001</v>
      </c>
      <c r="F85" s="123">
        <f t="shared" si="3"/>
        <v>0.82380000000000031</v>
      </c>
      <c r="G85" s="124">
        <f>(C85/C230)*G11</f>
        <v>0.19638680146406212</v>
      </c>
      <c r="H85" s="125">
        <f t="shared" si="4"/>
        <v>1.0201868014640625</v>
      </c>
      <c r="I85" s="126">
        <f t="shared" si="5"/>
        <v>1632.0948449822072</v>
      </c>
    </row>
    <row r="86" spans="1:9" x14ac:dyDescent="0.25">
      <c r="A86" s="119">
        <v>277</v>
      </c>
      <c r="B86" s="120">
        <v>81500420</v>
      </c>
      <c r="C86" s="121">
        <v>52.7</v>
      </c>
      <c r="D86" s="122">
        <v>4.484</v>
      </c>
      <c r="E86" s="122">
        <v>5.5648</v>
      </c>
      <c r="F86" s="123">
        <f t="shared" si="3"/>
        <v>1.0808</v>
      </c>
      <c r="G86" s="124">
        <f>(C86/C230)*G11</f>
        <v>0.22746339422321041</v>
      </c>
      <c r="H86" s="125">
        <f t="shared" si="4"/>
        <v>1.3082633942232105</v>
      </c>
      <c r="I86" s="126">
        <f t="shared" si="5"/>
        <v>2092.9597780782919</v>
      </c>
    </row>
    <row r="87" spans="1:9" x14ac:dyDescent="0.25">
      <c r="A87" s="119">
        <v>278</v>
      </c>
      <c r="B87" s="120">
        <v>81500510</v>
      </c>
      <c r="C87" s="121">
        <v>42.9</v>
      </c>
      <c r="D87" s="122">
        <v>2.6040000000000001</v>
      </c>
      <c r="E87" s="122">
        <v>3.2471000000000001</v>
      </c>
      <c r="F87" s="123">
        <f t="shared" si="3"/>
        <v>0.6431</v>
      </c>
      <c r="G87" s="124">
        <f>(C87/C230)*G11</f>
        <v>0.18516469852325854</v>
      </c>
      <c r="H87" s="125">
        <f t="shared" si="4"/>
        <v>0.82826469852325857</v>
      </c>
      <c r="I87" s="126">
        <f t="shared" si="5"/>
        <v>1325.0578646975091</v>
      </c>
    </row>
    <row r="88" spans="1:9" x14ac:dyDescent="0.25">
      <c r="A88" s="119">
        <v>279</v>
      </c>
      <c r="B88" s="120">
        <v>81500511</v>
      </c>
      <c r="C88" s="121">
        <v>77</v>
      </c>
      <c r="D88" s="122">
        <v>6.77</v>
      </c>
      <c r="E88" s="122">
        <v>9.0838999999999999</v>
      </c>
      <c r="F88" s="123">
        <f t="shared" si="3"/>
        <v>2.3139000000000003</v>
      </c>
      <c r="G88" s="124">
        <f>(C88/C230)*G11</f>
        <v>0.33234689478533586</v>
      </c>
      <c r="H88" s="125">
        <f t="shared" si="4"/>
        <v>2.6462468947853361</v>
      </c>
      <c r="I88" s="126">
        <f t="shared" si="5"/>
        <v>4233.4657822775807</v>
      </c>
    </row>
    <row r="89" spans="1:9" x14ac:dyDescent="0.25">
      <c r="A89" s="119">
        <v>280</v>
      </c>
      <c r="B89" s="120">
        <v>81500504</v>
      </c>
      <c r="C89" s="121">
        <v>76.900000000000006</v>
      </c>
      <c r="D89" s="122">
        <v>7.3460000000000001</v>
      </c>
      <c r="E89" s="122">
        <v>7.8682999999999996</v>
      </c>
      <c r="F89" s="123">
        <f t="shared" si="3"/>
        <v>0.52229999999999954</v>
      </c>
      <c r="G89" s="124">
        <f>(C89/C230)*G11</f>
        <v>0.33191527544145882</v>
      </c>
      <c r="H89" s="125">
        <f t="shared" si="4"/>
        <v>0.85421527544145837</v>
      </c>
      <c r="I89" s="126">
        <f t="shared" si="5"/>
        <v>1366.5735976512451</v>
      </c>
    </row>
    <row r="90" spans="1:9" x14ac:dyDescent="0.25">
      <c r="A90" s="119">
        <v>281</v>
      </c>
      <c r="B90" s="120">
        <v>81500507</v>
      </c>
      <c r="C90" s="121">
        <v>46.7</v>
      </c>
      <c r="D90" s="122">
        <v>1.645</v>
      </c>
      <c r="E90" s="122">
        <v>1.7628999999999999</v>
      </c>
      <c r="F90" s="123">
        <f t="shared" si="3"/>
        <v>0.11789999999999989</v>
      </c>
      <c r="G90" s="124">
        <f>(C90/C230)*G11</f>
        <v>0.20156623359058681</v>
      </c>
      <c r="H90" s="125">
        <f t="shared" si="4"/>
        <v>0.31946623359058668</v>
      </c>
      <c r="I90" s="126">
        <f t="shared" si="5"/>
        <v>511.08208049822053</v>
      </c>
    </row>
    <row r="91" spans="1:9" x14ac:dyDescent="0.25">
      <c r="A91" s="119">
        <v>282</v>
      </c>
      <c r="B91" s="120">
        <v>81500414</v>
      </c>
      <c r="C91" s="121">
        <v>52.2</v>
      </c>
      <c r="D91" s="122">
        <v>2.6859999999999999</v>
      </c>
      <c r="E91" s="122">
        <v>2.9792000000000001</v>
      </c>
      <c r="F91" s="123">
        <f t="shared" si="3"/>
        <v>0.29320000000000013</v>
      </c>
      <c r="G91" s="124">
        <f>(C91/C230)*G11</f>
        <v>0.22530529750382511</v>
      </c>
      <c r="H91" s="125">
        <f t="shared" si="4"/>
        <v>0.51850529750382524</v>
      </c>
      <c r="I91" s="126">
        <f t="shared" si="5"/>
        <v>829.50477494661959</v>
      </c>
    </row>
    <row r="92" spans="1:9" x14ac:dyDescent="0.25">
      <c r="A92" s="119">
        <v>283</v>
      </c>
      <c r="B92" s="120">
        <v>81500415</v>
      </c>
      <c r="C92" s="121">
        <v>48.3</v>
      </c>
      <c r="D92" s="122">
        <v>3.4430000000000001</v>
      </c>
      <c r="E92" s="122">
        <v>4.0467000000000004</v>
      </c>
      <c r="F92" s="123">
        <f t="shared" si="3"/>
        <v>0.60370000000000035</v>
      </c>
      <c r="G92" s="124">
        <f>(C92/C230)*G11</f>
        <v>0.20847214309261977</v>
      </c>
      <c r="H92" s="125">
        <f t="shared" si="4"/>
        <v>0.81217214309262009</v>
      </c>
      <c r="I92" s="126">
        <f t="shared" si="5"/>
        <v>1299.3129945195735</v>
      </c>
    </row>
    <row r="93" spans="1:9" x14ac:dyDescent="0.25">
      <c r="A93" s="119">
        <v>284</v>
      </c>
      <c r="B93" s="29">
        <v>81500422</v>
      </c>
      <c r="C93" s="30">
        <v>44.6</v>
      </c>
      <c r="D93" s="122">
        <v>1.9950000000000001</v>
      </c>
      <c r="E93" s="122">
        <v>2.7057000000000002</v>
      </c>
      <c r="F93" s="123">
        <f t="shared" si="3"/>
        <v>0.71070000000000011</v>
      </c>
      <c r="G93" s="124">
        <f>(C93/C230)*G11</f>
        <v>0.19250222736916858</v>
      </c>
      <c r="H93" s="125">
        <f t="shared" si="4"/>
        <v>0.90320222736916866</v>
      </c>
      <c r="I93" s="126">
        <f t="shared" si="5"/>
        <v>1444.942923345196</v>
      </c>
    </row>
    <row r="94" spans="1:9" x14ac:dyDescent="0.25">
      <c r="A94" s="119">
        <v>285</v>
      </c>
      <c r="B94" s="29">
        <v>81500419</v>
      </c>
      <c r="C94" s="30">
        <v>63.6</v>
      </c>
      <c r="D94" s="122">
        <v>2.5779999999999998</v>
      </c>
      <c r="E94" s="122">
        <v>3.0531000000000001</v>
      </c>
      <c r="F94" s="123">
        <f t="shared" si="3"/>
        <v>0.4751000000000003</v>
      </c>
      <c r="G94" s="124">
        <f>(C94/C230)*G11</f>
        <v>0.27450990270580988</v>
      </c>
      <c r="H94" s="125">
        <f t="shared" si="4"/>
        <v>0.74960990270581018</v>
      </c>
      <c r="I94" s="126">
        <f t="shared" si="5"/>
        <v>1199.2259223487551</v>
      </c>
    </row>
    <row r="95" spans="1:9" x14ac:dyDescent="0.25">
      <c r="A95" s="119">
        <v>286</v>
      </c>
      <c r="B95" s="29">
        <v>81500411</v>
      </c>
      <c r="C95" s="30">
        <v>35.799999999999997</v>
      </c>
      <c r="D95" s="122">
        <v>1.9139999999999999</v>
      </c>
      <c r="E95" s="122">
        <v>2.2709999999999999</v>
      </c>
      <c r="F95" s="123">
        <f t="shared" si="3"/>
        <v>0.35699999999999998</v>
      </c>
      <c r="G95" s="124">
        <f>(C95/C230)*G11</f>
        <v>0.15451972510798731</v>
      </c>
      <c r="H95" s="125">
        <f t="shared" si="4"/>
        <v>0.51151972510798727</v>
      </c>
      <c r="I95" s="126">
        <f t="shared" si="5"/>
        <v>818.32925622775804</v>
      </c>
    </row>
    <row r="96" spans="1:9" x14ac:dyDescent="0.25">
      <c r="A96" s="119">
        <v>287</v>
      </c>
      <c r="B96" s="29">
        <v>81500409</v>
      </c>
      <c r="C96" s="30">
        <v>64.3</v>
      </c>
      <c r="D96" s="122">
        <v>0</v>
      </c>
      <c r="E96" s="122">
        <v>0</v>
      </c>
      <c r="F96" s="123">
        <f t="shared" si="3"/>
        <v>0</v>
      </c>
      <c r="G96" s="124">
        <f>(C96/C230)*G11</f>
        <v>0.27753123811294927</v>
      </c>
      <c r="H96" s="125">
        <f t="shared" si="4"/>
        <v>0.27753123811294927</v>
      </c>
      <c r="I96" s="126">
        <f t="shared" si="5"/>
        <v>443.99447473309624</v>
      </c>
    </row>
    <row r="97" spans="1:9" x14ac:dyDescent="0.25">
      <c r="A97" s="119">
        <v>288</v>
      </c>
      <c r="B97" s="29">
        <v>81500423</v>
      </c>
      <c r="C97" s="30">
        <v>45.4</v>
      </c>
      <c r="D97" s="122">
        <v>1.494</v>
      </c>
      <c r="E97" s="122">
        <v>2.0253999999999999</v>
      </c>
      <c r="F97" s="123">
        <f t="shared" si="3"/>
        <v>0.53139999999999987</v>
      </c>
      <c r="G97" s="124">
        <f>(C97/C230)*G11</f>
        <v>0.19595518212018503</v>
      </c>
      <c r="H97" s="125">
        <f t="shared" si="4"/>
        <v>0.72735518212018491</v>
      </c>
      <c r="I97" s="126">
        <f t="shared" si="5"/>
        <v>1163.6228203558717</v>
      </c>
    </row>
    <row r="98" spans="1:9" x14ac:dyDescent="0.25">
      <c r="A98" s="119">
        <v>289</v>
      </c>
      <c r="B98" s="29">
        <v>81500528</v>
      </c>
      <c r="C98" s="30">
        <v>52.9</v>
      </c>
      <c r="D98" s="122">
        <v>0.34300000000000003</v>
      </c>
      <c r="E98" s="122">
        <v>0.34300000000000003</v>
      </c>
      <c r="F98" s="123">
        <f t="shared" si="3"/>
        <v>0</v>
      </c>
      <c r="G98" s="124">
        <f>(C98/C230)*G11</f>
        <v>0.2283266329109645</v>
      </c>
      <c r="H98" s="125">
        <f t="shared" si="4"/>
        <v>0.2283266329109645</v>
      </c>
      <c r="I98" s="126">
        <f t="shared" si="5"/>
        <v>365.27694733096098</v>
      </c>
    </row>
    <row r="99" spans="1:9" x14ac:dyDescent="0.25">
      <c r="A99" s="119">
        <v>290</v>
      </c>
      <c r="B99" s="29">
        <v>81500416</v>
      </c>
      <c r="C99" s="30">
        <v>43</v>
      </c>
      <c r="D99" s="122">
        <v>0</v>
      </c>
      <c r="E99" s="122">
        <v>0</v>
      </c>
      <c r="F99" s="123">
        <f t="shared" si="3"/>
        <v>0</v>
      </c>
      <c r="G99" s="124">
        <f>(C99/C230)*G11</f>
        <v>0.18559631786713562</v>
      </c>
      <c r="H99" s="125">
        <f t="shared" si="4"/>
        <v>0.18559631786713562</v>
      </c>
      <c r="I99" s="126">
        <f t="shared" si="5"/>
        <v>296.91698932384355</v>
      </c>
    </row>
    <row r="100" spans="1:9" x14ac:dyDescent="0.25">
      <c r="A100" s="119">
        <v>291</v>
      </c>
      <c r="B100" s="29">
        <v>81500421</v>
      </c>
      <c r="C100" s="30">
        <v>76.7</v>
      </c>
      <c r="D100" s="122">
        <v>0.46429999999999999</v>
      </c>
      <c r="E100" s="122">
        <v>0.46429999999999999</v>
      </c>
      <c r="F100" s="123">
        <f t="shared" si="3"/>
        <v>0</v>
      </c>
      <c r="G100" s="124">
        <f>(C100/C230)*G11</f>
        <v>0.3310520367537047</v>
      </c>
      <c r="H100" s="125">
        <f t="shared" si="4"/>
        <v>0.3310520367537047</v>
      </c>
      <c r="I100" s="126">
        <f t="shared" si="5"/>
        <v>529.6170483985768</v>
      </c>
    </row>
    <row r="101" spans="1:9" x14ac:dyDescent="0.25">
      <c r="A101" s="119">
        <v>292</v>
      </c>
      <c r="B101" s="29">
        <v>81500413</v>
      </c>
      <c r="C101" s="30">
        <v>77.900000000000006</v>
      </c>
      <c r="D101" s="122">
        <v>4.6660000000000004</v>
      </c>
      <c r="E101" s="122">
        <v>6.1319999999999997</v>
      </c>
      <c r="F101" s="123">
        <f t="shared" si="3"/>
        <v>1.4659999999999993</v>
      </c>
      <c r="G101" s="124">
        <f>(C101/C230)*G11</f>
        <v>0.33623146888022942</v>
      </c>
      <c r="H101" s="125">
        <f t="shared" si="4"/>
        <v>1.8022314688802288</v>
      </c>
      <c r="I101" s="126">
        <f t="shared" si="5"/>
        <v>2883.2099039145901</v>
      </c>
    </row>
    <row r="102" spans="1:9" x14ac:dyDescent="0.25">
      <c r="A102" s="119">
        <v>293</v>
      </c>
      <c r="B102" s="29">
        <v>81500418</v>
      </c>
      <c r="C102" s="30">
        <v>47</v>
      </c>
      <c r="D102" s="122">
        <v>0</v>
      </c>
      <c r="E102" s="122">
        <v>0</v>
      </c>
      <c r="F102" s="123">
        <f t="shared" si="3"/>
        <v>0</v>
      </c>
      <c r="G102" s="124">
        <f>(C102/C230)*G11</f>
        <v>0.20286109162221802</v>
      </c>
      <c r="H102" s="125">
        <f t="shared" si="4"/>
        <v>0.20286109162221802</v>
      </c>
      <c r="I102" s="126">
        <f t="shared" si="5"/>
        <v>324.5371743772244</v>
      </c>
    </row>
    <row r="103" spans="1:9" x14ac:dyDescent="0.25">
      <c r="A103" s="119">
        <v>294</v>
      </c>
      <c r="B103" s="29">
        <v>81500533</v>
      </c>
      <c r="C103" s="30">
        <v>52</v>
      </c>
      <c r="D103" s="122">
        <v>0.5</v>
      </c>
      <c r="E103" s="122">
        <v>0.52359999999999995</v>
      </c>
      <c r="F103" s="123">
        <f t="shared" si="3"/>
        <v>2.3599999999999954E-2</v>
      </c>
      <c r="G103" s="124">
        <f>(C103/C230)*G11</f>
        <v>0.22444205881607096</v>
      </c>
      <c r="H103" s="125">
        <f t="shared" si="4"/>
        <v>0.24804205881607091</v>
      </c>
      <c r="I103" s="126">
        <f t="shared" si="5"/>
        <v>396.81768569395024</v>
      </c>
    </row>
    <row r="104" spans="1:9" x14ac:dyDescent="0.25">
      <c r="A104" s="119">
        <v>295</v>
      </c>
      <c r="B104" s="29">
        <v>81500532</v>
      </c>
      <c r="C104" s="30">
        <v>48.1</v>
      </c>
      <c r="D104" s="122">
        <v>8.9870000000000001</v>
      </c>
      <c r="E104" s="122">
        <v>9.0160999999999998</v>
      </c>
      <c r="F104" s="123">
        <f t="shared" si="3"/>
        <v>2.9099999999999682E-2</v>
      </c>
      <c r="G104" s="124">
        <f>(C104/C230)*G11</f>
        <v>0.20760890440486565</v>
      </c>
      <c r="H104" s="125">
        <f t="shared" si="4"/>
        <v>0.23670890440486533</v>
      </c>
      <c r="I104" s="126">
        <f t="shared" si="5"/>
        <v>378.68690526690352</v>
      </c>
    </row>
    <row r="105" spans="1:9" x14ac:dyDescent="0.25">
      <c r="A105" s="119">
        <v>296</v>
      </c>
      <c r="B105" s="29">
        <v>81500529</v>
      </c>
      <c r="C105" s="30">
        <v>44.7</v>
      </c>
      <c r="D105" s="122">
        <v>3.1080000000000001</v>
      </c>
      <c r="E105" s="122">
        <v>4.0907999999999998</v>
      </c>
      <c r="F105" s="123">
        <f t="shared" si="3"/>
        <v>0.98279999999999967</v>
      </c>
      <c r="G105" s="124">
        <f>(C105/C230)*G11</f>
        <v>0.19293384671304564</v>
      </c>
      <c r="H105" s="125">
        <f t="shared" si="4"/>
        <v>1.1757338467130454</v>
      </c>
      <c r="I105" s="126">
        <f t="shared" si="5"/>
        <v>1880.9390079715299</v>
      </c>
    </row>
    <row r="106" spans="1:9" x14ac:dyDescent="0.25">
      <c r="A106" s="119">
        <v>297</v>
      </c>
      <c r="B106" s="29">
        <v>81500410</v>
      </c>
      <c r="C106" s="30">
        <v>63.6</v>
      </c>
      <c r="D106" s="122">
        <v>2.419</v>
      </c>
      <c r="E106" s="122">
        <v>3.2408999999999999</v>
      </c>
      <c r="F106" s="123">
        <f t="shared" si="3"/>
        <v>0.82189999999999985</v>
      </c>
      <c r="G106" s="124">
        <f>(C106/C230)*G11</f>
        <v>0.27450990270580988</v>
      </c>
      <c r="H106" s="125">
        <f t="shared" si="4"/>
        <v>1.0964099027058096</v>
      </c>
      <c r="I106" s="126">
        <f t="shared" si="5"/>
        <v>1754.0365623487542</v>
      </c>
    </row>
    <row r="107" spans="1:9" x14ac:dyDescent="0.25">
      <c r="A107" s="119">
        <v>298</v>
      </c>
      <c r="B107" s="29">
        <v>81500412</v>
      </c>
      <c r="C107" s="30">
        <v>36.4</v>
      </c>
      <c r="D107" s="128">
        <v>0.65700000000000003</v>
      </c>
      <c r="E107" s="128">
        <v>0.72440000000000004</v>
      </c>
      <c r="F107" s="123">
        <f t="shared" si="3"/>
        <v>6.7400000000000015E-2</v>
      </c>
      <c r="G107" s="124">
        <f>(C107/C230)*G11</f>
        <v>0.15710944117124967</v>
      </c>
      <c r="H107" s="125">
        <f t="shared" si="4"/>
        <v>0.22450944117124969</v>
      </c>
      <c r="I107" s="126">
        <f t="shared" si="5"/>
        <v>359.17020398576523</v>
      </c>
    </row>
    <row r="108" spans="1:9" x14ac:dyDescent="0.25">
      <c r="A108" s="119">
        <v>299</v>
      </c>
      <c r="B108" s="29">
        <v>81500417</v>
      </c>
      <c r="C108" s="30">
        <v>64.3</v>
      </c>
      <c r="D108" s="128">
        <v>3.512</v>
      </c>
      <c r="E108" s="128">
        <v>5.2363</v>
      </c>
      <c r="F108" s="123">
        <f t="shared" si="3"/>
        <v>1.7242999999999999</v>
      </c>
      <c r="G108" s="124">
        <f>(C108/C230)*G11</f>
        <v>0.27753123811294927</v>
      </c>
      <c r="H108" s="125">
        <f t="shared" si="4"/>
        <v>2.0018312381129491</v>
      </c>
      <c r="I108" s="126">
        <f t="shared" si="5"/>
        <v>3202.529614733096</v>
      </c>
    </row>
    <row r="109" spans="1:9" x14ac:dyDescent="0.25">
      <c r="A109" s="119">
        <v>300</v>
      </c>
      <c r="B109" s="29">
        <v>81500408</v>
      </c>
      <c r="C109" s="30">
        <v>45.6</v>
      </c>
      <c r="D109" s="122">
        <v>1</v>
      </c>
      <c r="E109" s="122">
        <v>1.0024999999999999</v>
      </c>
      <c r="F109" s="123">
        <f t="shared" si="3"/>
        <v>2.4999999999999467E-3</v>
      </c>
      <c r="G109" s="124">
        <f>(C109/C230)*G11</f>
        <v>0.19681842080793915</v>
      </c>
      <c r="H109" s="125">
        <f t="shared" si="4"/>
        <v>0.1993184208079391</v>
      </c>
      <c r="I109" s="126">
        <f t="shared" si="5"/>
        <v>318.86960960854094</v>
      </c>
    </row>
    <row r="110" spans="1:9" x14ac:dyDescent="0.25">
      <c r="A110" s="119">
        <v>301</v>
      </c>
      <c r="B110" s="29">
        <v>81500535</v>
      </c>
      <c r="C110" s="30">
        <v>53.1</v>
      </c>
      <c r="D110" s="122">
        <v>3.8279999999999998</v>
      </c>
      <c r="E110" s="122">
        <v>4.8962000000000003</v>
      </c>
      <c r="F110" s="123">
        <f t="shared" si="3"/>
        <v>1.0682000000000005</v>
      </c>
      <c r="G110" s="124">
        <f>(C110/C230)*G11</f>
        <v>0.22918987159871865</v>
      </c>
      <c r="H110" s="125">
        <f t="shared" si="4"/>
        <v>1.2973898715987191</v>
      </c>
      <c r="I110" s="126">
        <f t="shared" si="5"/>
        <v>2075.5643165836309</v>
      </c>
    </row>
    <row r="111" spans="1:9" x14ac:dyDescent="0.25">
      <c r="A111" s="119">
        <v>302</v>
      </c>
      <c r="B111" s="120">
        <v>81500448</v>
      </c>
      <c r="C111" s="121">
        <v>42.9</v>
      </c>
      <c r="D111" s="122">
        <v>2.702</v>
      </c>
      <c r="E111" s="122">
        <v>3.4738000000000002</v>
      </c>
      <c r="F111" s="123">
        <f t="shared" si="3"/>
        <v>0.77180000000000026</v>
      </c>
      <c r="G111" s="124">
        <f>(C111/C230)*G11</f>
        <v>0.18516469852325854</v>
      </c>
      <c r="H111" s="125">
        <f t="shared" si="4"/>
        <v>0.95696469852325883</v>
      </c>
      <c r="I111" s="126">
        <f t="shared" si="5"/>
        <v>1530.9521246975094</v>
      </c>
    </row>
    <row r="112" spans="1:9" x14ac:dyDescent="0.25">
      <c r="A112" s="119">
        <v>303</v>
      </c>
      <c r="B112" s="120">
        <v>81500451</v>
      </c>
      <c r="C112" s="121">
        <v>76.900000000000006</v>
      </c>
      <c r="D112" s="122">
        <v>0</v>
      </c>
      <c r="E112" s="122">
        <v>0</v>
      </c>
      <c r="F112" s="123">
        <f t="shared" si="3"/>
        <v>0</v>
      </c>
      <c r="G112" s="124">
        <f>(C112/C230)*G11</f>
        <v>0.33191527544145882</v>
      </c>
      <c r="H112" s="125">
        <f t="shared" si="4"/>
        <v>0.33191527544145882</v>
      </c>
      <c r="I112" s="126">
        <f t="shared" si="5"/>
        <v>530.99805765124586</v>
      </c>
    </row>
    <row r="113" spans="1:9" x14ac:dyDescent="0.25">
      <c r="A113" s="119">
        <v>304</v>
      </c>
      <c r="B113" s="127">
        <v>81500449</v>
      </c>
      <c r="C113" s="121">
        <v>77.400000000000006</v>
      </c>
      <c r="D113" s="122">
        <v>0.187</v>
      </c>
      <c r="E113" s="122">
        <v>0.73970000000000002</v>
      </c>
      <c r="F113" s="123">
        <f t="shared" si="3"/>
        <v>0.55269999999999997</v>
      </c>
      <c r="G113" s="124">
        <f>(C113/C230)*G11</f>
        <v>0.33407337216084415</v>
      </c>
      <c r="H113" s="125">
        <f t="shared" si="4"/>
        <v>0.88677337216084418</v>
      </c>
      <c r="I113" s="126">
        <f t="shared" si="5"/>
        <v>1418.6600407829185</v>
      </c>
    </row>
    <row r="114" spans="1:9" x14ac:dyDescent="0.25">
      <c r="A114" s="119">
        <v>305</v>
      </c>
      <c r="B114" s="120">
        <v>81500452</v>
      </c>
      <c r="C114" s="121">
        <v>47.1</v>
      </c>
      <c r="D114" s="122">
        <v>0</v>
      </c>
      <c r="E114" s="122">
        <v>0</v>
      </c>
      <c r="F114" s="123">
        <f t="shared" si="3"/>
        <v>0</v>
      </c>
      <c r="G114" s="124">
        <f>(C114/C230)*G11</f>
        <v>0.20329271096609508</v>
      </c>
      <c r="H114" s="125">
        <f t="shared" si="4"/>
        <v>0.20329271096609508</v>
      </c>
      <c r="I114" s="126">
        <f t="shared" si="5"/>
        <v>325.22767900355888</v>
      </c>
    </row>
    <row r="115" spans="1:9" x14ac:dyDescent="0.25">
      <c r="A115" s="119">
        <v>306</v>
      </c>
      <c r="B115" s="120">
        <v>81500534</v>
      </c>
      <c r="C115" s="121">
        <v>52.1</v>
      </c>
      <c r="D115" s="122">
        <v>3.2000000000000001E-2</v>
      </c>
      <c r="E115" s="122">
        <v>4.5100000000000001E-2</v>
      </c>
      <c r="F115" s="123">
        <f t="shared" si="3"/>
        <v>1.3100000000000001E-2</v>
      </c>
      <c r="G115" s="124">
        <f>(C115/C230)*G11</f>
        <v>0.22487367815994808</v>
      </c>
      <c r="H115" s="125">
        <f t="shared" si="4"/>
        <v>0.23797367815994808</v>
      </c>
      <c r="I115" s="126">
        <f t="shared" si="5"/>
        <v>380.71029032028491</v>
      </c>
    </row>
    <row r="116" spans="1:9" x14ac:dyDescent="0.25">
      <c r="A116" s="119">
        <v>307</v>
      </c>
      <c r="B116" s="120">
        <v>81500539</v>
      </c>
      <c r="C116" s="121">
        <v>48.3</v>
      </c>
      <c r="D116" s="122">
        <v>2.4180000000000001</v>
      </c>
      <c r="E116" s="122">
        <v>3.1530999999999998</v>
      </c>
      <c r="F116" s="123">
        <f t="shared" si="3"/>
        <v>0.73509999999999964</v>
      </c>
      <c r="G116" s="124">
        <f>(C116/C230)*G11</f>
        <v>0.20847214309261977</v>
      </c>
      <c r="H116" s="125">
        <f t="shared" si="4"/>
        <v>0.94357214309261939</v>
      </c>
      <c r="I116" s="126">
        <f t="shared" si="5"/>
        <v>1509.5267145195724</v>
      </c>
    </row>
    <row r="117" spans="1:9" x14ac:dyDescent="0.25">
      <c r="A117" s="119">
        <v>308</v>
      </c>
      <c r="B117" s="120">
        <v>81500530</v>
      </c>
      <c r="C117" s="121">
        <v>44.8</v>
      </c>
      <c r="D117" s="122">
        <v>0</v>
      </c>
      <c r="E117" s="122">
        <v>0</v>
      </c>
      <c r="F117" s="123">
        <f t="shared" si="3"/>
        <v>0</v>
      </c>
      <c r="G117" s="124">
        <f>(C117/C230)*G11</f>
        <v>0.19336546605692267</v>
      </c>
      <c r="H117" s="125">
        <f t="shared" si="4"/>
        <v>0.19336546605692267</v>
      </c>
      <c r="I117" s="126">
        <f t="shared" si="5"/>
        <v>309.34607259786486</v>
      </c>
    </row>
    <row r="118" spans="1:9" x14ac:dyDescent="0.25">
      <c r="A118" s="119">
        <v>309</v>
      </c>
      <c r="B118" s="120">
        <v>81500288</v>
      </c>
      <c r="C118" s="121">
        <v>64</v>
      </c>
      <c r="D118" s="122">
        <v>2.4910000000000001</v>
      </c>
      <c r="E118" s="122">
        <v>3.0750999999999999</v>
      </c>
      <c r="F118" s="123">
        <f t="shared" si="3"/>
        <v>0.58409999999999984</v>
      </c>
      <c r="G118" s="124">
        <f>(C118/C230)*G11</f>
        <v>0.27623638008131812</v>
      </c>
      <c r="H118" s="125">
        <f t="shared" si="4"/>
        <v>0.86033638008131796</v>
      </c>
      <c r="I118" s="126">
        <f t="shared" si="5"/>
        <v>1376.3661408540925</v>
      </c>
    </row>
    <row r="119" spans="1:9" x14ac:dyDescent="0.25">
      <c r="A119" s="119">
        <v>310</v>
      </c>
      <c r="B119" s="120">
        <v>81500537</v>
      </c>
      <c r="C119" s="121">
        <v>36.299999999999997</v>
      </c>
      <c r="D119" s="122">
        <v>0</v>
      </c>
      <c r="E119" s="122">
        <v>0</v>
      </c>
      <c r="F119" s="123">
        <f t="shared" si="3"/>
        <v>0</v>
      </c>
      <c r="G119" s="124">
        <f>(C119/C230)*G11</f>
        <v>0.15667782182737261</v>
      </c>
      <c r="H119" s="125">
        <f t="shared" si="4"/>
        <v>0.15667782182737261</v>
      </c>
      <c r="I119" s="126">
        <f t="shared" si="5"/>
        <v>250.65317935943068</v>
      </c>
    </row>
    <row r="120" spans="1:9" x14ac:dyDescent="0.25">
      <c r="A120" s="119">
        <v>311</v>
      </c>
      <c r="B120" s="120">
        <v>81500538</v>
      </c>
      <c r="C120" s="121">
        <v>64.099999999999994</v>
      </c>
      <c r="D120" s="122">
        <v>4.9969999999999999</v>
      </c>
      <c r="E120" s="122">
        <v>6.3207000000000004</v>
      </c>
      <c r="F120" s="123">
        <f t="shared" si="3"/>
        <v>1.3237000000000005</v>
      </c>
      <c r="G120" s="124">
        <f>(C120/C230)*G11</f>
        <v>0.27666799942519515</v>
      </c>
      <c r="H120" s="125">
        <f t="shared" si="4"/>
        <v>1.6003679994251958</v>
      </c>
      <c r="I120" s="126">
        <f t="shared" si="5"/>
        <v>2560.2687254804282</v>
      </c>
    </row>
    <row r="121" spans="1:9" x14ac:dyDescent="0.25">
      <c r="A121" s="119">
        <v>312</v>
      </c>
      <c r="B121" s="120">
        <v>81500540</v>
      </c>
      <c r="C121" s="121">
        <v>45.7</v>
      </c>
      <c r="D121" s="122">
        <v>2.226</v>
      </c>
      <c r="E121" s="122">
        <v>2.5129999999999999</v>
      </c>
      <c r="F121" s="123">
        <f t="shared" si="3"/>
        <v>0.28699999999999992</v>
      </c>
      <c r="G121" s="124">
        <f>(C121/C230)*G11</f>
        <v>0.19725004015181624</v>
      </c>
      <c r="H121" s="125">
        <f t="shared" si="4"/>
        <v>0.48425004015181616</v>
      </c>
      <c r="I121" s="126">
        <f t="shared" si="5"/>
        <v>774.70321423487553</v>
      </c>
    </row>
    <row r="122" spans="1:9" x14ac:dyDescent="0.25">
      <c r="A122" s="119">
        <v>313</v>
      </c>
      <c r="B122" s="120">
        <v>81500285</v>
      </c>
      <c r="C122" s="121">
        <v>53.3</v>
      </c>
      <c r="D122" s="122">
        <v>3.0339999999999998</v>
      </c>
      <c r="E122" s="122">
        <v>3.9304999999999999</v>
      </c>
      <c r="F122" s="123">
        <f t="shared" si="3"/>
        <v>0.89650000000000007</v>
      </c>
      <c r="G122" s="124">
        <f>(C122/C230)*G11</f>
        <v>0.23005311028647277</v>
      </c>
      <c r="H122" s="125">
        <f t="shared" si="4"/>
        <v>1.1265531102864728</v>
      </c>
      <c r="I122" s="126">
        <f t="shared" si="5"/>
        <v>1802.2596658362991</v>
      </c>
    </row>
    <row r="123" spans="1:9" x14ac:dyDescent="0.25">
      <c r="A123" s="119">
        <v>314</v>
      </c>
      <c r="B123" s="120">
        <v>81500527</v>
      </c>
      <c r="C123" s="121">
        <v>42.8</v>
      </c>
      <c r="D123" s="122">
        <v>2.61</v>
      </c>
      <c r="E123" s="122">
        <v>3.1556000000000002</v>
      </c>
      <c r="F123" s="123">
        <f t="shared" si="3"/>
        <v>0.54560000000000031</v>
      </c>
      <c r="G123" s="124">
        <f>(C123/C230)*G11</f>
        <v>0.18473307917938148</v>
      </c>
      <c r="H123" s="125">
        <f t="shared" si="4"/>
        <v>0.73033307917938184</v>
      </c>
      <c r="I123" s="126">
        <f t="shared" si="5"/>
        <v>1168.3868600711751</v>
      </c>
    </row>
    <row r="124" spans="1:9" x14ac:dyDescent="0.25">
      <c r="A124" s="119">
        <v>315</v>
      </c>
      <c r="B124" s="120">
        <v>81500522</v>
      </c>
      <c r="C124" s="121">
        <v>76.8</v>
      </c>
      <c r="D124" s="122">
        <v>4.1849999999999996</v>
      </c>
      <c r="E124" s="122">
        <v>5.5559000000000003</v>
      </c>
      <c r="F124" s="123">
        <f t="shared" si="3"/>
        <v>1.3709000000000007</v>
      </c>
      <c r="G124" s="124">
        <f>(C124/C230)*G11</f>
        <v>0.33148365609758174</v>
      </c>
      <c r="H124" s="125">
        <f t="shared" si="4"/>
        <v>1.7023836560975825</v>
      </c>
      <c r="I124" s="126">
        <f t="shared" si="5"/>
        <v>2723.4733730249122</v>
      </c>
    </row>
    <row r="125" spans="1:9" x14ac:dyDescent="0.25">
      <c r="A125" s="119">
        <v>316</v>
      </c>
      <c r="B125" s="120">
        <v>81500521</v>
      </c>
      <c r="C125" s="121">
        <v>77.5</v>
      </c>
      <c r="D125" s="122">
        <v>5.9960000000000004</v>
      </c>
      <c r="E125" s="122">
        <v>7.7670000000000003</v>
      </c>
      <c r="F125" s="123">
        <f t="shared" si="3"/>
        <v>1.7709999999999999</v>
      </c>
      <c r="G125" s="124">
        <f>(C125/C230)*G11</f>
        <v>0.33450499150472118</v>
      </c>
      <c r="H125" s="125">
        <f t="shared" si="4"/>
        <v>2.1055049915047213</v>
      </c>
      <c r="I125" s="126">
        <f t="shared" si="5"/>
        <v>3368.386885409253</v>
      </c>
    </row>
    <row r="126" spans="1:9" x14ac:dyDescent="0.25">
      <c r="A126" s="119">
        <v>317</v>
      </c>
      <c r="B126" s="120">
        <v>81500526</v>
      </c>
      <c r="C126" s="121">
        <v>47.1</v>
      </c>
      <c r="D126" s="122">
        <v>2.0640000000000001</v>
      </c>
      <c r="E126" s="122">
        <v>2.8382000000000001</v>
      </c>
      <c r="F126" s="123">
        <f t="shared" si="3"/>
        <v>0.7742</v>
      </c>
      <c r="G126" s="124">
        <f>(C126/C230)*G11</f>
        <v>0.20329271096609508</v>
      </c>
      <c r="H126" s="125">
        <f t="shared" si="4"/>
        <v>0.97749271096609514</v>
      </c>
      <c r="I126" s="126">
        <f t="shared" si="5"/>
        <v>1563.792839003559</v>
      </c>
    </row>
    <row r="127" spans="1:9" x14ac:dyDescent="0.25">
      <c r="A127" s="119">
        <v>318</v>
      </c>
      <c r="B127" s="120">
        <v>81500286</v>
      </c>
      <c r="C127" s="121">
        <v>52.1</v>
      </c>
      <c r="D127" s="122">
        <v>2.782</v>
      </c>
      <c r="E127" s="122">
        <v>3.4348999999999998</v>
      </c>
      <c r="F127" s="123">
        <f t="shared" si="3"/>
        <v>0.65289999999999981</v>
      </c>
      <c r="G127" s="124">
        <f>(C127/C230)*G11</f>
        <v>0.22487367815994808</v>
      </c>
      <c r="H127" s="125">
        <f t="shared" si="4"/>
        <v>0.87777367815994789</v>
      </c>
      <c r="I127" s="126">
        <f t="shared" si="5"/>
        <v>1404.2623303202845</v>
      </c>
    </row>
    <row r="128" spans="1:9" x14ac:dyDescent="0.25">
      <c r="A128" s="119">
        <v>319</v>
      </c>
      <c r="B128" s="120">
        <v>81500536</v>
      </c>
      <c r="C128" s="121">
        <v>48.2</v>
      </c>
      <c r="D128" s="122">
        <v>1.7509999999999999</v>
      </c>
      <c r="E128" s="122">
        <v>1.8769</v>
      </c>
      <c r="F128" s="123">
        <f t="shared" si="3"/>
        <v>0.12590000000000012</v>
      </c>
      <c r="G128" s="124">
        <f>(C128/C230)*G11</f>
        <v>0.20804052374874271</v>
      </c>
      <c r="H128" s="125">
        <f t="shared" si="4"/>
        <v>0.33394052374874283</v>
      </c>
      <c r="I128" s="126">
        <f t="shared" si="5"/>
        <v>534.23804989323878</v>
      </c>
    </row>
    <row r="129" spans="1:9" x14ac:dyDescent="0.25">
      <c r="A129" s="119">
        <v>320</v>
      </c>
      <c r="B129" s="120">
        <v>81500287</v>
      </c>
      <c r="C129" s="121">
        <v>44.8</v>
      </c>
      <c r="D129" s="122">
        <v>1.5289999999999999</v>
      </c>
      <c r="E129" s="122">
        <v>1.9893000000000001</v>
      </c>
      <c r="F129" s="123">
        <f t="shared" si="3"/>
        <v>0.46030000000000015</v>
      </c>
      <c r="G129" s="124">
        <f>(C129/C230)*G11</f>
        <v>0.19336546605692267</v>
      </c>
      <c r="H129" s="125">
        <f t="shared" si="4"/>
        <v>0.65366546605692277</v>
      </c>
      <c r="I129" s="126">
        <f t="shared" si="5"/>
        <v>1045.7340125978651</v>
      </c>
    </row>
    <row r="130" spans="1:9" x14ac:dyDescent="0.25">
      <c r="A130" s="119">
        <v>321</v>
      </c>
      <c r="B130" s="120">
        <v>81500531</v>
      </c>
      <c r="C130" s="121">
        <v>63.7</v>
      </c>
      <c r="D130" s="122">
        <v>4.34</v>
      </c>
      <c r="E130" s="122">
        <v>5.5427999999999997</v>
      </c>
      <c r="F130" s="123">
        <f t="shared" si="3"/>
        <v>1.2027999999999999</v>
      </c>
      <c r="G130" s="124">
        <f>(C130/C230)*G11</f>
        <v>0.27494152204968697</v>
      </c>
      <c r="H130" s="125">
        <f t="shared" si="4"/>
        <v>1.4777415220496868</v>
      </c>
      <c r="I130" s="126">
        <f t="shared" si="5"/>
        <v>2364.0908869750888</v>
      </c>
    </row>
    <row r="131" spans="1:9" x14ac:dyDescent="0.25">
      <c r="A131" s="119">
        <v>322</v>
      </c>
      <c r="B131" s="120">
        <v>81500523</v>
      </c>
      <c r="C131" s="121">
        <v>36.5</v>
      </c>
      <c r="D131" s="122">
        <v>2.2000000000000002</v>
      </c>
      <c r="E131" s="122">
        <v>2.8452000000000002</v>
      </c>
      <c r="F131" s="123">
        <f t="shared" si="3"/>
        <v>0.6452</v>
      </c>
      <c r="G131" s="124">
        <f>(C131/C230)*G11</f>
        <v>0.15754106051512676</v>
      </c>
      <c r="H131" s="125">
        <f t="shared" si="4"/>
        <v>0.80274106051512673</v>
      </c>
      <c r="I131" s="126">
        <f t="shared" si="5"/>
        <v>1284.2251486120997</v>
      </c>
    </row>
    <row r="132" spans="1:9" x14ac:dyDescent="0.25">
      <c r="A132" s="119">
        <v>323</v>
      </c>
      <c r="B132" s="120">
        <v>81500523</v>
      </c>
      <c r="C132" s="121">
        <v>64.5</v>
      </c>
      <c r="D132" s="122">
        <v>6.7110000000000003</v>
      </c>
      <c r="E132" s="122">
        <v>8.2276000000000007</v>
      </c>
      <c r="F132" s="123">
        <f t="shared" si="3"/>
        <v>1.5166000000000004</v>
      </c>
      <c r="G132" s="124">
        <f>(C132/C230)*G11</f>
        <v>0.27839447680070345</v>
      </c>
      <c r="H132" s="125">
        <f t="shared" si="4"/>
        <v>1.7949944768007038</v>
      </c>
      <c r="I132" s="126">
        <f t="shared" si="5"/>
        <v>2871.6321639857661</v>
      </c>
    </row>
    <row r="133" spans="1:9" x14ac:dyDescent="0.25">
      <c r="A133" s="119">
        <v>324</v>
      </c>
      <c r="B133" s="120">
        <v>81500520</v>
      </c>
      <c r="C133" s="121">
        <v>45.5</v>
      </c>
      <c r="D133" s="122">
        <v>0.36099999999999999</v>
      </c>
      <c r="E133" s="122">
        <v>1.2709999999999999</v>
      </c>
      <c r="F133" s="123">
        <f t="shared" si="3"/>
        <v>0.90999999999999992</v>
      </c>
      <c r="G133" s="124">
        <f>(C133/C230)*G11</f>
        <v>0.19638680146406212</v>
      </c>
      <c r="H133" s="125">
        <f t="shared" si="4"/>
        <v>1.1063868014640621</v>
      </c>
      <c r="I133" s="126">
        <f t="shared" si="5"/>
        <v>1769.9976049822064</v>
      </c>
    </row>
    <row r="134" spans="1:9" x14ac:dyDescent="0.25">
      <c r="A134" s="119">
        <v>325</v>
      </c>
      <c r="B134" s="120">
        <v>81500446</v>
      </c>
      <c r="C134" s="121">
        <v>52.9</v>
      </c>
      <c r="D134" s="122">
        <v>1.81</v>
      </c>
      <c r="E134" s="122">
        <v>1.8419000000000001</v>
      </c>
      <c r="F134" s="123">
        <f t="shared" si="3"/>
        <v>3.1900000000000039E-2</v>
      </c>
      <c r="G134" s="124">
        <f>(C134/C230)*G11</f>
        <v>0.2283266329109645</v>
      </c>
      <c r="H134" s="125">
        <f t="shared" si="4"/>
        <v>0.26022663291096454</v>
      </c>
      <c r="I134" s="126">
        <f t="shared" si="5"/>
        <v>416.31056733096108</v>
      </c>
    </row>
    <row r="135" spans="1:9" x14ac:dyDescent="0.25">
      <c r="A135" s="119">
        <v>326</v>
      </c>
      <c r="B135" s="120">
        <v>81500454</v>
      </c>
      <c r="C135" s="121">
        <v>42.8</v>
      </c>
      <c r="D135" s="122">
        <v>4.4370000000000003</v>
      </c>
      <c r="E135" s="122">
        <v>5.5591999999999997</v>
      </c>
      <c r="F135" s="123">
        <f t="shared" si="3"/>
        <v>1.1221999999999994</v>
      </c>
      <c r="G135" s="124">
        <f>(C135/C230)*G11</f>
        <v>0.18473307917938148</v>
      </c>
      <c r="H135" s="125">
        <f t="shared" si="4"/>
        <v>1.306933079179381</v>
      </c>
      <c r="I135" s="126">
        <f t="shared" si="5"/>
        <v>2090.8315400711735</v>
      </c>
    </row>
    <row r="136" spans="1:9" x14ac:dyDescent="0.25">
      <c r="A136" s="119">
        <v>327</v>
      </c>
      <c r="B136" s="120">
        <v>81500447</v>
      </c>
      <c r="C136" s="121">
        <v>77.2</v>
      </c>
      <c r="D136" s="122">
        <v>5.157</v>
      </c>
      <c r="E136" s="122">
        <v>6.2672999999999996</v>
      </c>
      <c r="F136" s="123">
        <f t="shared" si="3"/>
        <v>1.1102999999999996</v>
      </c>
      <c r="G136" s="124">
        <f>(C136/C230)*G11</f>
        <v>0.33321013347309003</v>
      </c>
      <c r="H136" s="125">
        <f t="shared" si="4"/>
        <v>1.4435101334730898</v>
      </c>
      <c r="I136" s="126">
        <f t="shared" si="5"/>
        <v>2309.327511530249</v>
      </c>
    </row>
    <row r="137" spans="1:9" x14ac:dyDescent="0.25">
      <c r="A137" s="119">
        <v>328</v>
      </c>
      <c r="B137" s="120">
        <v>81500455</v>
      </c>
      <c r="C137" s="121">
        <v>77.8</v>
      </c>
      <c r="D137" s="122">
        <v>2.6040000000000001</v>
      </c>
      <c r="E137" s="122">
        <v>2.8666</v>
      </c>
      <c r="F137" s="123">
        <f t="shared" si="3"/>
        <v>0.26259999999999994</v>
      </c>
      <c r="G137" s="124">
        <f>(C137/C230)*G11</f>
        <v>0.33579984953635234</v>
      </c>
      <c r="H137" s="125">
        <f t="shared" si="4"/>
        <v>0.59839984953635228</v>
      </c>
      <c r="I137" s="126">
        <f t="shared" si="5"/>
        <v>957.32007928825635</v>
      </c>
    </row>
    <row r="138" spans="1:9" x14ac:dyDescent="0.25">
      <c r="A138" s="119">
        <v>329</v>
      </c>
      <c r="B138" s="120">
        <v>81500453</v>
      </c>
      <c r="C138" s="121">
        <v>47</v>
      </c>
      <c r="D138" s="122">
        <v>2.7029999999999998</v>
      </c>
      <c r="E138" s="122">
        <v>3.6156000000000001</v>
      </c>
      <c r="F138" s="123">
        <f t="shared" si="3"/>
        <v>0.9126000000000003</v>
      </c>
      <c r="G138" s="124">
        <f>(C138/C230)*G11</f>
        <v>0.20286109162221802</v>
      </c>
      <c r="H138" s="125">
        <f t="shared" si="4"/>
        <v>1.1154610916222183</v>
      </c>
      <c r="I138" s="126">
        <f t="shared" si="5"/>
        <v>1784.5146543772248</v>
      </c>
    </row>
    <row r="139" spans="1:9" x14ac:dyDescent="0.25">
      <c r="A139" s="119">
        <v>330</v>
      </c>
      <c r="B139" s="120">
        <v>81500445</v>
      </c>
      <c r="C139" s="121">
        <v>52.1</v>
      </c>
      <c r="D139" s="122">
        <v>1.222</v>
      </c>
      <c r="E139" s="122">
        <v>1.2229000000000001</v>
      </c>
      <c r="F139" s="123">
        <f t="shared" si="3"/>
        <v>9.0000000000012292E-4</v>
      </c>
      <c r="G139" s="124">
        <f>(C139/C230)*G11</f>
        <v>0.22487367815994808</v>
      </c>
      <c r="H139" s="125">
        <f t="shared" si="4"/>
        <v>0.2257736781599482</v>
      </c>
      <c r="I139" s="126">
        <f t="shared" si="5"/>
        <v>361.19273032028514</v>
      </c>
    </row>
    <row r="140" spans="1:9" x14ac:dyDescent="0.25">
      <c r="A140" s="119">
        <v>331</v>
      </c>
      <c r="B140" s="120">
        <v>81500440</v>
      </c>
      <c r="C140" s="121">
        <v>48.3</v>
      </c>
      <c r="D140" s="122">
        <v>2.5960000000000001</v>
      </c>
      <c r="E140" s="122">
        <v>2.5960000000000001</v>
      </c>
      <c r="F140" s="123">
        <f t="shared" si="3"/>
        <v>0</v>
      </c>
      <c r="G140" s="124">
        <f>(C140/C230)*G11</f>
        <v>0.20847214309261977</v>
      </c>
      <c r="H140" s="125">
        <f t="shared" si="4"/>
        <v>0.20847214309261977</v>
      </c>
      <c r="I140" s="126">
        <f t="shared" si="5"/>
        <v>333.51373451957312</v>
      </c>
    </row>
    <row r="141" spans="1:9" x14ac:dyDescent="0.25">
      <c r="A141" s="119">
        <v>332</v>
      </c>
      <c r="B141" s="120">
        <v>81500442</v>
      </c>
      <c r="C141" s="121">
        <v>45</v>
      </c>
      <c r="D141" s="122">
        <v>3.0739999999999998</v>
      </c>
      <c r="E141" s="122">
        <v>4.0019999999999998</v>
      </c>
      <c r="F141" s="123">
        <f t="shared" si="3"/>
        <v>0.92799999999999994</v>
      </c>
      <c r="G141" s="124">
        <f>(C141/C230)*G11</f>
        <v>0.19422870474467682</v>
      </c>
      <c r="H141" s="125">
        <f t="shared" si="4"/>
        <v>1.1222287047446768</v>
      </c>
      <c r="I141" s="126">
        <f t="shared" si="5"/>
        <v>1795.3414818505339</v>
      </c>
    </row>
    <row r="142" spans="1:9" x14ac:dyDescent="0.25">
      <c r="A142" s="119">
        <v>333</v>
      </c>
      <c r="B142" s="120">
        <v>81500441</v>
      </c>
      <c r="C142" s="121">
        <v>64.400000000000006</v>
      </c>
      <c r="D142" s="122">
        <v>4.8129999999999997</v>
      </c>
      <c r="E142" s="122">
        <v>6.4187000000000003</v>
      </c>
      <c r="F142" s="123">
        <f t="shared" si="3"/>
        <v>1.6057000000000006</v>
      </c>
      <c r="G142" s="124">
        <f>(C142/C230)*G11</f>
        <v>0.27796285745682642</v>
      </c>
      <c r="H142" s="125">
        <f t="shared" si="4"/>
        <v>1.883662857456827</v>
      </c>
      <c r="I142" s="126">
        <f t="shared" si="5"/>
        <v>3013.4838393594318</v>
      </c>
    </row>
    <row r="143" spans="1:9" x14ac:dyDescent="0.25">
      <c r="A143" s="119">
        <v>334</v>
      </c>
      <c r="B143" s="120">
        <v>81500443</v>
      </c>
      <c r="C143" s="121">
        <v>35.9</v>
      </c>
      <c r="D143" s="122">
        <v>0.68</v>
      </c>
      <c r="E143" s="122">
        <v>0.68069999999999997</v>
      </c>
      <c r="F143" s="123">
        <f t="shared" ref="F143:F206" si="6">E143-D143</f>
        <v>6.9999999999992291E-4</v>
      </c>
      <c r="G143" s="124">
        <f>(C143/C230)*G11</f>
        <v>0.1549513444518644</v>
      </c>
      <c r="H143" s="125">
        <f t="shared" ref="H143:H206" si="7">G143+F143</f>
        <v>0.15565134445186432</v>
      </c>
      <c r="I143" s="126">
        <f t="shared" ref="I143:I206" si="8">H143*1599.8</f>
        <v>249.01102085409252</v>
      </c>
    </row>
    <row r="144" spans="1:9" x14ac:dyDescent="0.25">
      <c r="A144" s="119">
        <v>335</v>
      </c>
      <c r="B144" s="120">
        <v>81500444</v>
      </c>
      <c r="C144" s="121">
        <v>64.5</v>
      </c>
      <c r="D144" s="122">
        <v>1.419</v>
      </c>
      <c r="E144" s="122">
        <v>1.5466</v>
      </c>
      <c r="F144" s="123">
        <f t="shared" si="6"/>
        <v>0.12759999999999994</v>
      </c>
      <c r="G144" s="124">
        <f>(C144/C230)*G11</f>
        <v>0.27839447680070345</v>
      </c>
      <c r="H144" s="125">
        <f t="shared" si="7"/>
        <v>0.40599447680070339</v>
      </c>
      <c r="I144" s="126">
        <f t="shared" si="8"/>
        <v>649.50996398576524</v>
      </c>
    </row>
    <row r="145" spans="1:9" x14ac:dyDescent="0.25">
      <c r="A145" s="119">
        <v>336</v>
      </c>
      <c r="B145" s="120">
        <v>81500450</v>
      </c>
      <c r="C145" s="121">
        <v>45.6</v>
      </c>
      <c r="D145" s="122">
        <v>3.778</v>
      </c>
      <c r="E145" s="122">
        <v>4.7370999999999999</v>
      </c>
      <c r="F145" s="123">
        <f t="shared" si="6"/>
        <v>0.95909999999999984</v>
      </c>
      <c r="G145" s="124">
        <f>(C145/C230)*G11</f>
        <v>0.19681842080793915</v>
      </c>
      <c r="H145" s="125">
        <f t="shared" si="7"/>
        <v>1.1559184208079389</v>
      </c>
      <c r="I145" s="126">
        <f t="shared" si="8"/>
        <v>1849.2382896085408</v>
      </c>
    </row>
    <row r="146" spans="1:9" x14ac:dyDescent="0.25">
      <c r="A146" s="119">
        <v>337</v>
      </c>
      <c r="B146" s="120">
        <v>81500430</v>
      </c>
      <c r="C146" s="121">
        <v>53</v>
      </c>
      <c r="D146" s="122">
        <v>2.72</v>
      </c>
      <c r="E146" s="122">
        <v>3.5792000000000002</v>
      </c>
      <c r="F146" s="123">
        <f t="shared" si="6"/>
        <v>0.85919999999999996</v>
      </c>
      <c r="G146" s="124">
        <f>(C146/C230)*G11</f>
        <v>0.22875825225484156</v>
      </c>
      <c r="H146" s="125">
        <f t="shared" si="7"/>
        <v>1.0879582522548414</v>
      </c>
      <c r="I146" s="126">
        <f t="shared" si="8"/>
        <v>1740.5156119572953</v>
      </c>
    </row>
    <row r="147" spans="1:9" x14ac:dyDescent="0.25">
      <c r="A147" s="119">
        <v>338</v>
      </c>
      <c r="B147" s="120">
        <v>81500498</v>
      </c>
      <c r="C147" s="121">
        <v>43</v>
      </c>
      <c r="D147" s="122">
        <v>0</v>
      </c>
      <c r="E147" s="122">
        <v>0</v>
      </c>
      <c r="F147" s="123">
        <f t="shared" si="6"/>
        <v>0</v>
      </c>
      <c r="G147" s="124">
        <f>(C147/C230)*G11</f>
        <v>0.18559631786713562</v>
      </c>
      <c r="H147" s="125">
        <f t="shared" si="7"/>
        <v>0.18559631786713562</v>
      </c>
      <c r="I147" s="126">
        <f t="shared" si="8"/>
        <v>296.91698932384355</v>
      </c>
    </row>
    <row r="148" spans="1:9" x14ac:dyDescent="0.25">
      <c r="A148" s="119">
        <v>339</v>
      </c>
      <c r="B148" s="120">
        <v>81500492</v>
      </c>
      <c r="C148" s="121">
        <v>77.599999999999994</v>
      </c>
      <c r="D148" s="122">
        <v>4.7670000000000003</v>
      </c>
      <c r="E148" s="122">
        <v>6.0582000000000003</v>
      </c>
      <c r="F148" s="123">
        <f t="shared" si="6"/>
        <v>1.2911999999999999</v>
      </c>
      <c r="G148" s="124">
        <f>(C148/C230)*G11</f>
        <v>0.33493661084859822</v>
      </c>
      <c r="H148" s="125">
        <f t="shared" si="7"/>
        <v>1.6261366108485982</v>
      </c>
      <c r="I148" s="126">
        <f t="shared" si="8"/>
        <v>2601.4933500355874</v>
      </c>
    </row>
    <row r="149" spans="1:9" x14ac:dyDescent="0.25">
      <c r="A149" s="119">
        <v>340</v>
      </c>
      <c r="B149" s="120">
        <v>81500502</v>
      </c>
      <c r="C149" s="121">
        <v>77.599999999999994</v>
      </c>
      <c r="D149" s="122">
        <v>6.7969999999999997</v>
      </c>
      <c r="E149" s="122">
        <v>8.5545000000000009</v>
      </c>
      <c r="F149" s="123">
        <f t="shared" si="6"/>
        <v>1.7575000000000012</v>
      </c>
      <c r="G149" s="124">
        <f>(C149/C230)*G11</f>
        <v>0.33493661084859822</v>
      </c>
      <c r="H149" s="125">
        <f t="shared" si="7"/>
        <v>2.0924366108485994</v>
      </c>
      <c r="I149" s="126">
        <f t="shared" si="8"/>
        <v>3347.4800900355895</v>
      </c>
    </row>
    <row r="150" spans="1:9" x14ac:dyDescent="0.25">
      <c r="A150" s="119">
        <v>341</v>
      </c>
      <c r="B150" s="120">
        <v>81500503</v>
      </c>
      <c r="C150" s="121">
        <v>47.3</v>
      </c>
      <c r="D150" s="122">
        <v>0</v>
      </c>
      <c r="E150" s="122">
        <v>0</v>
      </c>
      <c r="F150" s="123">
        <f t="shared" si="6"/>
        <v>0</v>
      </c>
      <c r="G150" s="124">
        <f>(C150/C230)*G11</f>
        <v>0.20415594965384917</v>
      </c>
      <c r="H150" s="125">
        <f t="shared" si="7"/>
        <v>0.20415594965384917</v>
      </c>
      <c r="I150" s="126">
        <f t="shared" si="8"/>
        <v>326.60868825622788</v>
      </c>
    </row>
    <row r="151" spans="1:9" x14ac:dyDescent="0.25">
      <c r="A151" s="119">
        <v>342</v>
      </c>
      <c r="B151" s="120">
        <v>81500437</v>
      </c>
      <c r="C151" s="121">
        <v>51.9</v>
      </c>
      <c r="D151" s="122">
        <v>0.34079999999999999</v>
      </c>
      <c r="E151" s="122">
        <v>0.34079999999999999</v>
      </c>
      <c r="F151" s="123">
        <f t="shared" si="6"/>
        <v>0</v>
      </c>
      <c r="G151" s="124">
        <f>(C151/C230)*G11</f>
        <v>0.22401043947219393</v>
      </c>
      <c r="H151" s="125">
        <f t="shared" si="7"/>
        <v>0.22401043947219393</v>
      </c>
      <c r="I151" s="126">
        <f t="shared" si="8"/>
        <v>358.37190106761585</v>
      </c>
    </row>
    <row r="152" spans="1:9" x14ac:dyDescent="0.25">
      <c r="A152" s="119">
        <v>343</v>
      </c>
      <c r="B152" s="120">
        <v>81500429</v>
      </c>
      <c r="C152" s="121">
        <v>48</v>
      </c>
      <c r="D152" s="122">
        <v>1.0660000000000001</v>
      </c>
      <c r="E152" s="122">
        <v>1.6277999999999999</v>
      </c>
      <c r="F152" s="123">
        <f t="shared" si="6"/>
        <v>0.56179999999999986</v>
      </c>
      <c r="G152" s="124">
        <f>(C152/C230)*G11</f>
        <v>0.20717728506098862</v>
      </c>
      <c r="H152" s="125">
        <f t="shared" si="7"/>
        <v>0.7689772850609885</v>
      </c>
      <c r="I152" s="126">
        <f t="shared" si="8"/>
        <v>1230.2098606405693</v>
      </c>
    </row>
    <row r="153" spans="1:9" x14ac:dyDescent="0.25">
      <c r="A153" s="119">
        <v>344</v>
      </c>
      <c r="B153" s="120">
        <v>81500439</v>
      </c>
      <c r="C153" s="121">
        <v>45</v>
      </c>
      <c r="D153" s="122">
        <v>1.669</v>
      </c>
      <c r="E153" s="122">
        <v>2.1381000000000001</v>
      </c>
      <c r="F153" s="123">
        <f t="shared" si="6"/>
        <v>0.46910000000000007</v>
      </c>
      <c r="G153" s="124">
        <f>(C153/C230)*G11</f>
        <v>0.19422870474467682</v>
      </c>
      <c r="H153" s="125">
        <f t="shared" si="7"/>
        <v>0.66332870474467687</v>
      </c>
      <c r="I153" s="126">
        <f t="shared" si="8"/>
        <v>1061.1932618505341</v>
      </c>
    </row>
    <row r="154" spans="1:9" x14ac:dyDescent="0.25">
      <c r="A154" s="119">
        <v>345</v>
      </c>
      <c r="B154" s="120">
        <v>81500496</v>
      </c>
      <c r="C154" s="121">
        <v>64.099999999999994</v>
      </c>
      <c r="D154" s="122">
        <v>2.7210000000000001</v>
      </c>
      <c r="E154" s="122">
        <v>2.7216999999999998</v>
      </c>
      <c r="F154" s="123">
        <f t="shared" si="6"/>
        <v>6.9999999999970086E-4</v>
      </c>
      <c r="G154" s="124">
        <f>(C154/C230)*G11</f>
        <v>0.27666799942519515</v>
      </c>
      <c r="H154" s="125">
        <f t="shared" si="7"/>
        <v>0.27736799942519486</v>
      </c>
      <c r="I154" s="126">
        <f t="shared" si="8"/>
        <v>443.73332548042674</v>
      </c>
    </row>
    <row r="155" spans="1:9" x14ac:dyDescent="0.25">
      <c r="A155" s="119">
        <v>346</v>
      </c>
      <c r="B155" s="29">
        <v>81500500</v>
      </c>
      <c r="C155" s="121">
        <v>36.1</v>
      </c>
      <c r="D155" s="122">
        <v>2.37</v>
      </c>
      <c r="E155" s="122">
        <v>2.9963000000000002</v>
      </c>
      <c r="F155" s="123">
        <f t="shared" si="6"/>
        <v>0.62630000000000008</v>
      </c>
      <c r="G155" s="124">
        <f>(C155/C230)*G11</f>
        <v>0.15581458313961852</v>
      </c>
      <c r="H155" s="125">
        <f t="shared" si="7"/>
        <v>0.78211458313961857</v>
      </c>
      <c r="I155" s="126">
        <f t="shared" si="8"/>
        <v>1251.2269101067618</v>
      </c>
    </row>
    <row r="156" spans="1:9" x14ac:dyDescent="0.25">
      <c r="A156" s="119">
        <v>347</v>
      </c>
      <c r="B156" s="29">
        <v>81500501</v>
      </c>
      <c r="C156" s="121">
        <v>64.8</v>
      </c>
      <c r="D156" s="122">
        <v>0</v>
      </c>
      <c r="E156" s="122">
        <v>6.1199999999999997E-2</v>
      </c>
      <c r="F156" s="123">
        <f t="shared" si="6"/>
        <v>6.1199999999999997E-2</v>
      </c>
      <c r="G156" s="124">
        <f>(C156/C230)*G11</f>
        <v>0.2796893348323346</v>
      </c>
      <c r="H156" s="125">
        <f t="shared" si="7"/>
        <v>0.34088933483233458</v>
      </c>
      <c r="I156" s="126">
        <f t="shared" si="8"/>
        <v>545.35475786476889</v>
      </c>
    </row>
    <row r="157" spans="1:9" x14ac:dyDescent="0.25">
      <c r="A157" s="119">
        <v>348</v>
      </c>
      <c r="B157" s="29">
        <v>81500497</v>
      </c>
      <c r="C157" s="121">
        <v>45.6</v>
      </c>
      <c r="D157" s="122">
        <v>4.5570000000000004</v>
      </c>
      <c r="E157" s="122">
        <v>5.6367000000000003</v>
      </c>
      <c r="F157" s="123">
        <f t="shared" si="6"/>
        <v>1.0796999999999999</v>
      </c>
      <c r="G157" s="124">
        <f>(C157/C230)*G11</f>
        <v>0.19681842080793915</v>
      </c>
      <c r="H157" s="125">
        <f t="shared" si="7"/>
        <v>1.276518420807939</v>
      </c>
      <c r="I157" s="126">
        <f t="shared" si="8"/>
        <v>2042.1741696085408</v>
      </c>
    </row>
    <row r="158" spans="1:9" x14ac:dyDescent="0.25">
      <c r="A158" s="119">
        <v>349</v>
      </c>
      <c r="B158" s="29">
        <v>81500490</v>
      </c>
      <c r="C158" s="121">
        <v>53.1</v>
      </c>
      <c r="D158" s="122">
        <v>2.3780000000000001</v>
      </c>
      <c r="E158" s="122">
        <v>3.2094</v>
      </c>
      <c r="F158" s="123">
        <f t="shared" si="6"/>
        <v>0.83139999999999992</v>
      </c>
      <c r="G158" s="124">
        <f>(C158/C230)*G11</f>
        <v>0.22918987159871865</v>
      </c>
      <c r="H158" s="125">
        <f t="shared" si="7"/>
        <v>1.0605898715987185</v>
      </c>
      <c r="I158" s="126">
        <f t="shared" si="8"/>
        <v>1696.7316765836299</v>
      </c>
    </row>
    <row r="159" spans="1:9" x14ac:dyDescent="0.25">
      <c r="A159" s="119">
        <v>350</v>
      </c>
      <c r="B159" s="29">
        <v>81500495</v>
      </c>
      <c r="C159" s="121">
        <v>42.9</v>
      </c>
      <c r="D159" s="122">
        <v>3.3620000000000001</v>
      </c>
      <c r="E159" s="122">
        <v>4.1726000000000001</v>
      </c>
      <c r="F159" s="123">
        <f t="shared" si="6"/>
        <v>0.81059999999999999</v>
      </c>
      <c r="G159" s="124">
        <f>(C159/C230)*G11</f>
        <v>0.18516469852325854</v>
      </c>
      <c r="H159" s="125">
        <f t="shared" si="7"/>
        <v>0.99576469852325855</v>
      </c>
      <c r="I159" s="126">
        <f t="shared" si="8"/>
        <v>1593.0243646975089</v>
      </c>
    </row>
    <row r="160" spans="1:9" x14ac:dyDescent="0.25">
      <c r="A160" s="119">
        <v>351</v>
      </c>
      <c r="B160" s="29">
        <v>81500494</v>
      </c>
      <c r="C160" s="121">
        <v>77.5</v>
      </c>
      <c r="D160" s="122">
        <v>5.6470000000000002</v>
      </c>
      <c r="E160" s="122">
        <v>6.7434000000000003</v>
      </c>
      <c r="F160" s="123">
        <f t="shared" si="6"/>
        <v>1.0964</v>
      </c>
      <c r="G160" s="124">
        <f>(C160/C230)*G11</f>
        <v>0.33450499150472118</v>
      </c>
      <c r="H160" s="125">
        <f t="shared" si="7"/>
        <v>1.4309049915047212</v>
      </c>
      <c r="I160" s="126">
        <f t="shared" si="8"/>
        <v>2289.1618054092528</v>
      </c>
    </row>
    <row r="161" spans="1:9" x14ac:dyDescent="0.25">
      <c r="A161" s="119">
        <v>352</v>
      </c>
      <c r="B161" s="120">
        <v>81500491</v>
      </c>
      <c r="C161" s="121">
        <v>77.8</v>
      </c>
      <c r="D161" s="122">
        <v>0.64</v>
      </c>
      <c r="E161" s="122">
        <v>0.64039999999999997</v>
      </c>
      <c r="F161" s="123">
        <f t="shared" si="6"/>
        <v>3.9999999999995595E-4</v>
      </c>
      <c r="G161" s="124">
        <f>(C161/C230)*G11</f>
        <v>0.33579984953635234</v>
      </c>
      <c r="H161" s="125">
        <f t="shared" si="7"/>
        <v>0.33619984953635229</v>
      </c>
      <c r="I161" s="126">
        <f t="shared" si="8"/>
        <v>537.85251928825642</v>
      </c>
    </row>
    <row r="162" spans="1:9" x14ac:dyDescent="0.25">
      <c r="A162" s="119">
        <v>353</v>
      </c>
      <c r="B162" s="120">
        <v>81500489</v>
      </c>
      <c r="C162" s="121">
        <v>46.7</v>
      </c>
      <c r="D162" s="122">
        <v>2.7490000000000001</v>
      </c>
      <c r="E162" s="122">
        <v>3.6831</v>
      </c>
      <c r="F162" s="123">
        <f t="shared" si="6"/>
        <v>0.93409999999999993</v>
      </c>
      <c r="G162" s="124">
        <f>(C162/C230)*G11</f>
        <v>0.20156623359058681</v>
      </c>
      <c r="H162" s="125">
        <f t="shared" si="7"/>
        <v>1.1356662335905867</v>
      </c>
      <c r="I162" s="126">
        <f t="shared" si="8"/>
        <v>1816.8388404982206</v>
      </c>
    </row>
    <row r="163" spans="1:9" x14ac:dyDescent="0.25">
      <c r="A163" s="119">
        <v>354</v>
      </c>
      <c r="B163" s="120">
        <v>81500488</v>
      </c>
      <c r="C163" s="121">
        <v>51.9</v>
      </c>
      <c r="D163" s="122">
        <v>1.25</v>
      </c>
      <c r="E163" s="122">
        <v>1.9601999999999999</v>
      </c>
      <c r="F163" s="123">
        <f t="shared" si="6"/>
        <v>0.71019999999999994</v>
      </c>
      <c r="G163" s="124">
        <f>(C163/C230)*G11</f>
        <v>0.22401043947219393</v>
      </c>
      <c r="H163" s="125">
        <f t="shared" si="7"/>
        <v>0.93421043947219384</v>
      </c>
      <c r="I163" s="126">
        <f t="shared" si="8"/>
        <v>1494.5498610676157</v>
      </c>
    </row>
    <row r="164" spans="1:9" x14ac:dyDescent="0.25">
      <c r="A164" s="119">
        <v>355</v>
      </c>
      <c r="B164" s="120">
        <v>81500499</v>
      </c>
      <c r="C164" s="121">
        <v>48</v>
      </c>
      <c r="D164" s="122">
        <v>1.952</v>
      </c>
      <c r="E164" s="122">
        <v>2.4977</v>
      </c>
      <c r="F164" s="123">
        <f t="shared" si="6"/>
        <v>0.54570000000000007</v>
      </c>
      <c r="G164" s="124">
        <f>(C164/C230)*G11</f>
        <v>0.20717728506098862</v>
      </c>
      <c r="H164" s="125">
        <f t="shared" si="7"/>
        <v>0.75287728506098872</v>
      </c>
      <c r="I164" s="126">
        <f t="shared" si="8"/>
        <v>1204.4530806405696</v>
      </c>
    </row>
    <row r="165" spans="1:9" x14ac:dyDescent="0.25">
      <c r="A165" s="119">
        <v>356</v>
      </c>
      <c r="B165" s="120">
        <v>81500493</v>
      </c>
      <c r="C165" s="121">
        <v>44.8</v>
      </c>
      <c r="D165" s="122">
        <v>0.753</v>
      </c>
      <c r="E165" s="122">
        <v>0.98699999999999999</v>
      </c>
      <c r="F165" s="123">
        <f t="shared" si="6"/>
        <v>0.23399999999999999</v>
      </c>
      <c r="G165" s="124">
        <f>(C165/C230)*G11</f>
        <v>0.19336546605692267</v>
      </c>
      <c r="H165" s="125">
        <f t="shared" si="7"/>
        <v>0.42736546605692266</v>
      </c>
      <c r="I165" s="126">
        <f t="shared" si="8"/>
        <v>683.69927259786482</v>
      </c>
    </row>
    <row r="166" spans="1:9" x14ac:dyDescent="0.25">
      <c r="A166" s="119">
        <v>357</v>
      </c>
      <c r="B166" s="120">
        <v>81500434</v>
      </c>
      <c r="C166" s="121">
        <v>64.2</v>
      </c>
      <c r="D166" s="122">
        <v>2.2749999999999999</v>
      </c>
      <c r="E166" s="122">
        <v>3.0461</v>
      </c>
      <c r="F166" s="123">
        <f t="shared" si="6"/>
        <v>0.77110000000000012</v>
      </c>
      <c r="G166" s="124">
        <f>(C166/C230)*G11</f>
        <v>0.27709961876907224</v>
      </c>
      <c r="H166" s="125">
        <f t="shared" si="7"/>
        <v>1.0481996187690723</v>
      </c>
      <c r="I166" s="126">
        <f t="shared" si="8"/>
        <v>1676.9097501067617</v>
      </c>
    </row>
    <row r="167" spans="1:9" x14ac:dyDescent="0.25">
      <c r="A167" s="119">
        <v>358</v>
      </c>
      <c r="B167" s="120">
        <v>81500436</v>
      </c>
      <c r="C167" s="121">
        <v>36.1</v>
      </c>
      <c r="D167" s="122">
        <v>1.6459999999999999</v>
      </c>
      <c r="E167" s="122">
        <v>1.8967000000000001</v>
      </c>
      <c r="F167" s="123">
        <f t="shared" si="6"/>
        <v>0.25070000000000014</v>
      </c>
      <c r="G167" s="124">
        <f>(C167/C230)*G11</f>
        <v>0.15581458313961852</v>
      </c>
      <c r="H167" s="125">
        <f t="shared" si="7"/>
        <v>0.40651458313961863</v>
      </c>
      <c r="I167" s="126">
        <f t="shared" si="8"/>
        <v>650.34203010676185</v>
      </c>
    </row>
    <row r="168" spans="1:9" x14ac:dyDescent="0.25">
      <c r="A168" s="119">
        <v>359</v>
      </c>
      <c r="B168" s="120">
        <v>81500431</v>
      </c>
      <c r="C168" s="121">
        <v>64.7</v>
      </c>
      <c r="D168" s="122">
        <v>1.6930000000000001</v>
      </c>
      <c r="E168" s="122">
        <v>2.7745000000000002</v>
      </c>
      <c r="F168" s="123">
        <f t="shared" si="6"/>
        <v>1.0815000000000001</v>
      </c>
      <c r="G168" s="124">
        <f>(C168/C230)*G11</f>
        <v>0.27925771548845751</v>
      </c>
      <c r="H168" s="125">
        <f t="shared" si="7"/>
        <v>1.3607577154884576</v>
      </c>
      <c r="I168" s="126">
        <f t="shared" si="8"/>
        <v>2176.9401932384344</v>
      </c>
    </row>
    <row r="169" spans="1:9" x14ac:dyDescent="0.25">
      <c r="A169" s="119">
        <v>360</v>
      </c>
      <c r="B169" s="120">
        <v>81500425</v>
      </c>
      <c r="C169" s="121">
        <v>45.5</v>
      </c>
      <c r="D169" s="122">
        <v>0</v>
      </c>
      <c r="E169" s="122">
        <v>0.27260000000000001</v>
      </c>
      <c r="F169" s="123">
        <f t="shared" si="6"/>
        <v>0.27260000000000001</v>
      </c>
      <c r="G169" s="124">
        <f>(C169/C230)*G11</f>
        <v>0.19638680146406212</v>
      </c>
      <c r="H169" s="125">
        <f t="shared" si="7"/>
        <v>0.46898680146406213</v>
      </c>
      <c r="I169" s="126">
        <f t="shared" si="8"/>
        <v>750.28508498220663</v>
      </c>
    </row>
    <row r="170" spans="1:9" x14ac:dyDescent="0.25">
      <c r="A170" s="119">
        <v>361</v>
      </c>
      <c r="B170" s="120">
        <v>81500470</v>
      </c>
      <c r="C170" s="121">
        <v>53.2</v>
      </c>
      <c r="D170" s="122">
        <v>0</v>
      </c>
      <c r="E170" s="122">
        <v>2.0999999999999999E-3</v>
      </c>
      <c r="F170" s="123">
        <f t="shared" si="6"/>
        <v>2.0999999999999999E-3</v>
      </c>
      <c r="G170" s="124">
        <f>(C170/C230)*G11</f>
        <v>0.22962149094259571</v>
      </c>
      <c r="H170" s="125">
        <f t="shared" si="7"/>
        <v>0.2317214909425957</v>
      </c>
      <c r="I170" s="126">
        <f t="shared" si="8"/>
        <v>370.70804120996456</v>
      </c>
    </row>
    <row r="171" spans="1:9" x14ac:dyDescent="0.25">
      <c r="A171" s="119">
        <v>362</v>
      </c>
      <c r="B171" s="120">
        <v>81500461</v>
      </c>
      <c r="C171" s="121">
        <v>42.9</v>
      </c>
      <c r="D171" s="122">
        <v>3.3069999999999999</v>
      </c>
      <c r="E171" s="122">
        <v>4.2003000000000004</v>
      </c>
      <c r="F171" s="123">
        <f t="shared" si="6"/>
        <v>0.89330000000000043</v>
      </c>
      <c r="G171" s="124">
        <f>(C171/C230)*G11</f>
        <v>0.18516469852325854</v>
      </c>
      <c r="H171" s="125">
        <f t="shared" si="7"/>
        <v>1.0784646985232589</v>
      </c>
      <c r="I171" s="126">
        <f t="shared" si="8"/>
        <v>1725.3278246975094</v>
      </c>
    </row>
    <row r="172" spans="1:9" x14ac:dyDescent="0.25">
      <c r="A172" s="119">
        <v>363</v>
      </c>
      <c r="B172" s="120">
        <v>81500469</v>
      </c>
      <c r="C172" s="121">
        <v>78.2</v>
      </c>
      <c r="D172" s="122">
        <v>0</v>
      </c>
      <c r="E172" s="122">
        <v>0</v>
      </c>
      <c r="F172" s="123">
        <f t="shared" si="6"/>
        <v>0</v>
      </c>
      <c r="G172" s="124">
        <f>(C172/C230)*G11</f>
        <v>0.33752632691186057</v>
      </c>
      <c r="H172" s="125">
        <f t="shared" si="7"/>
        <v>0.33752632691186057</v>
      </c>
      <c r="I172" s="126">
        <f t="shared" si="8"/>
        <v>539.97461779359458</v>
      </c>
    </row>
    <row r="173" spans="1:9" x14ac:dyDescent="0.25">
      <c r="A173" s="119">
        <v>364</v>
      </c>
      <c r="B173" s="120">
        <v>81500464</v>
      </c>
      <c r="C173" s="121">
        <v>77.7</v>
      </c>
      <c r="D173" s="122">
        <v>2.2509999999999999</v>
      </c>
      <c r="E173" s="122">
        <v>2.2509000000000001</v>
      </c>
      <c r="F173" s="123">
        <f t="shared" si="6"/>
        <v>-9.9999999999766942E-5</v>
      </c>
      <c r="G173" s="124">
        <f>(C173/C230)*G11</f>
        <v>0.3353682301924753</v>
      </c>
      <c r="H173" s="125">
        <f t="shared" si="7"/>
        <v>0.33526823019247554</v>
      </c>
      <c r="I173" s="126">
        <f t="shared" si="8"/>
        <v>536.36211466192231</v>
      </c>
    </row>
    <row r="174" spans="1:9" x14ac:dyDescent="0.25">
      <c r="A174" s="119">
        <v>365</v>
      </c>
      <c r="B174" s="120">
        <v>81500468</v>
      </c>
      <c r="C174" s="121">
        <v>47</v>
      </c>
      <c r="D174" s="122">
        <v>2.605</v>
      </c>
      <c r="E174" s="122">
        <v>3.3411</v>
      </c>
      <c r="F174" s="123">
        <f t="shared" si="6"/>
        <v>0.73609999999999998</v>
      </c>
      <c r="G174" s="124">
        <f>(C174/C230)*G11</f>
        <v>0.20286109162221802</v>
      </c>
      <c r="H174" s="125">
        <f t="shared" si="7"/>
        <v>0.93896109162221797</v>
      </c>
      <c r="I174" s="126">
        <f t="shared" si="8"/>
        <v>1502.1499543772243</v>
      </c>
    </row>
    <row r="175" spans="1:9" x14ac:dyDescent="0.25">
      <c r="A175" s="119">
        <v>366</v>
      </c>
      <c r="B175" s="120">
        <v>81500466</v>
      </c>
      <c r="C175" s="121">
        <v>52</v>
      </c>
      <c r="D175" s="122">
        <v>1.29</v>
      </c>
      <c r="E175" s="122">
        <v>1.2903</v>
      </c>
      <c r="F175" s="123">
        <f t="shared" si="6"/>
        <v>2.9999999999996696E-4</v>
      </c>
      <c r="G175" s="124">
        <f>(C175/C230)*G11</f>
        <v>0.22444205881607096</v>
      </c>
      <c r="H175" s="125">
        <f t="shared" si="7"/>
        <v>0.22474205881607093</v>
      </c>
      <c r="I175" s="126">
        <f t="shared" si="8"/>
        <v>359.54234569395027</v>
      </c>
    </row>
    <row r="176" spans="1:9" x14ac:dyDescent="0.25">
      <c r="A176" s="119">
        <v>367</v>
      </c>
      <c r="B176" s="120">
        <v>81500463</v>
      </c>
      <c r="C176" s="121">
        <v>48</v>
      </c>
      <c r="D176" s="122">
        <v>2.194</v>
      </c>
      <c r="E176" s="122">
        <v>3.1204999999999998</v>
      </c>
      <c r="F176" s="123">
        <f t="shared" si="6"/>
        <v>0.92649999999999988</v>
      </c>
      <c r="G176" s="124">
        <f>(C176/C230)*G11</f>
        <v>0.20717728506098862</v>
      </c>
      <c r="H176" s="125">
        <f t="shared" si="7"/>
        <v>1.1336772850609884</v>
      </c>
      <c r="I176" s="126">
        <f t="shared" si="8"/>
        <v>1813.6569206405693</v>
      </c>
    </row>
    <row r="177" spans="1:9" x14ac:dyDescent="0.25">
      <c r="A177" s="119">
        <v>368</v>
      </c>
      <c r="B177" s="120">
        <v>81500458</v>
      </c>
      <c r="C177" s="121">
        <v>44.8</v>
      </c>
      <c r="D177" s="122">
        <v>2.5339999999999998</v>
      </c>
      <c r="E177" s="122">
        <v>3.5325000000000002</v>
      </c>
      <c r="F177" s="123">
        <f t="shared" si="6"/>
        <v>0.99850000000000039</v>
      </c>
      <c r="G177" s="124">
        <f>(C177/C230)*G11</f>
        <v>0.19336546605692267</v>
      </c>
      <c r="H177" s="125">
        <f t="shared" si="7"/>
        <v>1.191865466056923</v>
      </c>
      <c r="I177" s="126">
        <f t="shared" si="8"/>
        <v>1906.7463725978653</v>
      </c>
    </row>
    <row r="178" spans="1:9" x14ac:dyDescent="0.25">
      <c r="A178" s="119">
        <v>369</v>
      </c>
      <c r="B178" s="120">
        <v>81500471</v>
      </c>
      <c r="C178" s="121">
        <v>64.400000000000006</v>
      </c>
      <c r="D178" s="122">
        <v>3.5680000000000001</v>
      </c>
      <c r="E178" s="122">
        <v>4.5721999999999996</v>
      </c>
      <c r="F178" s="123">
        <f t="shared" si="6"/>
        <v>1.0041999999999995</v>
      </c>
      <c r="G178" s="124">
        <f>(C178/C230)*G11</f>
        <v>0.27796285745682642</v>
      </c>
      <c r="H178" s="125">
        <f t="shared" si="7"/>
        <v>1.282162857456826</v>
      </c>
      <c r="I178" s="126">
        <f t="shared" si="8"/>
        <v>2051.20413935943</v>
      </c>
    </row>
    <row r="179" spans="1:9" x14ac:dyDescent="0.25">
      <c r="A179" s="119">
        <v>370</v>
      </c>
      <c r="B179" s="120">
        <v>81500459</v>
      </c>
      <c r="C179" s="121">
        <v>36.200000000000003</v>
      </c>
      <c r="D179" s="122">
        <v>2.13</v>
      </c>
      <c r="E179" s="122">
        <v>2.8963999999999999</v>
      </c>
      <c r="F179" s="123">
        <f t="shared" si="6"/>
        <v>0.76639999999999997</v>
      </c>
      <c r="G179" s="124">
        <f>(C179/C230)*G11</f>
        <v>0.15624620248349558</v>
      </c>
      <c r="H179" s="125">
        <f t="shared" si="7"/>
        <v>0.9226462024834956</v>
      </c>
      <c r="I179" s="126">
        <f t="shared" si="8"/>
        <v>1476.0493947330963</v>
      </c>
    </row>
    <row r="180" spans="1:9" x14ac:dyDescent="0.25">
      <c r="A180" s="119">
        <v>371</v>
      </c>
      <c r="B180" s="120">
        <v>81500467</v>
      </c>
      <c r="C180" s="121">
        <v>64.599999999999994</v>
      </c>
      <c r="D180" s="122">
        <v>5.2679999999999998</v>
      </c>
      <c r="E180" s="122">
        <v>6.3640999999999996</v>
      </c>
      <c r="F180" s="123">
        <f t="shared" si="6"/>
        <v>1.0960999999999999</v>
      </c>
      <c r="G180" s="124">
        <f>(C180/C230)*G11</f>
        <v>0.27882609614458043</v>
      </c>
      <c r="H180" s="125">
        <f t="shared" si="7"/>
        <v>1.3749260961445802</v>
      </c>
      <c r="I180" s="126">
        <f t="shared" si="8"/>
        <v>2199.6067686120991</v>
      </c>
    </row>
    <row r="181" spans="1:9" x14ac:dyDescent="0.25">
      <c r="A181" s="119">
        <v>372</v>
      </c>
      <c r="B181" s="120">
        <v>81500462</v>
      </c>
      <c r="C181" s="121">
        <v>45.8</v>
      </c>
      <c r="D181" s="122">
        <v>3.294</v>
      </c>
      <c r="E181" s="122">
        <v>4.3032000000000004</v>
      </c>
      <c r="F181" s="123">
        <f t="shared" si="6"/>
        <v>1.0092000000000003</v>
      </c>
      <c r="G181" s="124">
        <f>(C181/C230)*G11</f>
        <v>0.19768165949569327</v>
      </c>
      <c r="H181" s="125">
        <f t="shared" si="7"/>
        <v>1.2068816594956937</v>
      </c>
      <c r="I181" s="126">
        <f t="shared" si="8"/>
        <v>1930.7692788612108</v>
      </c>
    </row>
    <row r="182" spans="1:9" x14ac:dyDescent="0.25">
      <c r="A182" s="119">
        <v>373</v>
      </c>
      <c r="B182" s="120">
        <v>81500396</v>
      </c>
      <c r="C182" s="121">
        <v>53.1</v>
      </c>
      <c r="D182" s="122">
        <v>4.1980000000000004</v>
      </c>
      <c r="E182" s="122">
        <v>5.2803000000000004</v>
      </c>
      <c r="F182" s="123">
        <f t="shared" si="6"/>
        <v>1.0823</v>
      </c>
      <c r="G182" s="124">
        <f>(C182/C230)*G11</f>
        <v>0.22918987159871865</v>
      </c>
      <c r="H182" s="125">
        <f t="shared" si="7"/>
        <v>1.3114898715987187</v>
      </c>
      <c r="I182" s="126">
        <f t="shared" si="8"/>
        <v>2098.1214965836302</v>
      </c>
    </row>
    <row r="183" spans="1:9" x14ac:dyDescent="0.25">
      <c r="A183" s="119">
        <v>374</v>
      </c>
      <c r="B183" s="120">
        <v>81500404</v>
      </c>
      <c r="C183" s="121">
        <v>43</v>
      </c>
      <c r="D183" s="122">
        <v>0.99299999999999999</v>
      </c>
      <c r="E183" s="122">
        <v>0.9929</v>
      </c>
      <c r="F183" s="123">
        <f t="shared" si="6"/>
        <v>-9.9999999999988987E-5</v>
      </c>
      <c r="G183" s="124">
        <f>(C183/C230)*G11</f>
        <v>0.18559631786713562</v>
      </c>
      <c r="H183" s="125">
        <f t="shared" si="7"/>
        <v>0.18549631786713563</v>
      </c>
      <c r="I183" s="126">
        <f t="shared" si="8"/>
        <v>296.75700932384359</v>
      </c>
    </row>
    <row r="184" spans="1:9" x14ac:dyDescent="0.25">
      <c r="A184" s="119">
        <v>375</v>
      </c>
      <c r="B184" s="120">
        <v>81500400</v>
      </c>
      <c r="C184" s="121">
        <v>77.400000000000006</v>
      </c>
      <c r="D184" s="122">
        <v>2.327</v>
      </c>
      <c r="E184" s="122">
        <v>3.6970999999999998</v>
      </c>
      <c r="F184" s="123">
        <f t="shared" si="6"/>
        <v>1.3700999999999999</v>
      </c>
      <c r="G184" s="124">
        <f>(C184/C230)*G11</f>
        <v>0.33407337216084415</v>
      </c>
      <c r="H184" s="125">
        <f t="shared" si="7"/>
        <v>1.7041733721608441</v>
      </c>
      <c r="I184" s="126">
        <f t="shared" si="8"/>
        <v>2726.3365607829182</v>
      </c>
    </row>
    <row r="185" spans="1:9" x14ac:dyDescent="0.25">
      <c r="A185" s="119">
        <v>376</v>
      </c>
      <c r="B185" s="120">
        <v>81500401</v>
      </c>
      <c r="C185" s="121">
        <v>78.2</v>
      </c>
      <c r="D185" s="122">
        <v>3.3679999999999999</v>
      </c>
      <c r="E185" s="122">
        <v>4.3539000000000003</v>
      </c>
      <c r="F185" s="123">
        <f t="shared" si="6"/>
        <v>0.98590000000000044</v>
      </c>
      <c r="G185" s="124">
        <f>(C185/C230)*G11</f>
        <v>0.33752632691186057</v>
      </c>
      <c r="H185" s="125">
        <f t="shared" si="7"/>
        <v>1.3234263269118611</v>
      </c>
      <c r="I185" s="126">
        <f t="shared" si="8"/>
        <v>2117.2174377935953</v>
      </c>
    </row>
    <row r="186" spans="1:9" x14ac:dyDescent="0.25">
      <c r="A186" s="119">
        <v>377</v>
      </c>
      <c r="B186" s="120">
        <v>81500405</v>
      </c>
      <c r="C186" s="121">
        <v>46.8</v>
      </c>
      <c r="D186" s="122">
        <v>2.431</v>
      </c>
      <c r="E186" s="122">
        <v>3.0918999999999999</v>
      </c>
      <c r="F186" s="123">
        <f t="shared" si="6"/>
        <v>0.66089999999999982</v>
      </c>
      <c r="G186" s="124">
        <f>(C186/C230)*G11</f>
        <v>0.20199785293446387</v>
      </c>
      <c r="H186" s="125">
        <f t="shared" si="7"/>
        <v>0.86289785293446375</v>
      </c>
      <c r="I186" s="126">
        <f t="shared" si="8"/>
        <v>1380.4639851245552</v>
      </c>
    </row>
    <row r="187" spans="1:9" x14ac:dyDescent="0.25">
      <c r="A187" s="119">
        <v>378</v>
      </c>
      <c r="B187" s="120">
        <v>81500406</v>
      </c>
      <c r="C187" s="121">
        <v>52</v>
      </c>
      <c r="D187" s="122">
        <v>0</v>
      </c>
      <c r="E187" s="122">
        <v>0</v>
      </c>
      <c r="F187" s="123">
        <f t="shared" si="6"/>
        <v>0</v>
      </c>
      <c r="G187" s="124">
        <f>(C187/C230)*G11</f>
        <v>0.22444205881607096</v>
      </c>
      <c r="H187" s="125">
        <f t="shared" si="7"/>
        <v>0.22444205881607096</v>
      </c>
      <c r="I187" s="126">
        <f t="shared" si="8"/>
        <v>359.06240569395032</v>
      </c>
    </row>
    <row r="188" spans="1:9" x14ac:dyDescent="0.25">
      <c r="A188" s="119">
        <v>379</v>
      </c>
      <c r="B188" s="120">
        <v>81500392</v>
      </c>
      <c r="C188" s="121">
        <v>48.3</v>
      </c>
      <c r="D188" s="122">
        <v>3.0000000000000001E-3</v>
      </c>
      <c r="E188" s="122">
        <v>0.10780000000000001</v>
      </c>
      <c r="F188" s="123">
        <f t="shared" si="6"/>
        <v>0.1048</v>
      </c>
      <c r="G188" s="124">
        <f>(C188/C230)*G11</f>
        <v>0.20847214309261977</v>
      </c>
      <c r="H188" s="125">
        <f t="shared" si="7"/>
        <v>0.31327214309261975</v>
      </c>
      <c r="I188" s="126">
        <f t="shared" si="8"/>
        <v>501.17277451957307</v>
      </c>
    </row>
    <row r="189" spans="1:9" x14ac:dyDescent="0.25">
      <c r="A189" s="119">
        <v>380</v>
      </c>
      <c r="B189" s="120">
        <v>81500407</v>
      </c>
      <c r="C189" s="121">
        <v>44.7</v>
      </c>
      <c r="D189" s="122">
        <v>0.42799999999999999</v>
      </c>
      <c r="E189" s="122">
        <v>1.6722999999999999</v>
      </c>
      <c r="F189" s="123">
        <f t="shared" si="6"/>
        <v>1.2443</v>
      </c>
      <c r="G189" s="124">
        <f>(C189/C230)*G11</f>
        <v>0.19293384671304564</v>
      </c>
      <c r="H189" s="125">
        <f t="shared" si="7"/>
        <v>1.4372338467130457</v>
      </c>
      <c r="I189" s="126">
        <f t="shared" si="8"/>
        <v>2299.2867079715302</v>
      </c>
    </row>
    <row r="190" spans="1:9" x14ac:dyDescent="0.25">
      <c r="A190" s="119">
        <v>381</v>
      </c>
      <c r="B190" s="120">
        <v>81500456</v>
      </c>
      <c r="C190" s="121">
        <v>64.400000000000006</v>
      </c>
      <c r="D190" s="122">
        <v>1.3340000000000001</v>
      </c>
      <c r="E190" s="122">
        <v>2.2589000000000001</v>
      </c>
      <c r="F190" s="123">
        <f t="shared" si="6"/>
        <v>0.92490000000000006</v>
      </c>
      <c r="G190" s="124">
        <f>(C190/C230)*G11</f>
        <v>0.27796285745682642</v>
      </c>
      <c r="H190" s="125">
        <f t="shared" si="7"/>
        <v>1.2028628574568265</v>
      </c>
      <c r="I190" s="126">
        <f t="shared" si="8"/>
        <v>1924.339999359431</v>
      </c>
    </row>
    <row r="191" spans="1:9" x14ac:dyDescent="0.25">
      <c r="A191" s="119">
        <v>382</v>
      </c>
      <c r="B191" s="120">
        <v>81500460</v>
      </c>
      <c r="C191" s="121">
        <v>36</v>
      </c>
      <c r="D191" s="122">
        <v>3.3000000000000002E-2</v>
      </c>
      <c r="E191" s="122">
        <v>3.4000000000000002E-2</v>
      </c>
      <c r="F191" s="123">
        <f t="shared" si="6"/>
        <v>1.0000000000000009E-3</v>
      </c>
      <c r="G191" s="124">
        <f>(C191/C230)*G11</f>
        <v>0.15538296379574146</v>
      </c>
      <c r="H191" s="125">
        <f t="shared" si="7"/>
        <v>0.15638296379574146</v>
      </c>
      <c r="I191" s="126">
        <f t="shared" si="8"/>
        <v>250.18146548042719</v>
      </c>
    </row>
    <row r="192" spans="1:9" x14ac:dyDescent="0.25">
      <c r="A192" s="119">
        <v>383</v>
      </c>
      <c r="B192" s="120">
        <v>81500465</v>
      </c>
      <c r="C192" s="121">
        <v>65</v>
      </c>
      <c r="D192" s="122">
        <v>0</v>
      </c>
      <c r="E192" s="122">
        <v>0.72309999999999997</v>
      </c>
      <c r="F192" s="123">
        <f t="shared" si="6"/>
        <v>0.72309999999999997</v>
      </c>
      <c r="G192" s="124">
        <f>(C192/C230)*G11</f>
        <v>0.28055257352008872</v>
      </c>
      <c r="H192" s="125">
        <f t="shared" si="7"/>
        <v>1.0036525735200887</v>
      </c>
      <c r="I192" s="126">
        <f t="shared" si="8"/>
        <v>1605.6433871174379</v>
      </c>
    </row>
    <row r="193" spans="1:9" x14ac:dyDescent="0.25">
      <c r="A193" s="119">
        <v>384</v>
      </c>
      <c r="B193" s="120">
        <v>81500457</v>
      </c>
      <c r="C193" s="121">
        <v>45.9</v>
      </c>
      <c r="D193" s="122">
        <v>0</v>
      </c>
      <c r="E193" s="122">
        <v>0</v>
      </c>
      <c r="F193" s="123">
        <f t="shared" si="6"/>
        <v>0</v>
      </c>
      <c r="G193" s="124">
        <f>(C193/C230)*G11</f>
        <v>0.19811327883957033</v>
      </c>
      <c r="H193" s="125">
        <f t="shared" si="7"/>
        <v>0.19811327883957033</v>
      </c>
      <c r="I193" s="126">
        <f t="shared" si="8"/>
        <v>316.94162348754463</v>
      </c>
    </row>
    <row r="194" spans="1:9" x14ac:dyDescent="0.25">
      <c r="A194" s="119">
        <v>385</v>
      </c>
      <c r="B194" s="120">
        <v>81500395</v>
      </c>
      <c r="C194" s="121">
        <v>53.2</v>
      </c>
      <c r="D194" s="122">
        <v>3.6850000000000001</v>
      </c>
      <c r="E194" s="122">
        <v>4.5540000000000003</v>
      </c>
      <c r="F194" s="123">
        <f t="shared" si="6"/>
        <v>0.86900000000000022</v>
      </c>
      <c r="G194" s="124">
        <f>(C194/C230)*G11</f>
        <v>0.22962149094259571</v>
      </c>
      <c r="H194" s="125">
        <f t="shared" si="7"/>
        <v>1.098621490942596</v>
      </c>
      <c r="I194" s="126">
        <f t="shared" si="8"/>
        <v>1757.5746612099649</v>
      </c>
    </row>
    <row r="195" spans="1:9" x14ac:dyDescent="0.25">
      <c r="A195" s="119">
        <v>386</v>
      </c>
      <c r="B195" s="120">
        <v>81500475</v>
      </c>
      <c r="C195" s="121">
        <v>43</v>
      </c>
      <c r="D195" s="122">
        <v>5.0030000000000001</v>
      </c>
      <c r="E195" s="122">
        <v>5.9749999999999996</v>
      </c>
      <c r="F195" s="123">
        <f t="shared" si="6"/>
        <v>0.97199999999999953</v>
      </c>
      <c r="G195" s="124">
        <f>(C195/C230)*G11</f>
        <v>0.18559631786713562</v>
      </c>
      <c r="H195" s="125">
        <f t="shared" si="7"/>
        <v>1.1575963178671351</v>
      </c>
      <c r="I195" s="126">
        <f t="shared" si="8"/>
        <v>1851.9225893238427</v>
      </c>
    </row>
    <row r="196" spans="1:9" x14ac:dyDescent="0.25">
      <c r="A196" s="119">
        <v>387</v>
      </c>
      <c r="B196" s="120">
        <v>81500482</v>
      </c>
      <c r="C196" s="121">
        <v>77.5</v>
      </c>
      <c r="D196" s="122">
        <v>4.0510000000000002</v>
      </c>
      <c r="E196" s="122">
        <v>4.6929999999999996</v>
      </c>
      <c r="F196" s="123">
        <f t="shared" si="6"/>
        <v>0.64199999999999946</v>
      </c>
      <c r="G196" s="124">
        <f>(C196/C230)*G11</f>
        <v>0.33450499150472118</v>
      </c>
      <c r="H196" s="125">
        <f t="shared" si="7"/>
        <v>0.97650499150472059</v>
      </c>
      <c r="I196" s="126">
        <f t="shared" si="8"/>
        <v>1562.2126854092519</v>
      </c>
    </row>
    <row r="197" spans="1:9" x14ac:dyDescent="0.25">
      <c r="A197" s="119">
        <v>388</v>
      </c>
      <c r="B197" s="120">
        <v>81500474</v>
      </c>
      <c r="C197" s="121">
        <v>78.7</v>
      </c>
      <c r="D197" s="122">
        <v>7.0540000000000003</v>
      </c>
      <c r="E197" s="122">
        <v>8.4649999999999999</v>
      </c>
      <c r="F197" s="123">
        <f t="shared" si="6"/>
        <v>1.4109999999999996</v>
      </c>
      <c r="G197" s="124">
        <f>(C197/C230)*G11</f>
        <v>0.3396844236312459</v>
      </c>
      <c r="H197" s="125">
        <f t="shared" si="7"/>
        <v>1.7506844236312455</v>
      </c>
      <c r="I197" s="126">
        <f t="shared" si="8"/>
        <v>2800.7449409252667</v>
      </c>
    </row>
    <row r="198" spans="1:9" x14ac:dyDescent="0.25">
      <c r="A198" s="119">
        <v>389</v>
      </c>
      <c r="B198" s="120">
        <v>81500472</v>
      </c>
      <c r="C198" s="121">
        <v>47</v>
      </c>
      <c r="D198" s="122">
        <v>0.51400000000000001</v>
      </c>
      <c r="E198" s="122">
        <v>0.99199999999999999</v>
      </c>
      <c r="F198" s="123">
        <f t="shared" si="6"/>
        <v>0.47799999999999998</v>
      </c>
      <c r="G198" s="124">
        <f>(C198/C230)*G11</f>
        <v>0.20286109162221802</v>
      </c>
      <c r="H198" s="125">
        <f t="shared" si="7"/>
        <v>0.68086109162221797</v>
      </c>
      <c r="I198" s="126">
        <f t="shared" si="8"/>
        <v>1089.2415743772242</v>
      </c>
    </row>
    <row r="199" spans="1:9" x14ac:dyDescent="0.25">
      <c r="A199" s="119">
        <v>390</v>
      </c>
      <c r="B199" s="120">
        <v>81500399</v>
      </c>
      <c r="C199" s="121">
        <v>51.9</v>
      </c>
      <c r="D199" s="122">
        <v>0.39400000000000002</v>
      </c>
      <c r="E199" s="122">
        <v>0.39400000000000002</v>
      </c>
      <c r="F199" s="123">
        <f t="shared" si="6"/>
        <v>0</v>
      </c>
      <c r="G199" s="124">
        <f>(C199/C230)*G11</f>
        <v>0.22401043947219393</v>
      </c>
      <c r="H199" s="125">
        <f t="shared" si="7"/>
        <v>0.22401043947219393</v>
      </c>
      <c r="I199" s="126">
        <f t="shared" si="8"/>
        <v>358.37190106761585</v>
      </c>
    </row>
    <row r="200" spans="1:9" x14ac:dyDescent="0.25">
      <c r="A200" s="119">
        <v>391</v>
      </c>
      <c r="B200" s="120">
        <v>81500394</v>
      </c>
      <c r="C200" s="121">
        <v>47.8</v>
      </c>
      <c r="D200" s="122">
        <v>4.7160000000000002</v>
      </c>
      <c r="E200" s="122">
        <v>6.742</v>
      </c>
      <c r="F200" s="123">
        <f>E200-D200</f>
        <v>2.0259999999999998</v>
      </c>
      <c r="G200" s="124">
        <f>(C200/C230)*G11</f>
        <v>0.20631404637323447</v>
      </c>
      <c r="H200" s="125">
        <f t="shared" si="7"/>
        <v>2.2323140463732343</v>
      </c>
      <c r="I200" s="126">
        <f t="shared" si="8"/>
        <v>3571.2560113878999</v>
      </c>
    </row>
    <row r="201" spans="1:9" x14ac:dyDescent="0.25">
      <c r="A201" s="119">
        <v>392</v>
      </c>
      <c r="B201" s="120">
        <v>81500402</v>
      </c>
      <c r="C201" s="121">
        <v>44.6</v>
      </c>
      <c r="D201" s="122">
        <v>0</v>
      </c>
      <c r="E201" s="122">
        <v>0</v>
      </c>
      <c r="F201" s="123">
        <f t="shared" si="6"/>
        <v>0</v>
      </c>
      <c r="G201" s="124">
        <f>(C201/C230)*G11</f>
        <v>0.19250222736916858</v>
      </c>
      <c r="H201" s="125">
        <f t="shared" si="7"/>
        <v>0.19250222736916858</v>
      </c>
      <c r="I201" s="126">
        <f t="shared" si="8"/>
        <v>307.96506334519592</v>
      </c>
    </row>
    <row r="202" spans="1:9" x14ac:dyDescent="0.25">
      <c r="A202" s="119">
        <v>393</v>
      </c>
      <c r="B202" s="120">
        <v>81500397</v>
      </c>
      <c r="C202" s="121">
        <v>64.7</v>
      </c>
      <c r="D202" s="122">
        <v>0.92520000000000002</v>
      </c>
      <c r="E202" s="122">
        <v>1.26</v>
      </c>
      <c r="F202" s="123">
        <f t="shared" si="6"/>
        <v>0.33479999999999999</v>
      </c>
      <c r="G202" s="124">
        <f>(C202/C230)*G11</f>
        <v>0.27925771548845751</v>
      </c>
      <c r="H202" s="125">
        <f t="shared" si="7"/>
        <v>0.61405771548845745</v>
      </c>
      <c r="I202" s="126">
        <f t="shared" si="8"/>
        <v>982.3695332384342</v>
      </c>
    </row>
    <row r="203" spans="1:9" x14ac:dyDescent="0.25">
      <c r="A203" s="119">
        <v>394</v>
      </c>
      <c r="B203" s="120">
        <v>81500398</v>
      </c>
      <c r="C203" s="121">
        <v>35.9</v>
      </c>
      <c r="D203" s="122">
        <v>1.9470000000000001</v>
      </c>
      <c r="E203" s="122">
        <v>2.3210000000000002</v>
      </c>
      <c r="F203" s="123">
        <f t="shared" si="6"/>
        <v>0.37400000000000011</v>
      </c>
      <c r="G203" s="124">
        <f>(C203/C230)*G11</f>
        <v>0.1549513444518644</v>
      </c>
      <c r="H203" s="125">
        <f t="shared" si="7"/>
        <v>0.52895134445186454</v>
      </c>
      <c r="I203" s="126">
        <f t="shared" si="8"/>
        <v>846.21636085409284</v>
      </c>
    </row>
    <row r="204" spans="1:9" x14ac:dyDescent="0.25">
      <c r="A204" s="119">
        <v>395</v>
      </c>
      <c r="B204" s="120">
        <v>81500393</v>
      </c>
      <c r="C204" s="121">
        <v>64.900000000000006</v>
      </c>
      <c r="D204" s="128">
        <v>1.319</v>
      </c>
      <c r="E204" s="128">
        <v>1.4410000000000001</v>
      </c>
      <c r="F204" s="123">
        <f t="shared" si="6"/>
        <v>0.12200000000000011</v>
      </c>
      <c r="G204" s="124">
        <f>(C204/C230)*G11</f>
        <v>0.28012095417621169</v>
      </c>
      <c r="H204" s="125">
        <f t="shared" si="7"/>
        <v>0.4021209541762118</v>
      </c>
      <c r="I204" s="126">
        <f t="shared" si="8"/>
        <v>643.31310249110356</v>
      </c>
    </row>
    <row r="205" spans="1:9" x14ac:dyDescent="0.25">
      <c r="A205" s="119">
        <v>396</v>
      </c>
      <c r="B205" s="120">
        <v>81500403</v>
      </c>
      <c r="C205" s="121">
        <v>45.5</v>
      </c>
      <c r="D205" s="128">
        <v>2.9999999999999997E-4</v>
      </c>
      <c r="E205" s="128">
        <v>2.9999999999999997E-4</v>
      </c>
      <c r="F205" s="123">
        <f t="shared" si="6"/>
        <v>0</v>
      </c>
      <c r="G205" s="124">
        <f>(C205/C230)*G11</f>
        <v>0.19638680146406212</v>
      </c>
      <c r="H205" s="125">
        <f t="shared" si="7"/>
        <v>0.19638680146406212</v>
      </c>
      <c r="I205" s="126">
        <f t="shared" si="8"/>
        <v>314.17960498220657</v>
      </c>
    </row>
    <row r="206" spans="1:9" x14ac:dyDescent="0.25">
      <c r="A206" s="119">
        <v>397</v>
      </c>
      <c r="B206" s="120">
        <v>81500481</v>
      </c>
      <c r="C206" s="121">
        <v>53.1</v>
      </c>
      <c r="D206" s="128">
        <v>2.1629999999999998</v>
      </c>
      <c r="E206" s="128">
        <v>2.82</v>
      </c>
      <c r="F206" s="123">
        <f t="shared" si="6"/>
        <v>0.65700000000000003</v>
      </c>
      <c r="G206" s="124">
        <f>(C206/C230)*G11</f>
        <v>0.22918987159871865</v>
      </c>
      <c r="H206" s="125">
        <f t="shared" si="7"/>
        <v>0.88618987159871865</v>
      </c>
      <c r="I206" s="126">
        <f t="shared" si="8"/>
        <v>1417.7265565836301</v>
      </c>
    </row>
    <row r="207" spans="1:9" x14ac:dyDescent="0.25">
      <c r="A207" s="119">
        <v>398</v>
      </c>
      <c r="B207" s="120">
        <v>81500476</v>
      </c>
      <c r="C207" s="121">
        <v>43</v>
      </c>
      <c r="D207" s="128">
        <v>4.3159999999999998</v>
      </c>
      <c r="E207" s="128">
        <v>4.78</v>
      </c>
      <c r="F207" s="123">
        <f t="shared" ref="F207:F217" si="9">E207-D207</f>
        <v>0.46400000000000041</v>
      </c>
      <c r="G207" s="124">
        <f>(C207/C230)*G11</f>
        <v>0.18559631786713562</v>
      </c>
      <c r="H207" s="125">
        <f t="shared" ref="H207:H217" si="10">G207+F207</f>
        <v>0.64959631786713601</v>
      </c>
      <c r="I207" s="126">
        <f t="shared" ref="I207:I228" si="11">H207*1599.8</f>
        <v>1039.2241893238443</v>
      </c>
    </row>
    <row r="208" spans="1:9" x14ac:dyDescent="0.25">
      <c r="A208" s="119">
        <v>399</v>
      </c>
      <c r="B208" s="120">
        <v>81500484</v>
      </c>
      <c r="C208" s="121">
        <v>77.5</v>
      </c>
      <c r="D208" s="128">
        <v>0.33629999999999999</v>
      </c>
      <c r="E208" s="128">
        <v>0.34</v>
      </c>
      <c r="F208" s="123">
        <f t="shared" si="9"/>
        <v>3.7000000000000366E-3</v>
      </c>
      <c r="G208" s="124">
        <f>(C208/C230)*G11</f>
        <v>0.33450499150472118</v>
      </c>
      <c r="H208" s="125">
        <f t="shared" si="10"/>
        <v>0.33820499150472122</v>
      </c>
      <c r="I208" s="126">
        <f t="shared" si="11"/>
        <v>541.06034540925305</v>
      </c>
    </row>
    <row r="209" spans="1:10" x14ac:dyDescent="0.25">
      <c r="A209" s="119">
        <v>400</v>
      </c>
      <c r="B209" s="120">
        <v>81500485</v>
      </c>
      <c r="C209" s="121">
        <v>77.099999999999994</v>
      </c>
      <c r="D209" s="128">
        <v>3.8039999999999998</v>
      </c>
      <c r="E209" s="128">
        <v>4.4000000000000004</v>
      </c>
      <c r="F209" s="123">
        <f t="shared" si="9"/>
        <v>0.59600000000000053</v>
      </c>
      <c r="G209" s="124">
        <f>(C209/C230)*G11</f>
        <v>0.33277851412921294</v>
      </c>
      <c r="H209" s="125">
        <f t="shared" si="10"/>
        <v>0.92877851412921353</v>
      </c>
      <c r="I209" s="126">
        <f t="shared" si="11"/>
        <v>1485.8598669039159</v>
      </c>
    </row>
    <row r="210" spans="1:10" x14ac:dyDescent="0.25">
      <c r="A210" s="119">
        <v>401</v>
      </c>
      <c r="B210" s="120">
        <v>81500480</v>
      </c>
      <c r="C210" s="121">
        <v>47.4</v>
      </c>
      <c r="D210" s="128">
        <v>0.67200000000000004</v>
      </c>
      <c r="E210" s="128">
        <v>0.67200000000000004</v>
      </c>
      <c r="F210" s="123">
        <f t="shared" si="9"/>
        <v>0</v>
      </c>
      <c r="G210" s="124">
        <f>(C210/C230)*G11</f>
        <v>0.20458756899772623</v>
      </c>
      <c r="H210" s="125">
        <f t="shared" si="10"/>
        <v>0.20458756899772623</v>
      </c>
      <c r="I210" s="126">
        <f t="shared" si="11"/>
        <v>327.29919288256241</v>
      </c>
    </row>
    <row r="211" spans="1:10" x14ac:dyDescent="0.25">
      <c r="A211" s="119">
        <v>402</v>
      </c>
      <c r="B211" s="120">
        <v>81500487</v>
      </c>
      <c r="C211" s="121">
        <v>52.3</v>
      </c>
      <c r="D211" s="128">
        <v>0.18</v>
      </c>
      <c r="E211" s="128">
        <v>0.23</v>
      </c>
      <c r="F211" s="123">
        <f t="shared" si="9"/>
        <v>5.0000000000000017E-2</v>
      </c>
      <c r="G211" s="124">
        <f>(C211/C230)*G11</f>
        <v>0.22573691684770217</v>
      </c>
      <c r="H211" s="125">
        <f t="shared" si="10"/>
        <v>0.27573691684770218</v>
      </c>
      <c r="I211" s="126">
        <f t="shared" si="11"/>
        <v>441.12391957295392</v>
      </c>
    </row>
    <row r="212" spans="1:10" x14ac:dyDescent="0.25">
      <c r="A212" s="119">
        <v>403</v>
      </c>
      <c r="B212" s="120">
        <v>81500486</v>
      </c>
      <c r="C212" s="121">
        <v>48.2</v>
      </c>
      <c r="D212" s="122">
        <v>1.0589999999999999</v>
      </c>
      <c r="E212" s="122">
        <v>1.06</v>
      </c>
      <c r="F212" s="123">
        <f t="shared" si="9"/>
        <v>1.0000000000001119E-3</v>
      </c>
      <c r="G212" s="124">
        <f>(C212/C230)*G11</f>
        <v>0.20804052374874271</v>
      </c>
      <c r="H212" s="125">
        <f t="shared" si="10"/>
        <v>0.20904052374874282</v>
      </c>
      <c r="I212" s="126">
        <f t="shared" si="11"/>
        <v>334.42302989323878</v>
      </c>
    </row>
    <row r="213" spans="1:10" x14ac:dyDescent="0.25">
      <c r="A213" s="119">
        <v>404</v>
      </c>
      <c r="B213" s="120">
        <v>81500477</v>
      </c>
      <c r="C213" s="121">
        <v>44.9</v>
      </c>
      <c r="D213" s="122">
        <v>1.069</v>
      </c>
      <c r="E213" s="122">
        <v>1.07</v>
      </c>
      <c r="F213" s="123">
        <f t="shared" si="9"/>
        <v>1.0000000000001119E-3</v>
      </c>
      <c r="G213" s="124">
        <f>(C213/C230)*G11</f>
        <v>0.19379708540079973</v>
      </c>
      <c r="H213" s="125">
        <f t="shared" si="10"/>
        <v>0.19479708540079985</v>
      </c>
      <c r="I213" s="126">
        <f t="shared" si="11"/>
        <v>311.63637722419958</v>
      </c>
    </row>
    <row r="214" spans="1:10" x14ac:dyDescent="0.25">
      <c r="A214" s="119">
        <v>405</v>
      </c>
      <c r="B214" s="120">
        <v>81500479</v>
      </c>
      <c r="C214" s="121">
        <v>64.400000000000006</v>
      </c>
      <c r="D214" s="122">
        <v>10.484999999999999</v>
      </c>
      <c r="E214" s="122">
        <f>D214+K214</f>
        <v>10.484999999999999</v>
      </c>
      <c r="F214" s="123">
        <f>E214-D214</f>
        <v>0</v>
      </c>
      <c r="G214" s="124">
        <f>(C214/C230)*G11</f>
        <v>0.27796285745682642</v>
      </c>
      <c r="H214" s="125">
        <f t="shared" si="10"/>
        <v>0.27796285745682642</v>
      </c>
      <c r="I214" s="126">
        <f t="shared" si="11"/>
        <v>444.68497935943088</v>
      </c>
    </row>
    <row r="215" spans="1:10" x14ac:dyDescent="0.25">
      <c r="A215" s="119">
        <v>406</v>
      </c>
      <c r="B215" s="120">
        <v>81500478</v>
      </c>
      <c r="C215" s="121">
        <v>35.700000000000003</v>
      </c>
      <c r="D215" s="122">
        <v>4.7960000000000003</v>
      </c>
      <c r="E215" s="122">
        <v>4.7960000000000003</v>
      </c>
      <c r="F215" s="123">
        <f t="shared" si="9"/>
        <v>0</v>
      </c>
      <c r="G215" s="124">
        <f>(C215/C230)*G11</f>
        <v>0.15408810576411028</v>
      </c>
      <c r="H215" s="125">
        <f t="shared" si="10"/>
        <v>0.15408810576411028</v>
      </c>
      <c r="I215" s="126">
        <f t="shared" si="11"/>
        <v>246.51015160142362</v>
      </c>
    </row>
    <row r="216" spans="1:10" x14ac:dyDescent="0.25">
      <c r="A216" s="119">
        <v>407</v>
      </c>
      <c r="B216" s="120">
        <v>81500483</v>
      </c>
      <c r="C216" s="121">
        <v>65</v>
      </c>
      <c r="D216" s="122">
        <v>7.2640000000000002</v>
      </c>
      <c r="E216" s="122">
        <f>D216+L216</f>
        <v>7.2640000000000002</v>
      </c>
      <c r="F216" s="123">
        <f t="shared" si="9"/>
        <v>0</v>
      </c>
      <c r="G216" s="124">
        <f>(C216/C230)*G11</f>
        <v>0.28055257352008872</v>
      </c>
      <c r="H216" s="125">
        <f t="shared" si="10"/>
        <v>0.28055257352008872</v>
      </c>
      <c r="I216" s="126">
        <f t="shared" si="11"/>
        <v>448.82800711743795</v>
      </c>
    </row>
    <row r="217" spans="1:10" x14ac:dyDescent="0.25">
      <c r="A217" s="119">
        <v>408</v>
      </c>
      <c r="B217" s="120">
        <v>51800473</v>
      </c>
      <c r="C217" s="121">
        <v>45.6</v>
      </c>
      <c r="D217" s="122">
        <v>6.6310000000000002</v>
      </c>
      <c r="E217" s="122">
        <f>D217+J217</f>
        <v>6.6310000000000002</v>
      </c>
      <c r="F217" s="123">
        <f t="shared" si="9"/>
        <v>0</v>
      </c>
      <c r="G217" s="124">
        <f>(C217/C230)*G11</f>
        <v>0.19681842080793915</v>
      </c>
      <c r="H217" s="125">
        <f t="shared" si="10"/>
        <v>0.19681842080793915</v>
      </c>
      <c r="I217" s="126">
        <f t="shared" si="11"/>
        <v>314.87010960854104</v>
      </c>
    </row>
    <row r="218" spans="1:10" x14ac:dyDescent="0.25">
      <c r="A218" s="129" t="s">
        <v>14</v>
      </c>
      <c r="B218" s="130"/>
      <c r="C218" s="69">
        <f>SUM(C14:C217)</f>
        <v>11101.400000000005</v>
      </c>
      <c r="D218" s="69">
        <f t="shared" ref="D218:I218" si="12">SUM(D14:D217)</f>
        <v>499.86720000000003</v>
      </c>
      <c r="E218" s="70">
        <f t="shared" si="12"/>
        <v>616.62189999999998</v>
      </c>
      <c r="F218" s="70">
        <f t="shared" si="12"/>
        <v>116.75469999999996</v>
      </c>
      <c r="G218" s="70">
        <f t="shared" si="12"/>
        <v>47.915789841167921</v>
      </c>
      <c r="H218" s="70">
        <f t="shared" si="12"/>
        <v>164.67048984116801</v>
      </c>
      <c r="I218" s="131">
        <f t="shared" si="12"/>
        <v>263439.84964790026</v>
      </c>
    </row>
    <row r="219" spans="1:10" x14ac:dyDescent="0.25">
      <c r="A219" s="191" t="s">
        <v>19</v>
      </c>
      <c r="B219" s="234"/>
      <c r="C219" s="234"/>
      <c r="D219" s="234"/>
      <c r="E219" s="234"/>
      <c r="F219" s="234"/>
      <c r="G219" s="234"/>
      <c r="H219" s="234"/>
      <c r="I219" s="132"/>
    </row>
    <row r="220" spans="1:10" x14ac:dyDescent="0.25">
      <c r="A220" s="133">
        <v>13</v>
      </c>
      <c r="B220" s="120">
        <v>81500444</v>
      </c>
      <c r="C220" s="121">
        <v>184.3</v>
      </c>
      <c r="D220" s="123">
        <v>0</v>
      </c>
      <c r="E220" s="123">
        <v>0</v>
      </c>
      <c r="F220" s="122">
        <f>E220-D220</f>
        <v>0</v>
      </c>
      <c r="G220" s="124">
        <f>(C220/C230)*G11</f>
        <v>0.79547445076542089</v>
      </c>
      <c r="H220" s="125">
        <f>G220+F220</f>
        <v>0.79547445076542089</v>
      </c>
      <c r="I220" s="126">
        <f t="shared" si="11"/>
        <v>1272.6000263345204</v>
      </c>
      <c r="J220" s="1"/>
    </row>
    <row r="221" spans="1:10" x14ac:dyDescent="0.25">
      <c r="A221" s="133">
        <v>14</v>
      </c>
      <c r="B221" s="150">
        <v>81500426</v>
      </c>
      <c r="C221" s="121">
        <v>93.9</v>
      </c>
      <c r="D221" s="123">
        <v>5.8999999999999999E-3</v>
      </c>
      <c r="E221" s="123">
        <f>D221+2.415</f>
        <v>2.4209000000000001</v>
      </c>
      <c r="F221" s="122">
        <f t="shared" ref="F221:F228" si="13">E221-D221</f>
        <v>2.415</v>
      </c>
      <c r="G221" s="124">
        <f>(C221/C230)*G11</f>
        <v>0.40529056390055901</v>
      </c>
      <c r="H221" s="125">
        <f t="shared" ref="H221:H228" si="14">G221+F221</f>
        <v>2.8202905639005591</v>
      </c>
      <c r="I221" s="126">
        <f t="shared" si="11"/>
        <v>4511.9008441281139</v>
      </c>
      <c r="J221" s="1"/>
    </row>
    <row r="222" spans="1:10" x14ac:dyDescent="0.25">
      <c r="A222" s="133">
        <v>15</v>
      </c>
      <c r="B222" s="120">
        <v>81500421</v>
      </c>
      <c r="C222" s="121">
        <v>87.8</v>
      </c>
      <c r="D222" s="123">
        <v>0</v>
      </c>
      <c r="E222" s="123">
        <v>0</v>
      </c>
      <c r="F222" s="122">
        <f t="shared" si="13"/>
        <v>0</v>
      </c>
      <c r="G222" s="124">
        <f>(C222/C230)*G11</f>
        <v>0.37896178392405833</v>
      </c>
      <c r="H222" s="125">
        <f t="shared" si="14"/>
        <v>0.37896178392405833</v>
      </c>
      <c r="I222" s="126">
        <f t="shared" si="11"/>
        <v>606.26306192170853</v>
      </c>
      <c r="J222" s="1"/>
    </row>
    <row r="223" spans="1:10" x14ac:dyDescent="0.25">
      <c r="A223" s="133">
        <v>16</v>
      </c>
      <c r="B223" s="120">
        <v>81500433</v>
      </c>
      <c r="C223" s="121">
        <v>55.9</v>
      </c>
      <c r="D223" s="123">
        <v>1.3517999999999999</v>
      </c>
      <c r="E223" s="123">
        <v>1.9191</v>
      </c>
      <c r="F223" s="122">
        <f t="shared" si="13"/>
        <v>0.56730000000000014</v>
      </c>
      <c r="G223" s="124">
        <f>(C223/C230)*G11</f>
        <v>0.24127521322727627</v>
      </c>
      <c r="H223" s="125">
        <f t="shared" si="14"/>
        <v>0.80857521322727643</v>
      </c>
      <c r="I223" s="126">
        <f t="shared" si="11"/>
        <v>1293.5586261209969</v>
      </c>
      <c r="J223" s="1"/>
    </row>
    <row r="224" spans="1:10" x14ac:dyDescent="0.25">
      <c r="A224" s="133">
        <v>17</v>
      </c>
      <c r="B224" s="120">
        <v>81500425</v>
      </c>
      <c r="C224" s="121">
        <v>35.799999999999997</v>
      </c>
      <c r="D224" s="123">
        <v>0</v>
      </c>
      <c r="E224" s="123">
        <v>0</v>
      </c>
      <c r="F224" s="122">
        <f t="shared" si="13"/>
        <v>0</v>
      </c>
      <c r="G224" s="124">
        <f>(C224/C230)*G11</f>
        <v>0.15451972510798731</v>
      </c>
      <c r="H224" s="125">
        <f t="shared" si="14"/>
        <v>0.15451972510798731</v>
      </c>
      <c r="I224" s="126">
        <f t="shared" si="11"/>
        <v>247.20065622775809</v>
      </c>
      <c r="J224" s="1"/>
    </row>
    <row r="225" spans="1:10" x14ac:dyDescent="0.25">
      <c r="A225" s="133">
        <v>18</v>
      </c>
      <c r="B225" s="120">
        <v>81500428</v>
      </c>
      <c r="C225" s="121">
        <v>53</v>
      </c>
      <c r="D225" s="123">
        <v>0</v>
      </c>
      <c r="E225" s="123">
        <v>0</v>
      </c>
      <c r="F225" s="122">
        <f t="shared" si="13"/>
        <v>0</v>
      </c>
      <c r="G225" s="124">
        <f>(C225/C230)*G11</f>
        <v>0.22875825225484156</v>
      </c>
      <c r="H225" s="125">
        <f t="shared" si="14"/>
        <v>0.22875825225484156</v>
      </c>
      <c r="I225" s="126">
        <f t="shared" si="11"/>
        <v>365.96745195729551</v>
      </c>
      <c r="J225" s="1"/>
    </row>
    <row r="226" spans="1:10" x14ac:dyDescent="0.25">
      <c r="A226" s="133">
        <v>19</v>
      </c>
      <c r="B226" s="120">
        <v>81500423</v>
      </c>
      <c r="C226" s="121">
        <v>40.299999999999997</v>
      </c>
      <c r="D226" s="123">
        <v>1.4800000000000001E-2</v>
      </c>
      <c r="E226" s="123">
        <v>1.4800000000000001E-2</v>
      </c>
      <c r="F226" s="122">
        <f t="shared" si="13"/>
        <v>0</v>
      </c>
      <c r="G226" s="124">
        <f>(C226/C230)*G11</f>
        <v>0.17394259558245498</v>
      </c>
      <c r="H226" s="125">
        <f t="shared" si="14"/>
        <v>0.17394259558245498</v>
      </c>
      <c r="I226" s="126">
        <f t="shared" si="11"/>
        <v>278.27336441281147</v>
      </c>
      <c r="J226" s="1"/>
    </row>
    <row r="227" spans="1:10" x14ac:dyDescent="0.25">
      <c r="A227" s="133">
        <v>20</v>
      </c>
      <c r="B227" s="120">
        <v>81500524</v>
      </c>
      <c r="C227" s="121">
        <v>55.6</v>
      </c>
      <c r="D227" s="123">
        <v>8.6999999999999994E-3</v>
      </c>
      <c r="E227" s="123">
        <f>D227+1.43</f>
        <v>1.4386999999999999</v>
      </c>
      <c r="F227" s="122">
        <f t="shared" si="13"/>
        <v>1.43</v>
      </c>
      <c r="G227" s="124">
        <f>(C227/C230)*G11</f>
        <v>0.23998035519564515</v>
      </c>
      <c r="H227" s="125">
        <f t="shared" si="14"/>
        <v>1.6699803551956451</v>
      </c>
      <c r="I227" s="126">
        <f t="shared" si="11"/>
        <v>2671.6345722419928</v>
      </c>
      <c r="J227" s="1"/>
    </row>
    <row r="228" spans="1:10" x14ac:dyDescent="0.25">
      <c r="A228" s="133">
        <v>21</v>
      </c>
      <c r="B228" s="120">
        <v>81500438</v>
      </c>
      <c r="C228" s="121">
        <v>122.1</v>
      </c>
      <c r="D228" s="123">
        <v>0</v>
      </c>
      <c r="E228" s="123">
        <v>0</v>
      </c>
      <c r="F228" s="122">
        <f t="shared" si="13"/>
        <v>0</v>
      </c>
      <c r="G228" s="124">
        <f>(C228/C230)*G11</f>
        <v>0.52700721887388968</v>
      </c>
      <c r="H228" s="125">
        <f t="shared" si="14"/>
        <v>0.52700721887388968</v>
      </c>
      <c r="I228" s="126">
        <f t="shared" si="11"/>
        <v>843.10614875444867</v>
      </c>
      <c r="J228" s="1"/>
    </row>
    <row r="229" spans="1:10" x14ac:dyDescent="0.25">
      <c r="A229" s="134" t="s">
        <v>16</v>
      </c>
      <c r="B229" s="151"/>
      <c r="C229" s="152">
        <f>SUM(C220:C228)</f>
        <v>728.7</v>
      </c>
      <c r="D229" s="136">
        <v>0</v>
      </c>
      <c r="E229" s="153">
        <f t="shared" ref="E229:I229" si="15">SUM(E220:E228)</f>
        <v>5.7934999999999999</v>
      </c>
      <c r="F229" s="153">
        <f t="shared" si="15"/>
        <v>4.4123000000000001</v>
      </c>
      <c r="G229" s="153">
        <f t="shared" si="15"/>
        <v>3.1452101588321328</v>
      </c>
      <c r="H229" s="153">
        <f t="shared" si="15"/>
        <v>7.5575101588321338</v>
      </c>
      <c r="I229" s="154">
        <f t="shared" si="15"/>
        <v>12090.504752099647</v>
      </c>
      <c r="J229" s="1"/>
    </row>
    <row r="230" spans="1:10" x14ac:dyDescent="0.25">
      <c r="A230" s="134" t="s">
        <v>17</v>
      </c>
      <c r="B230" s="135"/>
      <c r="C230" s="69">
        <f>C229+C218</f>
        <v>11830.100000000006</v>
      </c>
      <c r="D230" s="69">
        <f t="shared" ref="D230:I230" si="16">D229+D218</f>
        <v>499.86720000000003</v>
      </c>
      <c r="E230" s="70">
        <f t="shared" si="16"/>
        <v>622.41539999999998</v>
      </c>
      <c r="F230" s="70">
        <f t="shared" si="16"/>
        <v>121.16699999999996</v>
      </c>
      <c r="G230" s="70">
        <f t="shared" si="16"/>
        <v>51.061000000000057</v>
      </c>
      <c r="H230" s="70">
        <f t="shared" si="16"/>
        <v>172.22800000000015</v>
      </c>
      <c r="I230" s="131">
        <f t="shared" si="16"/>
        <v>275530.35439999989</v>
      </c>
    </row>
    <row r="231" spans="1:10" x14ac:dyDescent="0.25">
      <c r="A231" s="137"/>
      <c r="B231" s="138"/>
      <c r="C231" s="139"/>
      <c r="D231" s="140"/>
      <c r="E231" s="61"/>
      <c r="F231" s="140"/>
      <c r="G231" s="141"/>
      <c r="H231" s="142"/>
      <c r="I231" s="82"/>
    </row>
    <row r="232" spans="1:10" x14ac:dyDescent="0.25">
      <c r="A232" s="193" t="s">
        <v>30</v>
      </c>
      <c r="B232" s="213"/>
      <c r="C232" s="139"/>
      <c r="D232" s="186" t="s">
        <v>31</v>
      </c>
      <c r="E232" s="212"/>
      <c r="F232" s="212"/>
      <c r="G232" s="212"/>
      <c r="H232" s="212"/>
      <c r="I232" s="82"/>
    </row>
    <row r="233" spans="1:10" x14ac:dyDescent="0.25">
      <c r="A233" s="184" t="s">
        <v>32</v>
      </c>
      <c r="B233" s="211"/>
      <c r="C233" s="139"/>
      <c r="D233" s="186" t="s">
        <v>33</v>
      </c>
      <c r="E233" s="212"/>
      <c r="F233" s="212"/>
      <c r="G233" s="212"/>
      <c r="H233" s="212"/>
      <c r="I233" s="82"/>
    </row>
    <row r="234" spans="1:10" x14ac:dyDescent="0.25">
      <c r="A234" s="184" t="s">
        <v>34</v>
      </c>
      <c r="B234" s="211"/>
      <c r="C234" s="139"/>
      <c r="D234" s="186" t="s">
        <v>35</v>
      </c>
      <c r="E234" s="212"/>
      <c r="F234" s="212"/>
      <c r="G234" s="212"/>
      <c r="H234" s="212"/>
      <c r="I234" s="82"/>
    </row>
    <row r="235" spans="1:10" x14ac:dyDescent="0.25">
      <c r="A235" s="143"/>
      <c r="B235" s="102"/>
      <c r="C235" s="139"/>
      <c r="D235" s="144"/>
      <c r="E235" s="145"/>
      <c r="F235" s="145"/>
      <c r="G235" s="145"/>
      <c r="H235" s="145"/>
      <c r="I235" s="82"/>
    </row>
    <row r="236" spans="1:10" x14ac:dyDescent="0.25">
      <c r="A236" s="231"/>
      <c r="B236" s="232"/>
      <c r="C236" s="139"/>
      <c r="D236" s="233"/>
      <c r="E236" s="232"/>
      <c r="F236" s="232"/>
      <c r="G236" s="232"/>
      <c r="H236" s="232"/>
      <c r="I236" s="82"/>
    </row>
    <row r="237" spans="1:10" x14ac:dyDescent="0.25">
      <c r="A237" s="221"/>
      <c r="B237" s="222"/>
      <c r="C237" s="139"/>
      <c r="D237" s="223"/>
      <c r="E237" s="224"/>
      <c r="F237" s="224"/>
      <c r="G237" s="224"/>
      <c r="H237" s="224"/>
      <c r="I237" s="82"/>
    </row>
    <row r="238" spans="1:10" x14ac:dyDescent="0.25">
      <c r="A238" s="139"/>
      <c r="B238" s="138"/>
      <c r="C238" s="139"/>
      <c r="D238" s="140"/>
      <c r="E238" s="140"/>
      <c r="F238" s="140"/>
      <c r="G238" s="141"/>
      <c r="H238" s="142"/>
      <c r="I238" s="82"/>
    </row>
    <row r="239" spans="1:10" x14ac:dyDescent="0.25">
      <c r="A239" s="139"/>
      <c r="B239" s="138"/>
      <c r="C239" s="139"/>
      <c r="D239" s="140"/>
      <c r="E239" s="140"/>
      <c r="F239" s="140"/>
      <c r="G239" s="141"/>
      <c r="H239" s="142"/>
      <c r="I239" s="82"/>
    </row>
    <row r="240" spans="1:10" x14ac:dyDescent="0.25">
      <c r="A240" s="139"/>
      <c r="B240" s="138"/>
      <c r="C240" s="139"/>
      <c r="D240" s="140"/>
      <c r="E240" s="140"/>
      <c r="F240" s="140"/>
      <c r="G240" s="141"/>
      <c r="H240" s="142"/>
      <c r="I240" s="82"/>
    </row>
    <row r="241" spans="1:9" x14ac:dyDescent="0.25">
      <c r="A241" s="139"/>
      <c r="B241" s="138"/>
      <c r="C241" s="139"/>
      <c r="D241" s="140"/>
      <c r="E241" s="140"/>
      <c r="F241" s="140"/>
      <c r="G241" s="141"/>
      <c r="H241" s="142"/>
      <c r="I241" s="82"/>
    </row>
    <row r="242" spans="1:9" x14ac:dyDescent="0.25">
      <c r="A242" s="139"/>
      <c r="B242" s="138"/>
      <c r="C242" s="139"/>
      <c r="D242" s="140"/>
      <c r="E242" s="140"/>
      <c r="F242" s="140"/>
      <c r="G242" s="141"/>
      <c r="H242" s="142"/>
      <c r="I242" s="82"/>
    </row>
    <row r="243" spans="1:9" x14ac:dyDescent="0.25">
      <c r="A243" s="139"/>
      <c r="B243" s="138"/>
      <c r="C243" s="139"/>
      <c r="D243" s="140"/>
      <c r="E243" s="140"/>
      <c r="F243" s="140"/>
      <c r="G243" s="141"/>
      <c r="H243" s="142"/>
      <c r="I243" s="82"/>
    </row>
    <row r="244" spans="1:9" x14ac:dyDescent="0.25">
      <c r="A244" s="139"/>
      <c r="B244" s="138"/>
      <c r="C244" s="139"/>
      <c r="D244" s="140"/>
      <c r="E244" s="140"/>
      <c r="F244" s="140"/>
      <c r="G244" s="141"/>
      <c r="H244" s="142"/>
      <c r="I244" s="82"/>
    </row>
    <row r="245" spans="1:9" x14ac:dyDescent="0.25">
      <c r="A245" s="139"/>
      <c r="B245" s="138"/>
      <c r="C245" s="139"/>
      <c r="D245" s="140"/>
      <c r="E245" s="140"/>
      <c r="F245" s="140"/>
      <c r="G245" s="141"/>
      <c r="H245" s="142"/>
      <c r="I245" s="82"/>
    </row>
    <row r="246" spans="1:9" x14ac:dyDescent="0.25">
      <c r="A246" s="139"/>
      <c r="B246" s="138"/>
      <c r="C246" s="139"/>
      <c r="D246" s="140"/>
      <c r="E246" s="140"/>
      <c r="F246" s="140"/>
      <c r="G246" s="141"/>
      <c r="H246" s="142"/>
      <c r="I246" s="82"/>
    </row>
    <row r="247" spans="1:9" x14ac:dyDescent="0.25">
      <c r="A247" s="139"/>
      <c r="B247" s="138"/>
      <c r="C247" s="139"/>
      <c r="D247" s="140"/>
      <c r="E247" s="140"/>
      <c r="F247" s="140"/>
      <c r="G247" s="141"/>
      <c r="H247" s="142"/>
      <c r="I247" s="82"/>
    </row>
    <row r="248" spans="1:9" x14ac:dyDescent="0.25">
      <c r="A248" s="139"/>
      <c r="B248" s="138"/>
      <c r="C248" s="139"/>
      <c r="D248" s="140"/>
      <c r="E248" s="140"/>
      <c r="F248" s="140"/>
      <c r="G248" s="141"/>
      <c r="H248" s="142"/>
      <c r="I248" s="82"/>
    </row>
    <row r="249" spans="1:9" x14ac:dyDescent="0.25">
      <c r="A249" s="139"/>
      <c r="B249" s="138"/>
      <c r="C249" s="139"/>
      <c r="D249" s="140"/>
      <c r="E249" s="140"/>
      <c r="F249" s="140"/>
      <c r="G249" s="141"/>
      <c r="H249" s="142"/>
      <c r="I249" s="82"/>
    </row>
    <row r="250" spans="1:9" x14ac:dyDescent="0.25">
      <c r="A250" s="139"/>
      <c r="B250" s="138"/>
      <c r="C250" s="139"/>
      <c r="D250" s="140"/>
      <c r="E250" s="140"/>
      <c r="F250" s="140"/>
      <c r="G250" s="141"/>
      <c r="H250" s="142"/>
      <c r="I250" s="82"/>
    </row>
    <row r="251" spans="1:9" x14ac:dyDescent="0.25">
      <c r="A251" s="139"/>
      <c r="B251" s="138"/>
      <c r="C251" s="139"/>
      <c r="D251" s="140"/>
      <c r="E251" s="140"/>
      <c r="F251" s="140"/>
      <c r="G251" s="141"/>
      <c r="H251" s="142"/>
      <c r="I251" s="82"/>
    </row>
    <row r="252" spans="1:9" x14ac:dyDescent="0.25">
      <c r="A252" s="139"/>
      <c r="B252" s="138"/>
      <c r="C252" s="139"/>
      <c r="D252" s="140"/>
      <c r="E252" s="140"/>
      <c r="F252" s="140"/>
      <c r="G252" s="141"/>
      <c r="H252" s="142"/>
      <c r="I252" s="82"/>
    </row>
    <row r="253" spans="1:9" x14ac:dyDescent="0.25">
      <c r="A253" s="139"/>
      <c r="B253" s="138"/>
      <c r="C253" s="139"/>
      <c r="D253" s="140"/>
      <c r="E253" s="140"/>
      <c r="F253" s="140"/>
      <c r="G253" s="141"/>
      <c r="H253" s="142"/>
      <c r="I253" s="82"/>
    </row>
    <row r="254" spans="1:9" x14ac:dyDescent="0.25">
      <c r="A254" s="139"/>
      <c r="B254" s="138"/>
      <c r="C254" s="139"/>
      <c r="D254" s="140"/>
      <c r="E254" s="140"/>
      <c r="F254" s="140"/>
      <c r="G254" s="141"/>
      <c r="H254" s="142"/>
      <c r="I254" s="82"/>
    </row>
    <row r="255" spans="1:9" x14ac:dyDescent="0.25">
      <c r="A255" s="139"/>
      <c r="B255" s="138"/>
      <c r="C255" s="139"/>
      <c r="D255" s="140"/>
      <c r="E255" s="140"/>
      <c r="F255" s="140"/>
      <c r="G255" s="141"/>
      <c r="H255" s="142"/>
      <c r="I255" s="82"/>
    </row>
    <row r="256" spans="1:9" x14ac:dyDescent="0.25">
      <c r="A256" s="139"/>
      <c r="B256" s="138"/>
      <c r="C256" s="139"/>
      <c r="D256" s="140"/>
      <c r="E256" s="140"/>
      <c r="F256" s="140"/>
      <c r="G256" s="141"/>
      <c r="H256" s="142"/>
      <c r="I256" s="82"/>
    </row>
    <row r="257" spans="1:9" x14ac:dyDescent="0.25">
      <c r="A257" s="139"/>
      <c r="B257" s="138"/>
      <c r="C257" s="139"/>
      <c r="D257" s="140"/>
      <c r="E257" s="140"/>
      <c r="F257" s="140"/>
      <c r="G257" s="141"/>
      <c r="H257" s="142"/>
      <c r="I257" s="82"/>
    </row>
    <row r="258" spans="1:9" x14ac:dyDescent="0.25">
      <c r="A258" s="139"/>
      <c r="B258" s="138"/>
      <c r="C258" s="139"/>
      <c r="D258" s="140"/>
      <c r="E258" s="140"/>
      <c r="F258" s="140"/>
      <c r="G258" s="141"/>
      <c r="H258" s="142"/>
      <c r="I258" s="82"/>
    </row>
    <row r="259" spans="1:9" x14ac:dyDescent="0.25">
      <c r="A259" s="139"/>
      <c r="B259" s="138"/>
      <c r="C259" s="139"/>
      <c r="D259" s="140"/>
      <c r="E259" s="140"/>
      <c r="F259" s="140"/>
      <c r="G259" s="141"/>
      <c r="H259" s="142"/>
      <c r="I259" s="82"/>
    </row>
  </sheetData>
  <mergeCells count="24">
    <mergeCell ref="A237:B237"/>
    <mergeCell ref="D237:H237"/>
    <mergeCell ref="H6:J11"/>
    <mergeCell ref="A233:B233"/>
    <mergeCell ref="D233:H233"/>
    <mergeCell ref="A234:B234"/>
    <mergeCell ref="D234:H234"/>
    <mergeCell ref="A236:B236"/>
    <mergeCell ref="D236:H236"/>
    <mergeCell ref="E9:F9"/>
    <mergeCell ref="E10:F10"/>
    <mergeCell ref="E11:F11"/>
    <mergeCell ref="A219:H219"/>
    <mergeCell ref="A232:B232"/>
    <mergeCell ref="D232:H232"/>
    <mergeCell ref="A8:D8"/>
    <mergeCell ref="E8:F8"/>
    <mergeCell ref="A9:D11"/>
    <mergeCell ref="A1:I2"/>
    <mergeCell ref="A3:I3"/>
    <mergeCell ref="A4:I4"/>
    <mergeCell ref="A6:G6"/>
    <mergeCell ref="A7:D7"/>
    <mergeCell ref="E7:F7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2"/>
  <sheetViews>
    <sheetView workbookViewId="0">
      <pane ySplit="14" topLeftCell="A222" activePane="bottomLeft" state="frozen"/>
      <selection pane="bottomLeft" activeCell="K14" sqref="K14"/>
    </sheetView>
  </sheetViews>
  <sheetFormatPr defaultRowHeight="15" x14ac:dyDescent="0.25"/>
  <cols>
    <col min="1" max="1" width="9.140625" style="1"/>
    <col min="2" max="2" width="14" style="44" customWidth="1"/>
    <col min="3" max="3" width="9.42578125" style="1" customWidth="1"/>
    <col min="4" max="4" width="9.85546875" style="1" customWidth="1"/>
    <col min="5" max="5" width="9.7109375" style="1" customWidth="1"/>
    <col min="6" max="6" width="9.140625" style="1"/>
    <col min="7" max="7" width="9.85546875" style="1" customWidth="1"/>
    <col min="8" max="8" width="10.140625" style="1" customWidth="1"/>
    <col min="9" max="9" width="11.140625" style="90" customWidth="1"/>
    <col min="10" max="10" width="9.140625" style="1"/>
    <col min="11" max="11" width="9.5703125" style="1" bestFit="1" customWidth="1"/>
    <col min="12" max="16384" width="9.140625" style="1"/>
  </cols>
  <sheetData>
    <row r="1" spans="1:22" ht="20.25" x14ac:dyDescent="0.3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99"/>
      <c r="K1" s="99"/>
    </row>
    <row r="2" spans="1:22" ht="20.25" x14ac:dyDescent="0.3">
      <c r="A2" s="236"/>
      <c r="B2" s="236"/>
      <c r="C2" s="236"/>
      <c r="D2" s="236"/>
      <c r="E2" s="236"/>
      <c r="F2" s="236"/>
      <c r="G2" s="236"/>
      <c r="H2" s="236"/>
      <c r="I2" s="236"/>
      <c r="J2" s="2"/>
      <c r="K2" s="2"/>
    </row>
    <row r="3" spans="1:22" ht="42.75" customHeight="1" x14ac:dyDescent="0.25">
      <c r="A3" s="237" t="s">
        <v>20</v>
      </c>
      <c r="B3" s="238"/>
      <c r="C3" s="238"/>
      <c r="D3" s="238"/>
      <c r="E3" s="238"/>
      <c r="F3" s="238"/>
      <c r="G3" s="238"/>
      <c r="H3" s="238"/>
      <c r="I3" s="238"/>
      <c r="J3" s="84"/>
      <c r="K3" s="84"/>
    </row>
    <row r="4" spans="1:22" ht="18.75" x14ac:dyDescent="0.25">
      <c r="A4" s="239" t="s">
        <v>23</v>
      </c>
      <c r="B4" s="238"/>
      <c r="C4" s="238"/>
      <c r="D4" s="238"/>
      <c r="E4" s="238"/>
      <c r="F4" s="238"/>
      <c r="G4" s="238"/>
      <c r="H4" s="238"/>
      <c r="I4" s="238"/>
      <c r="J4" s="98"/>
      <c r="K4" s="98"/>
    </row>
    <row r="5" spans="1:22" ht="7.5" customHeight="1" x14ac:dyDescent="0.25">
      <c r="A5" s="93"/>
      <c r="B5" s="3"/>
      <c r="C5" s="93"/>
      <c r="D5" s="4"/>
      <c r="E5" s="4"/>
      <c r="F5" s="4"/>
      <c r="G5" s="4"/>
      <c r="H5" s="5"/>
      <c r="I5" s="85"/>
      <c r="J5" s="6"/>
      <c r="K5" s="6"/>
    </row>
    <row r="6" spans="1:22" x14ac:dyDescent="0.25">
      <c r="A6" s="240" t="s">
        <v>1</v>
      </c>
      <c r="B6" s="241"/>
      <c r="C6" s="241"/>
      <c r="D6" s="241"/>
      <c r="E6" s="241"/>
      <c r="F6" s="241"/>
      <c r="G6" s="242"/>
      <c r="H6" s="243" t="s">
        <v>22</v>
      </c>
      <c r="I6" s="244"/>
      <c r="J6" s="257"/>
      <c r="K6" s="257"/>
    </row>
    <row r="7" spans="1:22" ht="72" x14ac:dyDescent="0.25">
      <c r="A7" s="249" t="s">
        <v>2</v>
      </c>
      <c r="B7" s="249"/>
      <c r="C7" s="249"/>
      <c r="D7" s="249"/>
      <c r="E7" s="250" t="s">
        <v>3</v>
      </c>
      <c r="F7" s="250"/>
      <c r="G7" s="77" t="s">
        <v>24</v>
      </c>
      <c r="H7" s="245"/>
      <c r="I7" s="246"/>
      <c r="J7" s="257"/>
      <c r="K7" s="257"/>
    </row>
    <row r="8" spans="1:22" x14ac:dyDescent="0.25">
      <c r="A8" s="251" t="s">
        <v>4</v>
      </c>
      <c r="B8" s="251"/>
      <c r="C8" s="251"/>
      <c r="D8" s="251"/>
      <c r="E8" s="250" t="s">
        <v>5</v>
      </c>
      <c r="F8" s="250"/>
      <c r="G8" s="8">
        <v>221.75200000000001</v>
      </c>
      <c r="H8" s="245"/>
      <c r="I8" s="246"/>
      <c r="J8" s="257"/>
      <c r="K8" s="257"/>
    </row>
    <row r="9" spans="1:22" x14ac:dyDescent="0.25">
      <c r="A9" s="252" t="s">
        <v>6</v>
      </c>
      <c r="B9" s="252"/>
      <c r="C9" s="252"/>
      <c r="D9" s="252"/>
      <c r="E9" s="250" t="s">
        <v>7</v>
      </c>
      <c r="F9" s="250"/>
      <c r="G9" s="8">
        <f>F219</f>
        <v>181.04630999999995</v>
      </c>
      <c r="H9" s="245"/>
      <c r="I9" s="246"/>
      <c r="J9" s="257"/>
      <c r="K9" s="257"/>
    </row>
    <row r="10" spans="1:22" x14ac:dyDescent="0.25">
      <c r="A10" s="252"/>
      <c r="B10" s="252"/>
      <c r="C10" s="252"/>
      <c r="D10" s="252"/>
      <c r="E10" s="253" t="s">
        <v>15</v>
      </c>
      <c r="F10" s="254"/>
      <c r="G10" s="8">
        <f>F230</f>
        <v>0.57879999999999987</v>
      </c>
      <c r="H10" s="245"/>
      <c r="I10" s="246"/>
      <c r="J10" s="257"/>
      <c r="K10" s="257"/>
    </row>
    <row r="11" spans="1:22" ht="19.5" customHeight="1" x14ac:dyDescent="0.25">
      <c r="A11" s="252"/>
      <c r="B11" s="252"/>
      <c r="C11" s="252"/>
      <c r="D11" s="252"/>
      <c r="E11" s="250" t="s">
        <v>8</v>
      </c>
      <c r="F11" s="250"/>
      <c r="G11" s="8">
        <f>G8-G9-G10</f>
        <v>40.12689000000006</v>
      </c>
      <c r="H11" s="247"/>
      <c r="I11" s="248"/>
      <c r="J11" s="257"/>
      <c r="K11" s="257"/>
    </row>
    <row r="12" spans="1:22" x14ac:dyDescent="0.25">
      <c r="A12" s="10"/>
      <c r="B12" s="11"/>
      <c r="C12" s="10"/>
      <c r="D12" s="12"/>
      <c r="E12" s="7"/>
      <c r="F12" s="7"/>
      <c r="G12" s="9"/>
      <c r="H12" s="9"/>
      <c r="I12" s="86"/>
      <c r="J12" s="13"/>
      <c r="K12" s="13"/>
    </row>
    <row r="13" spans="1:22" x14ac:dyDescent="0.25">
      <c r="A13" s="10"/>
      <c r="B13" s="11"/>
      <c r="C13" s="10"/>
      <c r="D13" s="12"/>
      <c r="E13" s="7"/>
      <c r="F13" s="7"/>
      <c r="G13" s="9"/>
      <c r="H13" s="9"/>
      <c r="I13" s="86"/>
      <c r="J13" s="255"/>
      <c r="K13" s="255"/>
      <c r="L13" s="256"/>
      <c r="M13" s="256"/>
    </row>
    <row r="14" spans="1:22" ht="54.75" customHeight="1" x14ac:dyDescent="0.25">
      <c r="A14" s="14" t="s">
        <v>9</v>
      </c>
      <c r="B14" s="15" t="s">
        <v>10</v>
      </c>
      <c r="C14" s="14" t="s">
        <v>11</v>
      </c>
      <c r="D14" s="78" t="s">
        <v>21</v>
      </c>
      <c r="E14" s="78" t="s">
        <v>25</v>
      </c>
      <c r="F14" s="16" t="s">
        <v>18</v>
      </c>
      <c r="G14" s="17" t="s">
        <v>12</v>
      </c>
      <c r="H14" s="17" t="s">
        <v>13</v>
      </c>
      <c r="I14" s="103"/>
      <c r="J14" s="18"/>
      <c r="K14" s="18"/>
      <c r="L14" s="59"/>
      <c r="M14" s="59"/>
      <c r="N14" s="59"/>
      <c r="O14" s="59"/>
      <c r="P14" s="59"/>
      <c r="Q14" s="59"/>
      <c r="R14" s="59"/>
      <c r="S14" s="59"/>
      <c r="U14" s="81"/>
      <c r="V14" s="59"/>
    </row>
    <row r="15" spans="1:22" x14ac:dyDescent="0.25">
      <c r="A15" s="19">
        <v>205</v>
      </c>
      <c r="B15" s="20">
        <v>81500276</v>
      </c>
      <c r="C15" s="21">
        <v>52.7</v>
      </c>
      <c r="D15" s="65">
        <v>2.9689999999999999</v>
      </c>
      <c r="E15" s="65">
        <v>5.0019999999999998</v>
      </c>
      <c r="F15" s="64">
        <f>E15-D15</f>
        <v>2.0329999999999999</v>
      </c>
      <c r="G15" s="22">
        <f>(C15/C231)*G11</f>
        <v>0.17875479522573792</v>
      </c>
      <c r="H15" s="23">
        <f>G15+F15</f>
        <v>2.2117547952257377</v>
      </c>
      <c r="I15" s="83"/>
      <c r="J15" s="24"/>
      <c r="K15" s="25"/>
      <c r="L15" s="59"/>
      <c r="M15" s="59"/>
      <c r="N15" s="59"/>
      <c r="O15" s="59"/>
      <c r="P15" s="59"/>
      <c r="Q15" s="59"/>
      <c r="R15" s="59"/>
      <c r="S15" s="59"/>
      <c r="V15" s="59"/>
    </row>
    <row r="16" spans="1:22" x14ac:dyDescent="0.25">
      <c r="A16" s="26">
        <v>206</v>
      </c>
      <c r="B16" s="20">
        <v>81500281</v>
      </c>
      <c r="C16" s="21">
        <v>43.4</v>
      </c>
      <c r="D16" s="65">
        <v>2.3732000000000002</v>
      </c>
      <c r="E16" s="65">
        <v>3.1160000000000001</v>
      </c>
      <c r="F16" s="64">
        <f t="shared" ref="F16:F79" si="0">E16-D16</f>
        <v>0.7427999999999999</v>
      </c>
      <c r="G16" s="22">
        <f>(C16/C231)*G11</f>
        <v>0.1472098313623724</v>
      </c>
      <c r="H16" s="23">
        <f t="shared" ref="H16:H79" si="1">G16+F16</f>
        <v>0.89000983136237233</v>
      </c>
      <c r="I16" s="83"/>
      <c r="J16" s="80"/>
      <c r="K16" s="25"/>
      <c r="L16" s="7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x14ac:dyDescent="0.25">
      <c r="A17" s="19">
        <v>207</v>
      </c>
      <c r="B17" s="20">
        <v>81500279</v>
      </c>
      <c r="C17" s="21">
        <v>77.2</v>
      </c>
      <c r="D17" s="65">
        <v>4.9870000000000001</v>
      </c>
      <c r="E17" s="65">
        <v>6.7770000000000001</v>
      </c>
      <c r="F17" s="64">
        <f t="shared" si="0"/>
        <v>1.79</v>
      </c>
      <c r="G17" s="22">
        <f>(C17/C231)*G11</f>
        <v>0.26185711938191591</v>
      </c>
      <c r="H17" s="23">
        <f t="shared" si="1"/>
        <v>2.051857119381916</v>
      </c>
      <c r="I17" s="83"/>
      <c r="J17" s="25"/>
      <c r="K17" s="79"/>
      <c r="L17" s="76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x14ac:dyDescent="0.25">
      <c r="A18" s="26">
        <v>208</v>
      </c>
      <c r="B18" s="28">
        <v>81500283</v>
      </c>
      <c r="C18" s="21">
        <v>77.400000000000006</v>
      </c>
      <c r="D18" s="65">
        <v>0</v>
      </c>
      <c r="E18" s="65">
        <v>0</v>
      </c>
      <c r="F18" s="64">
        <f t="shared" si="0"/>
        <v>0</v>
      </c>
      <c r="G18" s="22">
        <f>(C18/C231)*G11</f>
        <v>0.2625355057015582</v>
      </c>
      <c r="H18" s="23">
        <f t="shared" si="1"/>
        <v>0.2625355057015582</v>
      </c>
      <c r="I18" s="83"/>
      <c r="J18" s="80"/>
      <c r="K18" s="25"/>
      <c r="L18" s="7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x14ac:dyDescent="0.25">
      <c r="A19" s="19">
        <v>209</v>
      </c>
      <c r="B19" s="28">
        <v>81500275</v>
      </c>
      <c r="C19" s="21">
        <v>47.3</v>
      </c>
      <c r="D19" s="65">
        <v>2.3347000000000002</v>
      </c>
      <c r="E19" s="65">
        <v>3.5510000000000002</v>
      </c>
      <c r="F19" s="64">
        <f t="shared" si="0"/>
        <v>1.2162999999999999</v>
      </c>
      <c r="G19" s="22">
        <f>(C19/C231)*G11</f>
        <v>0.16043836459539665</v>
      </c>
      <c r="H19" s="23">
        <f t="shared" si="1"/>
        <v>1.3767383645953966</v>
      </c>
      <c r="I19" s="83"/>
      <c r="J19" s="24"/>
      <c r="K19" s="27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x14ac:dyDescent="0.25">
      <c r="A20" s="26">
        <v>210</v>
      </c>
      <c r="B20" s="20">
        <v>81500278</v>
      </c>
      <c r="C20" s="21">
        <v>51.8</v>
      </c>
      <c r="D20" s="65">
        <v>0.99260000000000004</v>
      </c>
      <c r="E20" s="65">
        <v>1.82</v>
      </c>
      <c r="F20" s="64">
        <f t="shared" si="0"/>
        <v>0.82740000000000002</v>
      </c>
      <c r="G20" s="22">
        <f>(C20/C231)*G11</f>
        <v>0.17570205678734768</v>
      </c>
      <c r="H20" s="23">
        <f t="shared" si="1"/>
        <v>1.0031020567873477</v>
      </c>
      <c r="I20" s="83"/>
      <c r="J20" s="24"/>
      <c r="K20" s="27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x14ac:dyDescent="0.25">
      <c r="A21" s="19">
        <v>211</v>
      </c>
      <c r="B21" s="20">
        <v>81500282</v>
      </c>
      <c r="C21" s="21">
        <v>48.6</v>
      </c>
      <c r="D21" s="65">
        <v>0</v>
      </c>
      <c r="E21" s="65">
        <v>0</v>
      </c>
      <c r="F21" s="64">
        <f t="shared" si="0"/>
        <v>0</v>
      </c>
      <c r="G21" s="22">
        <f>(C21/C231)*G11</f>
        <v>0.16484787567307141</v>
      </c>
      <c r="H21" s="23">
        <f t="shared" si="1"/>
        <v>0.16484787567307141</v>
      </c>
      <c r="I21" s="83"/>
      <c r="J21" s="24"/>
      <c r="K21" s="27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x14ac:dyDescent="0.25">
      <c r="A22" s="26">
        <v>212</v>
      </c>
      <c r="B22" s="20">
        <v>81500280</v>
      </c>
      <c r="C22" s="21">
        <v>44.6</v>
      </c>
      <c r="D22" s="65">
        <v>0.4945</v>
      </c>
      <c r="E22" s="65">
        <v>0.6573</v>
      </c>
      <c r="F22" s="64">
        <f t="shared" si="0"/>
        <v>0.1628</v>
      </c>
      <c r="G22" s="22">
        <f>(C22/C231)*G11</f>
        <v>0.15128014928022601</v>
      </c>
      <c r="H22" s="23">
        <f t="shared" si="1"/>
        <v>0.31408014928022598</v>
      </c>
      <c r="I22" s="83"/>
      <c r="J22" s="24"/>
      <c r="K22" s="27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x14ac:dyDescent="0.25">
      <c r="A23" s="19">
        <v>213</v>
      </c>
      <c r="B23" s="20">
        <v>81500273</v>
      </c>
      <c r="C23" s="21">
        <v>63.4</v>
      </c>
      <c r="D23" s="65">
        <v>2.8816000000000002</v>
      </c>
      <c r="E23" s="65">
        <v>3.9969999999999999</v>
      </c>
      <c r="F23" s="64">
        <f t="shared" si="0"/>
        <v>1.1153999999999997</v>
      </c>
      <c r="G23" s="22">
        <f>(C23/C231)*G11</f>
        <v>0.2150484633265993</v>
      </c>
      <c r="H23" s="23">
        <f t="shared" si="1"/>
        <v>1.3304484633265989</v>
      </c>
      <c r="I23" s="83"/>
      <c r="J23" s="24"/>
      <c r="K23" s="27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x14ac:dyDescent="0.25">
      <c r="A24" s="26">
        <v>214</v>
      </c>
      <c r="B24" s="20">
        <v>81500262</v>
      </c>
      <c r="C24" s="21">
        <v>36.1</v>
      </c>
      <c r="D24" s="65">
        <v>1.1447000000000001</v>
      </c>
      <c r="E24" s="65">
        <v>1.9717</v>
      </c>
      <c r="F24" s="64">
        <f t="shared" si="0"/>
        <v>0.82699999999999996</v>
      </c>
      <c r="G24" s="22">
        <f>(C24/C231)*G11</f>
        <v>0.12244873069542958</v>
      </c>
      <c r="H24" s="23">
        <f t="shared" si="1"/>
        <v>0.94944873069542957</v>
      </c>
      <c r="I24" s="83"/>
      <c r="J24" s="24"/>
      <c r="K24" s="27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x14ac:dyDescent="0.25">
      <c r="A25" s="19">
        <v>215</v>
      </c>
      <c r="B25" s="20">
        <v>81500277</v>
      </c>
      <c r="C25" s="21">
        <v>63.7</v>
      </c>
      <c r="D25" s="65">
        <v>3.548</v>
      </c>
      <c r="E25" s="65">
        <v>5.4539999999999997</v>
      </c>
      <c r="F25" s="64">
        <f t="shared" si="0"/>
        <v>1.9059999999999997</v>
      </c>
      <c r="G25" s="22">
        <f>(C25/C231)*G11</f>
        <v>0.21606604280606273</v>
      </c>
      <c r="H25" s="23">
        <f t="shared" si="1"/>
        <v>2.1220660428060625</v>
      </c>
      <c r="I25" s="83"/>
      <c r="J25" s="24"/>
      <c r="K25" s="27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x14ac:dyDescent="0.25">
      <c r="A26" s="26">
        <v>216</v>
      </c>
      <c r="B26" s="29">
        <v>81500274</v>
      </c>
      <c r="C26" s="21">
        <v>45.7</v>
      </c>
      <c r="D26" s="65">
        <v>2.9091999999999998</v>
      </c>
      <c r="E26" s="65">
        <v>4.6399999999999997</v>
      </c>
      <c r="F26" s="64">
        <f t="shared" si="0"/>
        <v>1.7307999999999999</v>
      </c>
      <c r="G26" s="22">
        <f>(C26/C231)*G11</f>
        <v>0.15501127403825851</v>
      </c>
      <c r="H26" s="23">
        <f t="shared" si="1"/>
        <v>1.8858112740382584</v>
      </c>
      <c r="I26" s="83"/>
      <c r="J26" s="24"/>
      <c r="K26" s="27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 x14ac:dyDescent="0.25">
      <c r="A27" s="19">
        <v>217</v>
      </c>
      <c r="B27" s="29">
        <v>81500263</v>
      </c>
      <c r="C27" s="21">
        <v>52.6</v>
      </c>
      <c r="D27" s="65">
        <v>0.24629999999999999</v>
      </c>
      <c r="E27" s="65">
        <v>0.47</v>
      </c>
      <c r="F27" s="64">
        <f t="shared" si="0"/>
        <v>0.22369999999999998</v>
      </c>
      <c r="G27" s="22">
        <f>(C27/C231)*G11</f>
        <v>0.17841560206591681</v>
      </c>
      <c r="H27" s="23">
        <f t="shared" si="1"/>
        <v>0.40211560206591679</v>
      </c>
      <c r="I27" s="83"/>
      <c r="J27" s="24"/>
      <c r="K27" s="27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x14ac:dyDescent="0.25">
      <c r="A28" s="26">
        <v>218</v>
      </c>
      <c r="B28" s="20">
        <v>81500261</v>
      </c>
      <c r="C28" s="21">
        <v>43.2</v>
      </c>
      <c r="D28" s="65">
        <v>2.0851999999999999</v>
      </c>
      <c r="E28" s="65">
        <v>3.4940000000000002</v>
      </c>
      <c r="F28" s="64">
        <f t="shared" si="0"/>
        <v>1.4088000000000003</v>
      </c>
      <c r="G28" s="22">
        <f>(C28/C231)*G11</f>
        <v>0.14653144504273014</v>
      </c>
      <c r="H28" s="23">
        <f t="shared" si="1"/>
        <v>1.5553314450427305</v>
      </c>
      <c r="I28" s="83"/>
      <c r="J28" s="24"/>
      <c r="K28" s="27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x14ac:dyDescent="0.25">
      <c r="A29" s="19">
        <v>219</v>
      </c>
      <c r="B29" s="20">
        <v>81500265</v>
      </c>
      <c r="C29" s="21">
        <v>77.3</v>
      </c>
      <c r="D29" s="65">
        <v>3.2890999999999999</v>
      </c>
      <c r="E29" s="65">
        <v>5.4409999999999998</v>
      </c>
      <c r="F29" s="64">
        <f t="shared" si="0"/>
        <v>2.1518999999999999</v>
      </c>
      <c r="G29" s="22">
        <f>(C29/C231)*G11</f>
        <v>0.26219631254173698</v>
      </c>
      <c r="H29" s="23">
        <f t="shared" si="1"/>
        <v>2.4140963125417367</v>
      </c>
      <c r="I29" s="83"/>
      <c r="J29" s="24"/>
      <c r="K29" s="27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x14ac:dyDescent="0.25">
      <c r="A30" s="26">
        <v>220</v>
      </c>
      <c r="B30" s="20">
        <v>81500266</v>
      </c>
      <c r="C30" s="21">
        <v>77.3</v>
      </c>
      <c r="D30" s="65">
        <v>3.9575</v>
      </c>
      <c r="E30" s="65">
        <v>6.26</v>
      </c>
      <c r="F30" s="64">
        <f t="shared" si="0"/>
        <v>2.3024999999999998</v>
      </c>
      <c r="G30" s="22">
        <f>(C30/C231)*G11</f>
        <v>0.26219631254173698</v>
      </c>
      <c r="H30" s="23">
        <f t="shared" si="1"/>
        <v>2.5646963125417366</v>
      </c>
      <c r="I30" s="83"/>
      <c r="J30" s="24"/>
      <c r="K30" s="27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x14ac:dyDescent="0.25">
      <c r="A31" s="19">
        <v>221</v>
      </c>
      <c r="B31" s="20">
        <v>81500284</v>
      </c>
      <c r="C31" s="21">
        <v>47.5</v>
      </c>
      <c r="D31" s="65">
        <v>1.6883999999999999</v>
      </c>
      <c r="E31" s="65">
        <v>2.597</v>
      </c>
      <c r="F31" s="64">
        <f t="shared" si="0"/>
        <v>0.90860000000000007</v>
      </c>
      <c r="G31" s="22">
        <f>(C31/C231)*G11</f>
        <v>0.16111675091503894</v>
      </c>
      <c r="H31" s="23">
        <f t="shared" si="1"/>
        <v>1.0697167509150389</v>
      </c>
      <c r="I31" s="83"/>
      <c r="J31" s="24"/>
      <c r="K31" s="27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x14ac:dyDescent="0.25">
      <c r="A32" s="26">
        <v>222</v>
      </c>
      <c r="B32" s="20">
        <v>81500264</v>
      </c>
      <c r="C32" s="21">
        <v>51.9</v>
      </c>
      <c r="D32" s="65">
        <v>0.63</v>
      </c>
      <c r="E32" s="65">
        <v>0.63</v>
      </c>
      <c r="F32" s="64">
        <f t="shared" si="0"/>
        <v>0</v>
      </c>
      <c r="G32" s="22">
        <f>(C32/C231)*G11</f>
        <v>0.17604124994716885</v>
      </c>
      <c r="H32" s="23">
        <f t="shared" si="1"/>
        <v>0.17604124994716885</v>
      </c>
      <c r="I32" s="83"/>
      <c r="J32" s="24"/>
      <c r="K32" s="27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x14ac:dyDescent="0.25">
      <c r="A33" s="19">
        <v>223</v>
      </c>
      <c r="B33" s="20">
        <v>81500259</v>
      </c>
      <c r="C33" s="21">
        <v>48.5</v>
      </c>
      <c r="D33" s="65">
        <v>0.63</v>
      </c>
      <c r="E33" s="65">
        <v>0.63</v>
      </c>
      <c r="F33" s="64">
        <f t="shared" si="0"/>
        <v>0</v>
      </c>
      <c r="G33" s="22">
        <f>(C33/C231)*G11</f>
        <v>0.16450868251325027</v>
      </c>
      <c r="H33" s="23">
        <f t="shared" si="1"/>
        <v>0.16450868251325027</v>
      </c>
      <c r="I33" s="83"/>
      <c r="J33" s="24"/>
      <c r="K33" s="27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x14ac:dyDescent="0.25">
      <c r="A34" s="26">
        <v>224</v>
      </c>
      <c r="B34" s="20">
        <v>81500260</v>
      </c>
      <c r="C34" s="21">
        <v>44.8</v>
      </c>
      <c r="D34" s="65">
        <v>2.2545999999999999</v>
      </c>
      <c r="E34" s="65">
        <v>4.0411000000000001</v>
      </c>
      <c r="F34" s="64">
        <f t="shared" si="0"/>
        <v>1.7865000000000002</v>
      </c>
      <c r="G34" s="22">
        <f>(C34/C231)*G11</f>
        <v>0.15195853559986827</v>
      </c>
      <c r="H34" s="23">
        <f t="shared" si="1"/>
        <v>1.9384585355998685</v>
      </c>
      <c r="I34" s="83"/>
      <c r="J34" s="24"/>
      <c r="K34" s="27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x14ac:dyDescent="0.25">
      <c r="A35" s="19">
        <v>225</v>
      </c>
      <c r="B35" s="20">
        <v>81500267</v>
      </c>
      <c r="C35" s="21">
        <v>63.5</v>
      </c>
      <c r="D35" s="65">
        <v>3.8851</v>
      </c>
      <c r="E35" s="65">
        <v>5.7050000000000001</v>
      </c>
      <c r="F35" s="64">
        <f t="shared" si="0"/>
        <v>1.8199000000000001</v>
      </c>
      <c r="G35" s="22">
        <f>(C35/C231)*G11</f>
        <v>0.21538765648642047</v>
      </c>
      <c r="H35" s="23">
        <f t="shared" si="1"/>
        <v>2.0352876564864206</v>
      </c>
      <c r="I35" s="83"/>
      <c r="J35" s="24"/>
      <c r="K35" s="27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x14ac:dyDescent="0.25">
      <c r="A36" s="26">
        <v>226</v>
      </c>
      <c r="B36" s="20">
        <v>81500269</v>
      </c>
      <c r="C36" s="21">
        <v>36.5</v>
      </c>
      <c r="D36" s="65">
        <v>0.17760000000000001</v>
      </c>
      <c r="E36" s="65">
        <v>0.20799999999999999</v>
      </c>
      <c r="F36" s="64">
        <f t="shared" si="0"/>
        <v>3.0399999999999983E-2</v>
      </c>
      <c r="G36" s="22">
        <f>(C36/C231)*G11</f>
        <v>0.12380550333471413</v>
      </c>
      <c r="H36" s="23">
        <f t="shared" si="1"/>
        <v>0.15420550333471411</v>
      </c>
      <c r="I36" s="83"/>
      <c r="J36" s="24"/>
      <c r="K36" s="27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x14ac:dyDescent="0.25">
      <c r="A37" s="19">
        <v>227</v>
      </c>
      <c r="B37" s="20">
        <v>81500270</v>
      </c>
      <c r="C37" s="21">
        <v>63.8</v>
      </c>
      <c r="D37" s="65">
        <v>2.7538</v>
      </c>
      <c r="E37" s="65">
        <v>4.2</v>
      </c>
      <c r="F37" s="64">
        <f t="shared" si="0"/>
        <v>1.4462000000000002</v>
      </c>
      <c r="G37" s="22">
        <f>(C37/C231)*G11</f>
        <v>0.21640523596588385</v>
      </c>
      <c r="H37" s="23">
        <f t="shared" si="1"/>
        <v>1.6626052359658841</v>
      </c>
      <c r="I37" s="83"/>
      <c r="J37" s="24"/>
      <c r="K37" s="27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x14ac:dyDescent="0.25">
      <c r="A38" s="26">
        <v>228</v>
      </c>
      <c r="B38" s="29">
        <v>81500268</v>
      </c>
      <c r="C38" s="21">
        <v>45.9</v>
      </c>
      <c r="D38" s="65">
        <v>0</v>
      </c>
      <c r="E38" s="65">
        <v>1.242</v>
      </c>
      <c r="F38" s="64">
        <f t="shared" si="0"/>
        <v>1.242</v>
      </c>
      <c r="G38" s="22">
        <f>(C38/C231)*G11</f>
        <v>0.15568966035790074</v>
      </c>
      <c r="H38" s="23">
        <f t="shared" si="1"/>
        <v>1.3976896603579008</v>
      </c>
      <c r="I38" s="83"/>
      <c r="J38" s="24"/>
      <c r="K38" s="27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2" x14ac:dyDescent="0.25">
      <c r="A39" s="19">
        <v>229</v>
      </c>
      <c r="B39" s="20">
        <v>81500243</v>
      </c>
      <c r="C39" s="21">
        <v>52.7</v>
      </c>
      <c r="D39" s="66">
        <v>1.6931</v>
      </c>
      <c r="E39" s="66">
        <v>2.706</v>
      </c>
      <c r="F39" s="64">
        <f t="shared" si="0"/>
        <v>1.0128999999999999</v>
      </c>
      <c r="G39" s="22">
        <f>(C39/C231)*G11</f>
        <v>0.17875479522573792</v>
      </c>
      <c r="H39" s="23">
        <f t="shared" si="1"/>
        <v>1.1916547952257379</v>
      </c>
      <c r="I39" s="83"/>
      <c r="J39" s="24"/>
      <c r="K39" s="27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x14ac:dyDescent="0.25">
      <c r="A40" s="26">
        <v>230</v>
      </c>
      <c r="B40" s="20">
        <v>81500246</v>
      </c>
      <c r="C40" s="21">
        <v>43.5</v>
      </c>
      <c r="D40" s="66">
        <v>1.3280000000000001</v>
      </c>
      <c r="E40" s="66">
        <v>1.3280000000000001</v>
      </c>
      <c r="F40" s="64">
        <f t="shared" si="0"/>
        <v>0</v>
      </c>
      <c r="G40" s="22">
        <f>(C40/C231)*G11</f>
        <v>0.14754902452219354</v>
      </c>
      <c r="H40" s="23">
        <f t="shared" si="1"/>
        <v>0.14754902452219354</v>
      </c>
      <c r="I40" s="83"/>
      <c r="J40" s="24"/>
      <c r="K40" s="27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:22" x14ac:dyDescent="0.25">
      <c r="A41" s="19">
        <v>231</v>
      </c>
      <c r="B41" s="20">
        <v>81500250</v>
      </c>
      <c r="C41" s="21">
        <v>77.099999999999994</v>
      </c>
      <c r="D41" s="65">
        <v>1.7395</v>
      </c>
      <c r="E41" s="65">
        <v>1.804</v>
      </c>
      <c r="F41" s="64">
        <f t="shared" si="0"/>
        <v>6.4500000000000002E-2</v>
      </c>
      <c r="G41" s="22">
        <f>(C41/C231)*G11</f>
        <v>0.26151792622209474</v>
      </c>
      <c r="H41" s="23">
        <f t="shared" si="1"/>
        <v>0.32601792622209474</v>
      </c>
      <c r="I41" s="83"/>
      <c r="J41" s="24"/>
      <c r="K41" s="27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2" x14ac:dyDescent="0.25">
      <c r="A42" s="26">
        <v>232</v>
      </c>
      <c r="B42" s="20">
        <v>81500244</v>
      </c>
      <c r="C42" s="21">
        <v>77.900000000000006</v>
      </c>
      <c r="D42" s="66">
        <v>3.0413000000000001</v>
      </c>
      <c r="E42" s="66">
        <v>4.7069999999999999</v>
      </c>
      <c r="F42" s="64">
        <f t="shared" si="0"/>
        <v>1.6656999999999997</v>
      </c>
      <c r="G42" s="22">
        <f>(C42/C231)*G11</f>
        <v>0.26423147150066384</v>
      </c>
      <c r="H42" s="23">
        <f t="shared" si="1"/>
        <v>1.9299314715006637</v>
      </c>
      <c r="I42" s="83"/>
      <c r="J42" s="24"/>
      <c r="K42" s="27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22" x14ac:dyDescent="0.25">
      <c r="A43" s="19">
        <v>233</v>
      </c>
      <c r="B43" s="20">
        <v>81500248</v>
      </c>
      <c r="C43" s="21">
        <v>47.3</v>
      </c>
      <c r="D43" s="66">
        <v>0.78129999999999999</v>
      </c>
      <c r="E43" s="66">
        <v>1.1990000000000001</v>
      </c>
      <c r="F43" s="64">
        <f t="shared" si="0"/>
        <v>0.41770000000000007</v>
      </c>
      <c r="G43" s="22">
        <f>(C43/C231)*G11</f>
        <v>0.16043836459539665</v>
      </c>
      <c r="H43" s="23">
        <f t="shared" si="1"/>
        <v>0.57813836459539669</v>
      </c>
      <c r="I43" s="83"/>
      <c r="J43" s="24"/>
      <c r="K43" s="27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2" x14ac:dyDescent="0.25">
      <c r="A44" s="26">
        <v>234</v>
      </c>
      <c r="B44" s="20">
        <v>81500249</v>
      </c>
      <c r="C44" s="21">
        <v>51.7</v>
      </c>
      <c r="D44" s="66">
        <v>0.92410000000000003</v>
      </c>
      <c r="E44" s="66">
        <v>1.4650000000000001</v>
      </c>
      <c r="F44" s="64">
        <f t="shared" si="0"/>
        <v>0.54090000000000005</v>
      </c>
      <c r="G44" s="22">
        <f>(C44/C231)*G11</f>
        <v>0.17536286362752659</v>
      </c>
      <c r="H44" s="23">
        <f t="shared" si="1"/>
        <v>0.71626286362752667</v>
      </c>
      <c r="I44" s="83"/>
      <c r="J44" s="24"/>
      <c r="K44" s="27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1:22" x14ac:dyDescent="0.25">
      <c r="A45" s="19">
        <v>235</v>
      </c>
      <c r="B45" s="20">
        <v>81500245</v>
      </c>
      <c r="C45" s="21">
        <v>48.7</v>
      </c>
      <c r="D45" s="65">
        <v>0.51049999999999995</v>
      </c>
      <c r="E45" s="65">
        <v>0.51100000000000001</v>
      </c>
      <c r="F45" s="64">
        <f t="shared" si="0"/>
        <v>5.0000000000005596E-4</v>
      </c>
      <c r="G45" s="22">
        <f>(C45/C231)*G11</f>
        <v>0.16518706883289253</v>
      </c>
      <c r="H45" s="23">
        <f t="shared" si="1"/>
        <v>0.16568706883289258</v>
      </c>
      <c r="I45" s="83"/>
      <c r="J45" s="24"/>
      <c r="K45" s="27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x14ac:dyDescent="0.25">
      <c r="A46" s="26">
        <v>236</v>
      </c>
      <c r="B46" s="20">
        <v>81500247</v>
      </c>
      <c r="C46" s="21">
        <v>44.8</v>
      </c>
      <c r="D46" s="66">
        <v>1.6460999999999999</v>
      </c>
      <c r="E46" s="66">
        <v>2.7309999999999999</v>
      </c>
      <c r="F46" s="64">
        <f t="shared" si="0"/>
        <v>1.0849</v>
      </c>
      <c r="G46" s="22">
        <f>(C46/C231)*G11</f>
        <v>0.15195853559986827</v>
      </c>
      <c r="H46" s="23">
        <f t="shared" si="1"/>
        <v>1.2368585355998682</v>
      </c>
      <c r="I46" s="83"/>
      <c r="J46" s="24"/>
      <c r="K46" s="27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x14ac:dyDescent="0.25">
      <c r="A47" s="19">
        <v>237</v>
      </c>
      <c r="B47" s="20">
        <v>81500242</v>
      </c>
      <c r="C47" s="21">
        <v>63.5</v>
      </c>
      <c r="D47" s="65">
        <v>2.5474999999999999</v>
      </c>
      <c r="E47" s="65">
        <v>2.6070000000000002</v>
      </c>
      <c r="F47" s="64">
        <f t="shared" si="0"/>
        <v>5.950000000000033E-2</v>
      </c>
      <c r="G47" s="22">
        <f>(C47/C231)*G11</f>
        <v>0.21538765648642047</v>
      </c>
      <c r="H47" s="23">
        <f t="shared" si="1"/>
        <v>0.27488765648642077</v>
      </c>
      <c r="I47" s="83"/>
      <c r="J47" s="24"/>
      <c r="K47" s="27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22" x14ac:dyDescent="0.25">
      <c r="A48" s="26">
        <v>238</v>
      </c>
      <c r="B48" s="20">
        <v>81500241</v>
      </c>
      <c r="C48" s="21">
        <v>36.299999999999997</v>
      </c>
      <c r="D48" s="65">
        <v>1.4492</v>
      </c>
      <c r="E48" s="65">
        <v>2.1859999999999999</v>
      </c>
      <c r="F48" s="64">
        <f t="shared" si="0"/>
        <v>0.7367999999999999</v>
      </c>
      <c r="G48" s="22">
        <f>(C48/C231)*G11</f>
        <v>0.12312711701507183</v>
      </c>
      <c r="H48" s="23">
        <f t="shared" si="1"/>
        <v>0.85992711701507174</v>
      </c>
      <c r="I48" s="83"/>
      <c r="J48" s="24"/>
      <c r="K48" s="27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  <row r="49" spans="1:22" x14ac:dyDescent="0.25">
      <c r="A49" s="19">
        <v>239</v>
      </c>
      <c r="B49" s="20">
        <v>81500241</v>
      </c>
      <c r="C49" s="21">
        <v>63.8</v>
      </c>
      <c r="D49" s="66">
        <v>1.4E-3</v>
      </c>
      <c r="E49" s="66">
        <v>0.44</v>
      </c>
      <c r="F49" s="64">
        <f t="shared" si="0"/>
        <v>0.43859999999999999</v>
      </c>
      <c r="G49" s="22">
        <f>(C49/C231)*G11</f>
        <v>0.21640523596588385</v>
      </c>
      <c r="H49" s="23">
        <f t="shared" si="1"/>
        <v>0.65500523596588378</v>
      </c>
      <c r="I49" s="83"/>
      <c r="J49" s="24"/>
      <c r="K49" s="27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</row>
    <row r="50" spans="1:22" x14ac:dyDescent="0.25">
      <c r="A50" s="26">
        <v>240</v>
      </c>
      <c r="B50" s="20">
        <v>81500253</v>
      </c>
      <c r="C50" s="21">
        <v>45.5</v>
      </c>
      <c r="D50" s="66">
        <v>2.1471</v>
      </c>
      <c r="E50" s="66">
        <v>3.242</v>
      </c>
      <c r="F50" s="64">
        <f t="shared" si="0"/>
        <v>1.0949</v>
      </c>
      <c r="G50" s="22">
        <f>(C50/C231)*G11</f>
        <v>0.15433288771861622</v>
      </c>
      <c r="H50" s="23">
        <f t="shared" si="1"/>
        <v>1.2492328877186163</v>
      </c>
      <c r="I50" s="83"/>
      <c r="J50" s="24"/>
      <c r="K50" s="27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</row>
    <row r="51" spans="1:22" x14ac:dyDescent="0.25">
      <c r="A51" s="19">
        <v>241</v>
      </c>
      <c r="B51" s="20">
        <v>81500234</v>
      </c>
      <c r="C51" s="21">
        <v>52.7</v>
      </c>
      <c r="D51" s="66">
        <v>0</v>
      </c>
      <c r="E51" s="66">
        <v>0</v>
      </c>
      <c r="F51" s="64">
        <f t="shared" si="0"/>
        <v>0</v>
      </c>
      <c r="G51" s="22">
        <f>(C51/C231)*G11</f>
        <v>0.17875479522573792</v>
      </c>
      <c r="H51" s="23">
        <f t="shared" si="1"/>
        <v>0.17875479522573792</v>
      </c>
      <c r="I51" s="83"/>
      <c r="J51" s="24"/>
      <c r="K51" s="27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</row>
    <row r="52" spans="1:22" x14ac:dyDescent="0.25">
      <c r="A52" s="26">
        <v>242</v>
      </c>
      <c r="B52" s="20">
        <v>81500252</v>
      </c>
      <c r="C52" s="21">
        <v>43.7</v>
      </c>
      <c r="D52" s="66">
        <v>0</v>
      </c>
      <c r="E52" s="66">
        <v>0</v>
      </c>
      <c r="F52" s="64">
        <f t="shared" si="0"/>
        <v>0</v>
      </c>
      <c r="G52" s="22">
        <f>(C52/C231)*G11</f>
        <v>0.14822741084183583</v>
      </c>
      <c r="H52" s="23">
        <f t="shared" si="1"/>
        <v>0.14822741084183583</v>
      </c>
      <c r="I52" s="83"/>
      <c r="J52" s="24"/>
      <c r="K52" s="27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1:22" x14ac:dyDescent="0.25">
      <c r="A53" s="19">
        <v>243</v>
      </c>
      <c r="B53" s="20">
        <v>81500256</v>
      </c>
      <c r="C53" s="21">
        <v>77.3</v>
      </c>
      <c r="D53" s="66">
        <v>2.8529</v>
      </c>
      <c r="E53" s="66">
        <v>5.0742000000000003</v>
      </c>
      <c r="F53" s="64">
        <f t="shared" si="0"/>
        <v>2.2213000000000003</v>
      </c>
      <c r="G53" s="22">
        <f>(C53/C231)*G11</f>
        <v>0.26219631254173698</v>
      </c>
      <c r="H53" s="23">
        <f t="shared" si="1"/>
        <v>2.4834963125417371</v>
      </c>
      <c r="I53" s="83"/>
      <c r="J53" s="24"/>
      <c r="K53" s="27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</row>
    <row r="54" spans="1:22" x14ac:dyDescent="0.25">
      <c r="A54" s="26">
        <v>244</v>
      </c>
      <c r="B54" s="20">
        <v>81500256</v>
      </c>
      <c r="C54" s="21">
        <v>77.099999999999994</v>
      </c>
      <c r="D54" s="66">
        <v>2.9100999999999999</v>
      </c>
      <c r="E54" s="66">
        <v>4.1109999999999998</v>
      </c>
      <c r="F54" s="64">
        <f t="shared" si="0"/>
        <v>1.2008999999999999</v>
      </c>
      <c r="G54" s="22">
        <f>(C54/C231)*G11</f>
        <v>0.26151792622209474</v>
      </c>
      <c r="H54" s="23">
        <f t="shared" si="1"/>
        <v>1.4624179262220947</v>
      </c>
      <c r="I54" s="83"/>
      <c r="J54" s="24"/>
      <c r="K54" s="27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</row>
    <row r="55" spans="1:22" x14ac:dyDescent="0.25">
      <c r="A55" s="19">
        <v>245</v>
      </c>
      <c r="B55" s="20">
        <v>81500255</v>
      </c>
      <c r="C55" s="21">
        <v>47.4</v>
      </c>
      <c r="D55" s="66">
        <v>0.2331</v>
      </c>
      <c r="E55" s="66">
        <v>0.23300000000000001</v>
      </c>
      <c r="F55" s="64">
        <f t="shared" si="0"/>
        <v>-9.9999999999988987E-5</v>
      </c>
      <c r="G55" s="22">
        <f>(C55/C231)*G11</f>
        <v>0.16077755775521776</v>
      </c>
      <c r="H55" s="23">
        <f t="shared" si="1"/>
        <v>0.16067755775521778</v>
      </c>
      <c r="I55" s="83"/>
      <c r="J55" s="24"/>
      <c r="K55" s="27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</row>
    <row r="56" spans="1:22" x14ac:dyDescent="0.25">
      <c r="A56" s="26">
        <v>246</v>
      </c>
      <c r="B56" s="20">
        <v>81500240</v>
      </c>
      <c r="C56" s="21">
        <v>51.7</v>
      </c>
      <c r="D56" s="66">
        <v>1.4829000000000001</v>
      </c>
      <c r="E56" s="66">
        <v>1.8740000000000001</v>
      </c>
      <c r="F56" s="64">
        <f t="shared" si="0"/>
        <v>0.3911</v>
      </c>
      <c r="G56" s="22">
        <f>(C56/C231)*G11</f>
        <v>0.17536286362752659</v>
      </c>
      <c r="H56" s="23">
        <f t="shared" si="1"/>
        <v>0.56646286362752662</v>
      </c>
      <c r="I56" s="83"/>
      <c r="J56" s="24"/>
      <c r="K56" s="27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</row>
    <row r="57" spans="1:22" x14ac:dyDescent="0.25">
      <c r="A57" s="19">
        <v>247</v>
      </c>
      <c r="B57" s="20">
        <v>81500239</v>
      </c>
      <c r="C57" s="21">
        <v>48.6</v>
      </c>
      <c r="D57" s="65">
        <v>2.6395</v>
      </c>
      <c r="E57" s="65">
        <v>4.1950000000000003</v>
      </c>
      <c r="F57" s="64">
        <f t="shared" si="0"/>
        <v>1.5555000000000003</v>
      </c>
      <c r="G57" s="22">
        <f>(C57/C231)*G11</f>
        <v>0.16484787567307141</v>
      </c>
      <c r="H57" s="23">
        <f t="shared" si="1"/>
        <v>1.7203478756730717</v>
      </c>
      <c r="I57" s="83"/>
      <c r="J57" s="24"/>
      <c r="K57" s="27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</row>
    <row r="58" spans="1:22" x14ac:dyDescent="0.25">
      <c r="A58" s="26">
        <v>248</v>
      </c>
      <c r="B58" s="20">
        <v>81500233</v>
      </c>
      <c r="C58" s="21">
        <v>44.3</v>
      </c>
      <c r="D58" s="65">
        <v>0</v>
      </c>
      <c r="E58" s="65">
        <v>0</v>
      </c>
      <c r="F58" s="64">
        <f t="shared" si="0"/>
        <v>0</v>
      </c>
      <c r="G58" s="22">
        <f>(C58/C231)*G11</f>
        <v>0.15026256980076261</v>
      </c>
      <c r="H58" s="23">
        <f t="shared" si="1"/>
        <v>0.15026256980076261</v>
      </c>
      <c r="I58" s="83"/>
      <c r="J58" s="24"/>
      <c r="K58" s="27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</row>
    <row r="59" spans="1:22" x14ac:dyDescent="0.25">
      <c r="A59" s="19">
        <v>249</v>
      </c>
      <c r="B59" s="20">
        <v>81500235</v>
      </c>
      <c r="C59" s="21">
        <v>63.2</v>
      </c>
      <c r="D59" s="65">
        <v>4.0899000000000001</v>
      </c>
      <c r="E59" s="65">
        <v>5.8970000000000002</v>
      </c>
      <c r="F59" s="64">
        <f t="shared" si="0"/>
        <v>1.8071000000000002</v>
      </c>
      <c r="G59" s="22">
        <f>(C59/C231)*G11</f>
        <v>0.21437007700695704</v>
      </c>
      <c r="H59" s="23">
        <f t="shared" si="1"/>
        <v>2.0214700770069571</v>
      </c>
      <c r="I59" s="83"/>
      <c r="J59" s="24"/>
      <c r="K59" s="27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</row>
    <row r="60" spans="1:22" x14ac:dyDescent="0.25">
      <c r="A60" s="26">
        <v>250</v>
      </c>
      <c r="B60" s="20">
        <v>81500236</v>
      </c>
      <c r="C60" s="21">
        <v>36.299999999999997</v>
      </c>
      <c r="D60" s="65">
        <v>0.7591</v>
      </c>
      <c r="E60" s="65">
        <v>1.62</v>
      </c>
      <c r="F60" s="64">
        <f t="shared" si="0"/>
        <v>0.86090000000000011</v>
      </c>
      <c r="G60" s="22">
        <f>(C60/C231)*G11</f>
        <v>0.12312711701507183</v>
      </c>
      <c r="H60" s="23">
        <f t="shared" si="1"/>
        <v>0.98402711701507195</v>
      </c>
      <c r="I60" s="83"/>
      <c r="J60" s="24"/>
      <c r="K60" s="27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</row>
    <row r="61" spans="1:22" x14ac:dyDescent="0.25">
      <c r="A61" s="19">
        <v>251</v>
      </c>
      <c r="B61" s="20">
        <v>81500238</v>
      </c>
      <c r="C61" s="21">
        <v>63.6</v>
      </c>
      <c r="D61" s="65">
        <v>1.7302</v>
      </c>
      <c r="E61" s="65">
        <v>3.698</v>
      </c>
      <c r="F61" s="64">
        <f t="shared" si="0"/>
        <v>1.9678</v>
      </c>
      <c r="G61" s="22">
        <f>(C61/C231)*G11</f>
        <v>0.21572684964624159</v>
      </c>
      <c r="H61" s="23">
        <f t="shared" si="1"/>
        <v>2.1835268496462414</v>
      </c>
      <c r="I61" s="83"/>
      <c r="J61" s="24"/>
      <c r="K61" s="27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</row>
    <row r="62" spans="1:22" x14ac:dyDescent="0.25">
      <c r="A62" s="26">
        <v>252</v>
      </c>
      <c r="B62" s="20">
        <v>81500237</v>
      </c>
      <c r="C62" s="21">
        <v>45.7</v>
      </c>
      <c r="D62" s="65">
        <v>0.435</v>
      </c>
      <c r="E62" s="65">
        <v>0.66100000000000003</v>
      </c>
      <c r="F62" s="64">
        <f t="shared" si="0"/>
        <v>0.22600000000000003</v>
      </c>
      <c r="G62" s="22">
        <f>(C62/C231)*G11</f>
        <v>0.15501127403825851</v>
      </c>
      <c r="H62" s="23">
        <f t="shared" si="1"/>
        <v>0.38101127403825852</v>
      </c>
      <c r="I62" s="83"/>
      <c r="J62" s="24"/>
      <c r="K62" s="27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1:22" x14ac:dyDescent="0.25">
      <c r="A63" s="19">
        <v>253</v>
      </c>
      <c r="B63" s="20">
        <v>81500232</v>
      </c>
      <c r="C63" s="21">
        <v>52.8</v>
      </c>
      <c r="D63" s="65">
        <v>2.6751</v>
      </c>
      <c r="E63" s="65">
        <v>4.0430000000000001</v>
      </c>
      <c r="F63" s="64">
        <f t="shared" si="0"/>
        <v>1.3679000000000001</v>
      </c>
      <c r="G63" s="22">
        <f>(C63/C231)*G11</f>
        <v>0.17909398838555907</v>
      </c>
      <c r="H63" s="23">
        <f t="shared" si="1"/>
        <v>1.5469939883855592</v>
      </c>
      <c r="I63" s="83"/>
      <c r="J63" s="24"/>
      <c r="K63" s="27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1:22" x14ac:dyDescent="0.25">
      <c r="A64" s="26">
        <v>254</v>
      </c>
      <c r="B64" s="20">
        <v>81500226</v>
      </c>
      <c r="C64" s="21">
        <v>43.4</v>
      </c>
      <c r="D64" s="65">
        <v>1.6948000000000001</v>
      </c>
      <c r="E64" s="65">
        <v>2.8159999999999998</v>
      </c>
      <c r="F64" s="64">
        <f t="shared" si="0"/>
        <v>1.1211999999999998</v>
      </c>
      <c r="G64" s="22">
        <f>(C64/C231)*G11</f>
        <v>0.1472098313623724</v>
      </c>
      <c r="H64" s="23">
        <f t="shared" si="1"/>
        <v>1.2684098313623722</v>
      </c>
      <c r="I64" s="83"/>
      <c r="J64" s="24"/>
      <c r="K64" s="27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</row>
    <row r="65" spans="1:22" x14ac:dyDescent="0.25">
      <c r="A65" s="19">
        <v>255</v>
      </c>
      <c r="B65" s="20">
        <v>81500227</v>
      </c>
      <c r="C65" s="21">
        <v>77.099999999999994</v>
      </c>
      <c r="D65" s="65">
        <v>4.0164999999999997</v>
      </c>
      <c r="E65" s="65">
        <v>6.25</v>
      </c>
      <c r="F65" s="64">
        <f t="shared" si="0"/>
        <v>2.2335000000000003</v>
      </c>
      <c r="G65" s="22">
        <f>(C65/C231)*G11</f>
        <v>0.26151792622209474</v>
      </c>
      <c r="H65" s="23">
        <f t="shared" si="1"/>
        <v>2.4950179262220948</v>
      </c>
      <c r="I65" s="83"/>
      <c r="J65" s="24"/>
      <c r="K65" s="27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</row>
    <row r="66" spans="1:22" x14ac:dyDescent="0.25">
      <c r="A66" s="26">
        <v>256</v>
      </c>
      <c r="B66" s="28">
        <v>81500230</v>
      </c>
      <c r="C66" s="21">
        <v>77.400000000000006</v>
      </c>
      <c r="D66" s="65">
        <v>4.6612</v>
      </c>
      <c r="E66" s="65">
        <v>8.01</v>
      </c>
      <c r="F66" s="64">
        <f t="shared" si="0"/>
        <v>3.3487999999999998</v>
      </c>
      <c r="G66" s="22">
        <f>(C66/C231)*G11</f>
        <v>0.2625355057015582</v>
      </c>
      <c r="H66" s="23">
        <f t="shared" si="1"/>
        <v>3.6113355057015579</v>
      </c>
      <c r="I66" s="83"/>
      <c r="J66" s="24"/>
      <c r="K66" s="27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1:22" x14ac:dyDescent="0.25">
      <c r="A67" s="19">
        <v>257</v>
      </c>
      <c r="B67" s="20">
        <v>81500228</v>
      </c>
      <c r="C67" s="21">
        <v>47.7</v>
      </c>
      <c r="D67" s="65">
        <v>1.8680000000000001</v>
      </c>
      <c r="E67" s="65">
        <v>2.968</v>
      </c>
      <c r="F67" s="64">
        <f t="shared" si="0"/>
        <v>1.0999999999999999</v>
      </c>
      <c r="G67" s="22">
        <f>(C67/C231)*G11</f>
        <v>0.1617951372346812</v>
      </c>
      <c r="H67" s="23">
        <f t="shared" si="1"/>
        <v>1.2617951372346812</v>
      </c>
      <c r="I67" s="83"/>
      <c r="J67" s="24"/>
      <c r="K67" s="27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 spans="1:22" x14ac:dyDescent="0.25">
      <c r="A68" s="26">
        <v>258</v>
      </c>
      <c r="B68" s="20">
        <v>81500225</v>
      </c>
      <c r="C68" s="21">
        <v>51.6</v>
      </c>
      <c r="D68" s="65">
        <v>0.99509999999999998</v>
      </c>
      <c r="E68" s="65">
        <v>1.119</v>
      </c>
      <c r="F68" s="64">
        <f t="shared" si="0"/>
        <v>0.12390000000000001</v>
      </c>
      <c r="G68" s="22">
        <f>(C68/C231)*G11</f>
        <v>0.17502367046770542</v>
      </c>
      <c r="H68" s="23">
        <f t="shared" si="1"/>
        <v>0.2989236704677054</v>
      </c>
      <c r="I68" s="83"/>
      <c r="J68" s="24"/>
      <c r="K68" s="27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</row>
    <row r="69" spans="1:22" x14ac:dyDescent="0.25">
      <c r="A69" s="19">
        <v>259</v>
      </c>
      <c r="B69" s="20">
        <v>81500229</v>
      </c>
      <c r="C69" s="21">
        <v>48.4</v>
      </c>
      <c r="D69" s="65">
        <v>1.4211</v>
      </c>
      <c r="E69" s="65">
        <v>1.8</v>
      </c>
      <c r="F69" s="64">
        <f t="shared" si="0"/>
        <v>0.37890000000000001</v>
      </c>
      <c r="G69" s="22">
        <f>(C69/C231)*G11</f>
        <v>0.16416948935342912</v>
      </c>
      <c r="H69" s="23">
        <f t="shared" si="1"/>
        <v>0.54306948935342914</v>
      </c>
      <c r="I69" s="83"/>
      <c r="J69" s="24"/>
      <c r="K69" s="27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</row>
    <row r="70" spans="1:22" x14ac:dyDescent="0.25">
      <c r="A70" s="26">
        <v>260</v>
      </c>
      <c r="B70" s="20">
        <v>81500231</v>
      </c>
      <c r="C70" s="21">
        <v>44.7</v>
      </c>
      <c r="D70" s="65">
        <v>1.9118999999999999</v>
      </c>
      <c r="E70" s="65">
        <v>2.8759999999999999</v>
      </c>
      <c r="F70" s="64">
        <f t="shared" si="0"/>
        <v>0.96409999999999996</v>
      </c>
      <c r="G70" s="22">
        <f>(C70/C231)*G11</f>
        <v>0.15161934244004716</v>
      </c>
      <c r="H70" s="23">
        <f t="shared" si="1"/>
        <v>1.1157193424400471</v>
      </c>
      <c r="I70" s="83"/>
      <c r="J70" s="24"/>
      <c r="K70" s="27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  <row r="71" spans="1:22" x14ac:dyDescent="0.25">
      <c r="A71" s="19">
        <v>261</v>
      </c>
      <c r="B71" s="20">
        <v>81500272</v>
      </c>
      <c r="C71" s="21">
        <v>63.5</v>
      </c>
      <c r="D71" s="65">
        <v>0.57099999999999995</v>
      </c>
      <c r="E71" s="65">
        <v>1.659</v>
      </c>
      <c r="F71" s="64">
        <f t="shared" si="0"/>
        <v>1.0880000000000001</v>
      </c>
      <c r="G71" s="22">
        <f>(C71/C231)*G11</f>
        <v>0.21538765648642047</v>
      </c>
      <c r="H71" s="23">
        <f t="shared" si="1"/>
        <v>1.3033876564864206</v>
      </c>
      <c r="I71" s="83"/>
      <c r="J71" s="24"/>
      <c r="K71" s="27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1:22" x14ac:dyDescent="0.25">
      <c r="A72" s="26">
        <v>262</v>
      </c>
      <c r="B72" s="20">
        <v>81500271</v>
      </c>
      <c r="C72" s="21">
        <v>36.5</v>
      </c>
      <c r="D72" s="65">
        <v>0.88560000000000005</v>
      </c>
      <c r="E72" s="65">
        <v>0.90600000000000003</v>
      </c>
      <c r="F72" s="64">
        <f t="shared" si="0"/>
        <v>2.0399999999999974E-2</v>
      </c>
      <c r="G72" s="22">
        <f>(C72/C231)*G11</f>
        <v>0.12380550333471413</v>
      </c>
      <c r="H72" s="23">
        <f t="shared" si="1"/>
        <v>0.1442055033347141</v>
      </c>
      <c r="I72" s="83"/>
      <c r="J72" s="24"/>
      <c r="K72" s="27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 spans="1:22" x14ac:dyDescent="0.25">
      <c r="A73" s="19">
        <v>263</v>
      </c>
      <c r="B73" s="20">
        <v>81500258</v>
      </c>
      <c r="C73" s="21">
        <v>63.8</v>
      </c>
      <c r="D73" s="65">
        <v>2.6377999999999999</v>
      </c>
      <c r="E73" s="65">
        <v>3.4550000000000001</v>
      </c>
      <c r="F73" s="64">
        <f t="shared" si="0"/>
        <v>0.81720000000000015</v>
      </c>
      <c r="G73" s="22">
        <f>(C73/C231)*G11</f>
        <v>0.21640523596588385</v>
      </c>
      <c r="H73" s="23">
        <f t="shared" si="1"/>
        <v>1.0336052359658841</v>
      </c>
      <c r="I73" s="83"/>
      <c r="J73" s="24"/>
      <c r="K73" s="27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  <row r="74" spans="1:22" x14ac:dyDescent="0.25">
      <c r="A74" s="26">
        <v>264</v>
      </c>
      <c r="B74" s="20">
        <v>81500257</v>
      </c>
      <c r="C74" s="21">
        <v>45.6</v>
      </c>
      <c r="D74" s="65">
        <v>1.2847999999999999</v>
      </c>
      <c r="E74" s="65">
        <v>2.282</v>
      </c>
      <c r="F74" s="64">
        <f t="shared" si="0"/>
        <v>0.99720000000000009</v>
      </c>
      <c r="G74" s="22">
        <f>(C74/C231)*G11</f>
        <v>0.15467208087843737</v>
      </c>
      <c r="H74" s="23">
        <f t="shared" si="1"/>
        <v>1.1518720808784375</v>
      </c>
      <c r="I74" s="83"/>
      <c r="J74" s="24"/>
      <c r="K74" s="27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</row>
    <row r="75" spans="1:22" x14ac:dyDescent="0.25">
      <c r="A75" s="19">
        <v>265</v>
      </c>
      <c r="B75" s="20">
        <v>81500519</v>
      </c>
      <c r="C75" s="21">
        <v>53.2</v>
      </c>
      <c r="D75" s="65">
        <v>0.50080000000000002</v>
      </c>
      <c r="E75" s="65">
        <v>0.68700000000000006</v>
      </c>
      <c r="F75" s="64">
        <f t="shared" si="0"/>
        <v>0.18620000000000003</v>
      </c>
      <c r="G75" s="22">
        <f>(C75/C231)*G11</f>
        <v>0.18045076102484359</v>
      </c>
      <c r="H75" s="23">
        <f t="shared" si="1"/>
        <v>0.36665076102484362</v>
      </c>
      <c r="I75" s="83"/>
      <c r="J75" s="24"/>
      <c r="K75" s="27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</row>
    <row r="76" spans="1:22" x14ac:dyDescent="0.25">
      <c r="A76" s="26">
        <v>266</v>
      </c>
      <c r="B76" s="20">
        <v>81500516</v>
      </c>
      <c r="C76" s="21">
        <v>42.9</v>
      </c>
      <c r="D76" s="65">
        <v>1.4435</v>
      </c>
      <c r="E76" s="65">
        <v>1.4430000000000001</v>
      </c>
      <c r="F76" s="64">
        <f t="shared" si="0"/>
        <v>-4.9999999999994493E-4</v>
      </c>
      <c r="G76" s="22">
        <f>(C76/C231)*G11</f>
        <v>0.1455138655632667</v>
      </c>
      <c r="H76" s="23">
        <f t="shared" si="1"/>
        <v>0.14501386556326676</v>
      </c>
      <c r="I76" s="83"/>
      <c r="J76" s="24"/>
      <c r="K76" s="27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</row>
    <row r="77" spans="1:22" x14ac:dyDescent="0.25">
      <c r="A77" s="19">
        <v>267</v>
      </c>
      <c r="B77" s="20">
        <v>81500512</v>
      </c>
      <c r="C77" s="21">
        <v>77.2</v>
      </c>
      <c r="D77" s="65">
        <v>1.4974000000000001</v>
      </c>
      <c r="E77" s="65">
        <v>1.4970000000000001</v>
      </c>
      <c r="F77" s="64">
        <f t="shared" si="0"/>
        <v>-3.9999999999995595E-4</v>
      </c>
      <c r="G77" s="22">
        <f>(C77/C231)*G11</f>
        <v>0.26185711938191591</v>
      </c>
      <c r="H77" s="23">
        <f t="shared" si="1"/>
        <v>0.26145711938191596</v>
      </c>
      <c r="I77" s="83"/>
      <c r="J77" s="24"/>
      <c r="K77" s="27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</row>
    <row r="78" spans="1:22" x14ac:dyDescent="0.25">
      <c r="A78" s="26">
        <v>268</v>
      </c>
      <c r="B78" s="20">
        <v>81500518</v>
      </c>
      <c r="C78" s="21">
        <v>77</v>
      </c>
      <c r="D78" s="65">
        <v>3.5533999999999999</v>
      </c>
      <c r="E78" s="65">
        <v>3.7160000000000002</v>
      </c>
      <c r="F78" s="64">
        <f t="shared" si="0"/>
        <v>0.1626000000000003</v>
      </c>
      <c r="G78" s="22">
        <f>(C78/C231)*G11</f>
        <v>0.26117873306227363</v>
      </c>
      <c r="H78" s="23">
        <f t="shared" si="1"/>
        <v>0.42377873306227393</v>
      </c>
      <c r="I78" s="83"/>
      <c r="J78" s="24"/>
      <c r="K78" s="27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</row>
    <row r="79" spans="1:22" x14ac:dyDescent="0.25">
      <c r="A79" s="19">
        <v>269</v>
      </c>
      <c r="B79" s="20">
        <v>81500517</v>
      </c>
      <c r="C79" s="21">
        <v>47.2</v>
      </c>
      <c r="D79" s="65">
        <v>1.9547000000000001</v>
      </c>
      <c r="E79" s="65">
        <v>2.61</v>
      </c>
      <c r="F79" s="64">
        <f t="shared" si="0"/>
        <v>0.65529999999999977</v>
      </c>
      <c r="G79" s="22">
        <f>(C79/C231)*G11</f>
        <v>0.1600991714355755</v>
      </c>
      <c r="H79" s="23">
        <f t="shared" si="1"/>
        <v>0.81539917143557528</v>
      </c>
      <c r="I79" s="83"/>
      <c r="J79" s="24"/>
      <c r="K79" s="27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</row>
    <row r="80" spans="1:22" x14ac:dyDescent="0.25">
      <c r="A80" s="26">
        <v>270</v>
      </c>
      <c r="B80" s="20">
        <v>81500514</v>
      </c>
      <c r="C80" s="21">
        <v>52.4</v>
      </c>
      <c r="D80" s="65">
        <v>0</v>
      </c>
      <c r="E80" s="65">
        <v>0.52200000000000002</v>
      </c>
      <c r="F80" s="64">
        <f t="shared" ref="F80:F143" si="2">E80-D80</f>
        <v>0.52200000000000002</v>
      </c>
      <c r="G80" s="22">
        <f>(C80/C231)*G11</f>
        <v>0.17773721574627452</v>
      </c>
      <c r="H80" s="23">
        <f t="shared" ref="H80:H143" si="3">G80+F80</f>
        <v>0.69973721574627457</v>
      </c>
      <c r="I80" s="83"/>
      <c r="J80" s="24"/>
      <c r="K80" s="27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</row>
    <row r="81" spans="1:22" x14ac:dyDescent="0.25">
      <c r="A81" s="19">
        <v>271</v>
      </c>
      <c r="B81" s="20">
        <v>81500508</v>
      </c>
      <c r="C81" s="21">
        <v>48.2</v>
      </c>
      <c r="D81" s="65">
        <v>0</v>
      </c>
      <c r="E81" s="65">
        <v>0</v>
      </c>
      <c r="F81" s="64">
        <f t="shared" si="2"/>
        <v>0</v>
      </c>
      <c r="G81" s="22">
        <f>(C81/C231)*G11</f>
        <v>0.16349110303378686</v>
      </c>
      <c r="H81" s="23">
        <f t="shared" si="3"/>
        <v>0.16349110303378686</v>
      </c>
      <c r="I81" s="83"/>
      <c r="J81" s="24"/>
      <c r="K81" s="27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</row>
    <row r="82" spans="1:22" x14ac:dyDescent="0.25">
      <c r="A82" s="26">
        <v>272</v>
      </c>
      <c r="B82" s="20">
        <v>81500513</v>
      </c>
      <c r="C82" s="21">
        <v>44.6</v>
      </c>
      <c r="D82" s="65">
        <v>0.44369999999999998</v>
      </c>
      <c r="E82" s="65">
        <v>0.44400000000000001</v>
      </c>
      <c r="F82" s="64">
        <f t="shared" si="2"/>
        <v>3.0000000000002247E-4</v>
      </c>
      <c r="G82" s="22">
        <f>(C82/C231)*G11</f>
        <v>0.15128014928022601</v>
      </c>
      <c r="H82" s="23">
        <f t="shared" si="3"/>
        <v>0.15158014928022603</v>
      </c>
      <c r="I82" s="83"/>
      <c r="J82" s="24"/>
      <c r="K82" s="27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1:22" x14ac:dyDescent="0.25">
      <c r="A83" s="19">
        <v>273</v>
      </c>
      <c r="B83" s="20">
        <v>81500509</v>
      </c>
      <c r="C83" s="21">
        <v>63.7</v>
      </c>
      <c r="D83" s="65">
        <v>1.51739</v>
      </c>
      <c r="E83" s="65">
        <v>1.7010000000000001</v>
      </c>
      <c r="F83" s="64">
        <f t="shared" si="2"/>
        <v>0.18361000000000005</v>
      </c>
      <c r="G83" s="22">
        <f>(C83/C231)*G11</f>
        <v>0.21606604280606273</v>
      </c>
      <c r="H83" s="23">
        <f t="shared" si="3"/>
        <v>0.39967604280606278</v>
      </c>
      <c r="I83" s="83"/>
      <c r="J83" s="24"/>
      <c r="K83" s="27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</row>
    <row r="84" spans="1:22" x14ac:dyDescent="0.25">
      <c r="A84" s="26">
        <v>274</v>
      </c>
      <c r="B84" s="20">
        <v>81500506</v>
      </c>
      <c r="C84" s="21">
        <v>36.4</v>
      </c>
      <c r="D84" s="65">
        <v>0</v>
      </c>
      <c r="E84" s="65">
        <v>0</v>
      </c>
      <c r="F84" s="64">
        <f t="shared" si="2"/>
        <v>0</v>
      </c>
      <c r="G84" s="22">
        <f>(C84/C231)*G11</f>
        <v>0.12346631017489297</v>
      </c>
      <c r="H84" s="23">
        <f t="shared" si="3"/>
        <v>0.12346631017489297</v>
      </c>
      <c r="I84" s="83"/>
      <c r="J84" s="24"/>
      <c r="K84" s="27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</row>
    <row r="85" spans="1:22" x14ac:dyDescent="0.25">
      <c r="A85" s="19">
        <v>275</v>
      </c>
      <c r="B85" s="20">
        <v>81500505</v>
      </c>
      <c r="C85" s="21">
        <v>64.2</v>
      </c>
      <c r="D85" s="65">
        <v>0.78869999999999996</v>
      </c>
      <c r="E85" s="65">
        <v>1.675</v>
      </c>
      <c r="F85" s="64">
        <f t="shared" si="2"/>
        <v>0.88630000000000009</v>
      </c>
      <c r="G85" s="22">
        <f>(C85/C231)*G11</f>
        <v>0.21776200860516839</v>
      </c>
      <c r="H85" s="23">
        <f t="shared" si="3"/>
        <v>1.1040620086051685</v>
      </c>
      <c r="I85" s="83"/>
      <c r="J85" s="24"/>
      <c r="K85" s="27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</row>
    <row r="86" spans="1:22" x14ac:dyDescent="0.25">
      <c r="A86" s="26">
        <v>276</v>
      </c>
      <c r="B86" s="20">
        <v>81500515</v>
      </c>
      <c r="C86" s="21">
        <v>45.5</v>
      </c>
      <c r="D86" s="65">
        <v>1.5739000000000001</v>
      </c>
      <c r="E86" s="65">
        <v>2.5499999999999998</v>
      </c>
      <c r="F86" s="64">
        <f t="shared" si="2"/>
        <v>0.97609999999999975</v>
      </c>
      <c r="G86" s="22">
        <f>(C86/C231)*G11</f>
        <v>0.15433288771861622</v>
      </c>
      <c r="H86" s="23">
        <f t="shared" si="3"/>
        <v>1.1304328877186161</v>
      </c>
      <c r="I86" s="83"/>
      <c r="J86" s="24"/>
      <c r="K86" s="27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</row>
    <row r="87" spans="1:22" x14ac:dyDescent="0.25">
      <c r="A87" s="19">
        <v>277</v>
      </c>
      <c r="B87" s="20">
        <v>81500420</v>
      </c>
      <c r="C87" s="21">
        <v>52.7</v>
      </c>
      <c r="D87" s="65">
        <v>2.9487999999999999</v>
      </c>
      <c r="E87" s="65">
        <v>4.484</v>
      </c>
      <c r="F87" s="64">
        <f t="shared" si="2"/>
        <v>1.5352000000000001</v>
      </c>
      <c r="G87" s="22">
        <f>(C87/C231)*G11</f>
        <v>0.17875479522573792</v>
      </c>
      <c r="H87" s="23">
        <f t="shared" si="3"/>
        <v>1.7139547952257381</v>
      </c>
      <c r="I87" s="83"/>
      <c r="J87" s="24"/>
      <c r="K87" s="27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</row>
    <row r="88" spans="1:22" x14ac:dyDescent="0.25">
      <c r="A88" s="26">
        <v>278</v>
      </c>
      <c r="B88" s="20">
        <v>81500510</v>
      </c>
      <c r="C88" s="21">
        <v>42.9</v>
      </c>
      <c r="D88" s="65">
        <v>1.6152</v>
      </c>
      <c r="E88" s="65">
        <v>2.6040000000000001</v>
      </c>
      <c r="F88" s="64">
        <f t="shared" si="2"/>
        <v>0.98880000000000012</v>
      </c>
      <c r="G88" s="22">
        <f>(C88/C231)*G11</f>
        <v>0.1455138655632667</v>
      </c>
      <c r="H88" s="23">
        <f t="shared" si="3"/>
        <v>1.1343138655632667</v>
      </c>
      <c r="I88" s="83"/>
      <c r="J88" s="24"/>
      <c r="K88" s="27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</row>
    <row r="89" spans="1:22" x14ac:dyDescent="0.25">
      <c r="A89" s="19">
        <v>279</v>
      </c>
      <c r="B89" s="20">
        <v>81500511</v>
      </c>
      <c r="C89" s="21">
        <v>77</v>
      </c>
      <c r="D89" s="65">
        <v>4.0815999999999999</v>
      </c>
      <c r="E89" s="65">
        <v>6.77</v>
      </c>
      <c r="F89" s="64">
        <f t="shared" si="2"/>
        <v>2.6883999999999997</v>
      </c>
      <c r="G89" s="22">
        <f>(C89/C231)*G11</f>
        <v>0.26117873306227363</v>
      </c>
      <c r="H89" s="23">
        <f t="shared" si="3"/>
        <v>2.9495787330622734</v>
      </c>
      <c r="I89" s="83"/>
      <c r="J89" s="25"/>
      <c r="K89" s="59"/>
      <c r="M89" s="59"/>
      <c r="N89" s="59"/>
      <c r="O89" s="59"/>
      <c r="P89" s="59"/>
      <c r="Q89" s="59"/>
      <c r="R89" s="59"/>
      <c r="S89" s="59"/>
      <c r="T89" s="59"/>
      <c r="U89" s="59"/>
      <c r="V89" s="59"/>
    </row>
    <row r="90" spans="1:22" x14ac:dyDescent="0.25">
      <c r="A90" s="26">
        <v>280</v>
      </c>
      <c r="B90" s="20">
        <v>81500504</v>
      </c>
      <c r="C90" s="21">
        <v>76.900000000000006</v>
      </c>
      <c r="D90" s="65">
        <v>5.0101000000000004</v>
      </c>
      <c r="E90" s="65">
        <v>7.3460000000000001</v>
      </c>
      <c r="F90" s="64">
        <f t="shared" si="2"/>
        <v>2.3358999999999996</v>
      </c>
      <c r="G90" s="22">
        <f>(C90/C231)*G11</f>
        <v>0.26083953990245251</v>
      </c>
      <c r="H90" s="23">
        <f t="shared" si="3"/>
        <v>2.596739539902452</v>
      </c>
      <c r="I90" s="83"/>
      <c r="J90" s="25"/>
      <c r="K90" s="59"/>
      <c r="M90" s="59"/>
      <c r="N90" s="59"/>
      <c r="O90" s="59"/>
      <c r="P90" s="59"/>
      <c r="Q90" s="59"/>
      <c r="R90" s="59"/>
      <c r="S90" s="59"/>
      <c r="T90" s="59"/>
      <c r="U90" s="59"/>
      <c r="V90" s="59"/>
    </row>
    <row r="91" spans="1:22" x14ac:dyDescent="0.25">
      <c r="A91" s="19">
        <v>281</v>
      </c>
      <c r="B91" s="20">
        <v>81500507</v>
      </c>
      <c r="C91" s="21">
        <v>46.7</v>
      </c>
      <c r="D91" s="65">
        <v>1.0739000000000001</v>
      </c>
      <c r="E91" s="65">
        <v>1.645</v>
      </c>
      <c r="F91" s="64">
        <f t="shared" si="2"/>
        <v>0.57109999999999994</v>
      </c>
      <c r="G91" s="22">
        <f>(C91/C231)*G11</f>
        <v>0.15840320563646984</v>
      </c>
      <c r="H91" s="23">
        <f t="shared" si="3"/>
        <v>0.72950320563646975</v>
      </c>
      <c r="I91" s="83"/>
      <c r="J91" s="24"/>
      <c r="K91" s="27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</row>
    <row r="92" spans="1:22" x14ac:dyDescent="0.25">
      <c r="A92" s="26">
        <v>282</v>
      </c>
      <c r="B92" s="20">
        <v>81500414</v>
      </c>
      <c r="C92" s="21">
        <v>52.2</v>
      </c>
      <c r="D92" s="65">
        <v>1.6267</v>
      </c>
      <c r="E92" s="65">
        <v>2.6859999999999999</v>
      </c>
      <c r="F92" s="64">
        <f t="shared" si="2"/>
        <v>1.0592999999999999</v>
      </c>
      <c r="G92" s="22">
        <f>(C92/C231)*G11</f>
        <v>0.17705882942663226</v>
      </c>
      <c r="H92" s="23">
        <f t="shared" si="3"/>
        <v>1.2363588294266321</v>
      </c>
      <c r="I92" s="83"/>
      <c r="J92" s="24"/>
      <c r="K92" s="27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</row>
    <row r="93" spans="1:22" x14ac:dyDescent="0.25">
      <c r="A93" s="19">
        <v>283</v>
      </c>
      <c r="B93" s="20">
        <v>81500415</v>
      </c>
      <c r="C93" s="21">
        <v>48.3</v>
      </c>
      <c r="D93" s="65">
        <v>2.2987000000000002</v>
      </c>
      <c r="E93" s="65">
        <v>3.4430000000000001</v>
      </c>
      <c r="F93" s="64">
        <f t="shared" si="2"/>
        <v>1.1442999999999999</v>
      </c>
      <c r="G93" s="22">
        <f>(C93/C231)*G11</f>
        <v>0.16383029619360798</v>
      </c>
      <c r="H93" s="23">
        <f t="shared" si="3"/>
        <v>1.3081302961936079</v>
      </c>
      <c r="I93" s="83"/>
      <c r="J93" s="24"/>
      <c r="K93" s="27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</row>
    <row r="94" spans="1:22" x14ac:dyDescent="0.25">
      <c r="A94" s="26">
        <v>284</v>
      </c>
      <c r="B94" s="29">
        <v>81500422</v>
      </c>
      <c r="C94" s="30">
        <v>44.6</v>
      </c>
      <c r="D94" s="65">
        <v>1.2918000000000001</v>
      </c>
      <c r="E94" s="65">
        <v>1.9950000000000001</v>
      </c>
      <c r="F94" s="64">
        <f t="shared" si="2"/>
        <v>0.70320000000000005</v>
      </c>
      <c r="G94" s="22">
        <f>(C94/C231)*G11</f>
        <v>0.15128014928022601</v>
      </c>
      <c r="H94" s="23">
        <f t="shared" si="3"/>
        <v>0.85448014928022609</v>
      </c>
      <c r="I94" s="83"/>
      <c r="J94" s="24"/>
      <c r="K94" s="27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</row>
    <row r="95" spans="1:22" x14ac:dyDescent="0.25">
      <c r="A95" s="19">
        <v>285</v>
      </c>
      <c r="B95" s="29">
        <v>81500419</v>
      </c>
      <c r="C95" s="30">
        <v>63.6</v>
      </c>
      <c r="D95" s="65">
        <v>1.3805000000000001</v>
      </c>
      <c r="E95" s="65">
        <v>2.5779999999999998</v>
      </c>
      <c r="F95" s="64">
        <f t="shared" si="2"/>
        <v>1.1974999999999998</v>
      </c>
      <c r="G95" s="22">
        <f>(C95/C231)*G11</f>
        <v>0.21572684964624159</v>
      </c>
      <c r="H95" s="23">
        <f t="shared" si="3"/>
        <v>1.4132268496462415</v>
      </c>
      <c r="I95" s="83"/>
      <c r="J95" s="24"/>
      <c r="K95" s="27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</row>
    <row r="96" spans="1:22" x14ac:dyDescent="0.25">
      <c r="A96" s="26">
        <v>286</v>
      </c>
      <c r="B96" s="29">
        <v>81500411</v>
      </c>
      <c r="C96" s="30">
        <v>35.799999999999997</v>
      </c>
      <c r="D96" s="65">
        <v>1.1722999999999999</v>
      </c>
      <c r="E96" s="65">
        <v>1.9139999999999999</v>
      </c>
      <c r="F96" s="64">
        <f t="shared" si="2"/>
        <v>0.74170000000000003</v>
      </c>
      <c r="G96" s="22">
        <f>(C96/C231)*G11</f>
        <v>0.12143115121596616</v>
      </c>
      <c r="H96" s="23">
        <f t="shared" si="3"/>
        <v>0.86313115121596617</v>
      </c>
      <c r="I96" s="83"/>
      <c r="J96" s="24"/>
      <c r="K96" s="27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</row>
    <row r="97" spans="1:22" x14ac:dyDescent="0.25">
      <c r="A97" s="19">
        <v>287</v>
      </c>
      <c r="B97" s="29">
        <v>81500409</v>
      </c>
      <c r="C97" s="30">
        <v>64.3</v>
      </c>
      <c r="D97" s="65">
        <v>0</v>
      </c>
      <c r="E97" s="65">
        <v>0</v>
      </c>
      <c r="F97" s="64">
        <f t="shared" si="2"/>
        <v>0</v>
      </c>
      <c r="G97" s="22">
        <f>(C97/C231)*G11</f>
        <v>0.21810120176498951</v>
      </c>
      <c r="H97" s="23">
        <f t="shared" si="3"/>
        <v>0.21810120176498951</v>
      </c>
      <c r="I97" s="83"/>
      <c r="J97" s="24"/>
      <c r="K97" s="27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</row>
    <row r="98" spans="1:22" x14ac:dyDescent="0.25">
      <c r="A98" s="26">
        <v>288</v>
      </c>
      <c r="B98" s="29">
        <v>81500423</v>
      </c>
      <c r="C98" s="30">
        <v>45.4</v>
      </c>
      <c r="D98" s="65">
        <v>0.94189999999999996</v>
      </c>
      <c r="E98" s="65">
        <v>1.494</v>
      </c>
      <c r="F98" s="64">
        <f t="shared" si="2"/>
        <v>0.55210000000000004</v>
      </c>
      <c r="G98" s="22">
        <f>(C98/C231)*G11</f>
        <v>0.15399369455879508</v>
      </c>
      <c r="H98" s="23">
        <f t="shared" si="3"/>
        <v>0.70609369455879512</v>
      </c>
      <c r="I98" s="83"/>
      <c r="J98" s="24"/>
      <c r="K98" s="27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</row>
    <row r="99" spans="1:22" x14ac:dyDescent="0.25">
      <c r="A99" s="19">
        <v>289</v>
      </c>
      <c r="B99" s="29">
        <v>81500528</v>
      </c>
      <c r="C99" s="30">
        <v>52.9</v>
      </c>
      <c r="D99" s="65">
        <v>0.34300000000000003</v>
      </c>
      <c r="E99" s="65">
        <v>0.34300000000000003</v>
      </c>
      <c r="F99" s="64">
        <f t="shared" si="2"/>
        <v>0</v>
      </c>
      <c r="G99" s="22">
        <f>(C99/C231)*G11</f>
        <v>0.17943318154538018</v>
      </c>
      <c r="H99" s="23">
        <f t="shared" si="3"/>
        <v>0.17943318154538018</v>
      </c>
      <c r="I99" s="83"/>
      <c r="J99" s="24"/>
      <c r="K99" s="27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</row>
    <row r="100" spans="1:22" x14ac:dyDescent="0.25">
      <c r="A100" s="26">
        <v>290</v>
      </c>
      <c r="B100" s="29">
        <v>81500416</v>
      </c>
      <c r="C100" s="30">
        <v>43</v>
      </c>
      <c r="D100" s="65">
        <v>0</v>
      </c>
      <c r="E100" s="65">
        <v>0</v>
      </c>
      <c r="F100" s="64">
        <f t="shared" si="2"/>
        <v>0</v>
      </c>
      <c r="G100" s="22">
        <f>(C100/C231)*G11</f>
        <v>0.14585305872308785</v>
      </c>
      <c r="H100" s="23">
        <f t="shared" si="3"/>
        <v>0.14585305872308785</v>
      </c>
      <c r="I100" s="83"/>
      <c r="J100" s="24"/>
      <c r="K100" s="27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</row>
    <row r="101" spans="1:22" x14ac:dyDescent="0.25">
      <c r="A101" s="19">
        <v>291</v>
      </c>
      <c r="B101" s="29">
        <v>81500421</v>
      </c>
      <c r="C101" s="30">
        <v>76.7</v>
      </c>
      <c r="D101" s="65">
        <v>0.46429999999999999</v>
      </c>
      <c r="E101" s="65">
        <v>0.46429999999999999</v>
      </c>
      <c r="F101" s="64">
        <f t="shared" si="2"/>
        <v>0</v>
      </c>
      <c r="G101" s="22">
        <f>(C101/C231)*G11</f>
        <v>0.26016115358281022</v>
      </c>
      <c r="H101" s="23">
        <f t="shared" si="3"/>
        <v>0.26016115358281022</v>
      </c>
      <c r="I101" s="83"/>
      <c r="J101" s="24"/>
      <c r="K101" s="27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</row>
    <row r="102" spans="1:22" x14ac:dyDescent="0.25">
      <c r="A102" s="26">
        <v>292</v>
      </c>
      <c r="B102" s="29">
        <v>81500413</v>
      </c>
      <c r="C102" s="30">
        <v>77.900000000000006</v>
      </c>
      <c r="D102" s="65">
        <v>2.7059000000000002</v>
      </c>
      <c r="E102" s="65">
        <v>4.6660000000000004</v>
      </c>
      <c r="F102" s="64">
        <f t="shared" si="2"/>
        <v>1.9601000000000002</v>
      </c>
      <c r="G102" s="22">
        <f>(C102/C231)*G11</f>
        <v>0.26423147150066384</v>
      </c>
      <c r="H102" s="23">
        <f t="shared" si="3"/>
        <v>2.2243314715006641</v>
      </c>
      <c r="I102" s="83"/>
      <c r="J102" s="24"/>
      <c r="K102" s="27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</row>
    <row r="103" spans="1:22" x14ac:dyDescent="0.25">
      <c r="A103" s="19">
        <v>293</v>
      </c>
      <c r="B103" s="29">
        <v>81500418</v>
      </c>
      <c r="C103" s="30">
        <v>47</v>
      </c>
      <c r="D103" s="65">
        <v>0</v>
      </c>
      <c r="E103" s="65">
        <v>0</v>
      </c>
      <c r="F103" s="64">
        <f t="shared" si="2"/>
        <v>0</v>
      </c>
      <c r="G103" s="22">
        <f>(C103/C231)*G11</f>
        <v>0.15942078511593327</v>
      </c>
      <c r="H103" s="23">
        <f t="shared" si="3"/>
        <v>0.15942078511593327</v>
      </c>
      <c r="I103" s="83"/>
      <c r="J103" s="24"/>
      <c r="K103" s="27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</row>
    <row r="104" spans="1:22" x14ac:dyDescent="0.25">
      <c r="A104" s="26">
        <v>294</v>
      </c>
      <c r="B104" s="29">
        <v>81500533</v>
      </c>
      <c r="C104" s="30">
        <v>52</v>
      </c>
      <c r="D104" s="65">
        <v>0.39700000000000002</v>
      </c>
      <c r="E104" s="65">
        <v>0.5</v>
      </c>
      <c r="F104" s="64">
        <f t="shared" si="2"/>
        <v>0.10299999999999998</v>
      </c>
      <c r="G104" s="22">
        <f>(C104/C231)*G11</f>
        <v>0.17638044310698997</v>
      </c>
      <c r="H104" s="23">
        <f t="shared" si="3"/>
        <v>0.27938044310698995</v>
      </c>
      <c r="I104" s="83"/>
      <c r="J104" s="24"/>
      <c r="K104" s="27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</row>
    <row r="105" spans="1:22" x14ac:dyDescent="0.25">
      <c r="A105" s="19">
        <v>295</v>
      </c>
      <c r="B105" s="29">
        <v>81500532</v>
      </c>
      <c r="C105" s="30">
        <v>48.1</v>
      </c>
      <c r="D105" s="65">
        <v>7.7015000000000002</v>
      </c>
      <c r="E105" s="65">
        <v>8.9870000000000001</v>
      </c>
      <c r="F105" s="64">
        <f t="shared" si="2"/>
        <v>1.2854999999999999</v>
      </c>
      <c r="G105" s="22">
        <f>(C105/C231)*G11</f>
        <v>0.16315190987396572</v>
      </c>
      <c r="H105" s="23">
        <f t="shared" si="3"/>
        <v>1.4486519098739656</v>
      </c>
      <c r="I105" s="83"/>
      <c r="J105" s="25"/>
      <c r="K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</row>
    <row r="106" spans="1:22" x14ac:dyDescent="0.25">
      <c r="A106" s="26">
        <v>296</v>
      </c>
      <c r="B106" s="29">
        <v>81500529</v>
      </c>
      <c r="C106" s="30">
        <v>44.7</v>
      </c>
      <c r="D106" s="65">
        <v>1.7234</v>
      </c>
      <c r="E106" s="65">
        <v>3.1080000000000001</v>
      </c>
      <c r="F106" s="64">
        <f t="shared" si="2"/>
        <v>1.3846000000000001</v>
      </c>
      <c r="G106" s="22">
        <f>(C106/C231)*G11</f>
        <v>0.15161934244004716</v>
      </c>
      <c r="H106" s="23">
        <f t="shared" si="3"/>
        <v>1.5362193424400472</v>
      </c>
      <c r="I106" s="83"/>
      <c r="J106" s="24"/>
      <c r="K106" s="27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</row>
    <row r="107" spans="1:22" x14ac:dyDescent="0.25">
      <c r="A107" s="19">
        <v>297</v>
      </c>
      <c r="B107" s="29">
        <v>81500410</v>
      </c>
      <c r="C107" s="30">
        <v>63.6</v>
      </c>
      <c r="D107" s="65">
        <v>1.4953000000000001</v>
      </c>
      <c r="E107" s="65">
        <v>2.419</v>
      </c>
      <c r="F107" s="64">
        <f t="shared" si="2"/>
        <v>0.92369999999999997</v>
      </c>
      <c r="G107" s="22">
        <f>(C107/C231)*G11</f>
        <v>0.21572684964624159</v>
      </c>
      <c r="H107" s="23">
        <f t="shared" si="3"/>
        <v>1.1394268496462416</v>
      </c>
      <c r="I107" s="83"/>
      <c r="J107" s="24"/>
      <c r="K107" s="27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</row>
    <row r="108" spans="1:22" x14ac:dyDescent="0.25">
      <c r="A108" s="26">
        <v>298</v>
      </c>
      <c r="B108" s="29">
        <v>81500412</v>
      </c>
      <c r="C108" s="30">
        <v>36.4</v>
      </c>
      <c r="D108" s="66">
        <v>0.51619999999999999</v>
      </c>
      <c r="E108" s="66">
        <v>0.65700000000000003</v>
      </c>
      <c r="F108" s="64">
        <f t="shared" si="2"/>
        <v>0.14080000000000004</v>
      </c>
      <c r="G108" s="22">
        <f>(C108/C231)*G11</f>
        <v>0.12346631017489297</v>
      </c>
      <c r="H108" s="23">
        <f t="shared" si="3"/>
        <v>0.26426631017489299</v>
      </c>
      <c r="I108" s="83"/>
      <c r="J108" s="24"/>
      <c r="K108" s="27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</row>
    <row r="109" spans="1:22" x14ac:dyDescent="0.25">
      <c r="A109" s="19">
        <v>299</v>
      </c>
      <c r="B109" s="29">
        <v>81500417</v>
      </c>
      <c r="C109" s="30">
        <v>64.3</v>
      </c>
      <c r="D109" s="66">
        <v>1.954</v>
      </c>
      <c r="E109" s="66">
        <v>3.512</v>
      </c>
      <c r="F109" s="64">
        <f t="shared" si="2"/>
        <v>1.5580000000000001</v>
      </c>
      <c r="G109" s="22">
        <f>(C109/C231)*G11</f>
        <v>0.21810120176498951</v>
      </c>
      <c r="H109" s="23">
        <f t="shared" si="3"/>
        <v>1.7761012017649895</v>
      </c>
      <c r="I109" s="83"/>
      <c r="J109" s="24"/>
      <c r="K109" s="27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</row>
    <row r="110" spans="1:22" x14ac:dyDescent="0.25">
      <c r="A110" s="26">
        <v>300</v>
      </c>
      <c r="B110" s="29">
        <v>81500408</v>
      </c>
      <c r="C110" s="30">
        <v>45.6</v>
      </c>
      <c r="D110" s="65">
        <v>0.87229999999999996</v>
      </c>
      <c r="E110" s="65">
        <v>1</v>
      </c>
      <c r="F110" s="64">
        <f t="shared" si="2"/>
        <v>0.12770000000000004</v>
      </c>
      <c r="G110" s="22">
        <f>(C110/C231)*G11</f>
        <v>0.15467208087843737</v>
      </c>
      <c r="H110" s="23">
        <f t="shared" si="3"/>
        <v>0.2823720808784374</v>
      </c>
      <c r="I110" s="83"/>
      <c r="J110" s="24"/>
      <c r="K110" s="27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</row>
    <row r="111" spans="1:22" x14ac:dyDescent="0.25">
      <c r="A111" s="19">
        <v>301</v>
      </c>
      <c r="B111" s="29">
        <v>81500535</v>
      </c>
      <c r="C111" s="30">
        <v>53.1</v>
      </c>
      <c r="D111" s="65">
        <v>2.4659</v>
      </c>
      <c r="E111" s="65">
        <v>3.8279999999999998</v>
      </c>
      <c r="F111" s="64">
        <f t="shared" si="2"/>
        <v>1.3620999999999999</v>
      </c>
      <c r="G111" s="22">
        <f>(C111/C231)*G11</f>
        <v>0.18011156786502247</v>
      </c>
      <c r="H111" s="23">
        <f t="shared" si="3"/>
        <v>1.5422115678650223</v>
      </c>
      <c r="I111" s="83"/>
      <c r="J111" s="24"/>
      <c r="K111" s="27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</row>
    <row r="112" spans="1:22" x14ac:dyDescent="0.25">
      <c r="A112" s="26">
        <v>302</v>
      </c>
      <c r="B112" s="20">
        <v>81500448</v>
      </c>
      <c r="C112" s="21">
        <v>42.9</v>
      </c>
      <c r="D112" s="65">
        <v>1.6033999999999999</v>
      </c>
      <c r="E112" s="65">
        <v>2.702</v>
      </c>
      <c r="F112" s="64">
        <f t="shared" si="2"/>
        <v>1.0986</v>
      </c>
      <c r="G112" s="22">
        <f>(C112/C231)*G11</f>
        <v>0.1455138655632667</v>
      </c>
      <c r="H112" s="23">
        <f t="shared" si="3"/>
        <v>1.2441138655632666</v>
      </c>
      <c r="I112" s="83"/>
      <c r="J112" s="24"/>
      <c r="K112" s="27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</row>
    <row r="113" spans="1:22" x14ac:dyDescent="0.25">
      <c r="A113" s="19">
        <v>303</v>
      </c>
      <c r="B113" s="20">
        <v>81500451</v>
      </c>
      <c r="C113" s="21">
        <v>76.900000000000006</v>
      </c>
      <c r="D113" s="65">
        <v>0</v>
      </c>
      <c r="E113" s="65">
        <v>0</v>
      </c>
      <c r="F113" s="64">
        <f t="shared" si="2"/>
        <v>0</v>
      </c>
      <c r="G113" s="22">
        <f>(C113/C231)*G11</f>
        <v>0.26083953990245251</v>
      </c>
      <c r="H113" s="23">
        <f t="shared" si="3"/>
        <v>0.26083953990245251</v>
      </c>
      <c r="I113" s="83"/>
      <c r="J113" s="24"/>
      <c r="K113" s="27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</row>
    <row r="114" spans="1:22" x14ac:dyDescent="0.25">
      <c r="A114" s="26">
        <v>304</v>
      </c>
      <c r="B114" s="28">
        <v>81500449</v>
      </c>
      <c r="C114" s="21">
        <v>77.400000000000006</v>
      </c>
      <c r="D114" s="65">
        <v>6.0600000000000001E-2</v>
      </c>
      <c r="E114" s="65">
        <v>0.187</v>
      </c>
      <c r="F114" s="64">
        <f t="shared" si="2"/>
        <v>0.12640000000000001</v>
      </c>
      <c r="G114" s="22">
        <f>(C114/C231)*G11</f>
        <v>0.2625355057015582</v>
      </c>
      <c r="H114" s="23">
        <f t="shared" si="3"/>
        <v>0.38893550570155822</v>
      </c>
      <c r="I114" s="83"/>
      <c r="J114" s="24"/>
      <c r="K114" s="27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1:22" x14ac:dyDescent="0.25">
      <c r="A115" s="19">
        <v>305</v>
      </c>
      <c r="B115" s="20">
        <v>81500452</v>
      </c>
      <c r="C115" s="21">
        <v>47.1</v>
      </c>
      <c r="D115" s="65">
        <v>0</v>
      </c>
      <c r="E115" s="65">
        <v>0</v>
      </c>
      <c r="F115" s="64">
        <f t="shared" si="2"/>
        <v>0</v>
      </c>
      <c r="G115" s="22">
        <f>(C115/C231)*G11</f>
        <v>0.15975997827575439</v>
      </c>
      <c r="H115" s="23">
        <f t="shared" si="3"/>
        <v>0.15975997827575439</v>
      </c>
      <c r="I115" s="83"/>
      <c r="J115" s="24"/>
      <c r="K115" s="27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1:22" x14ac:dyDescent="0.25">
      <c r="A116" s="26">
        <v>306</v>
      </c>
      <c r="B116" s="20">
        <v>81500534</v>
      </c>
      <c r="C116" s="21">
        <v>52.1</v>
      </c>
      <c r="D116" s="65">
        <v>1.0500000000000001E-2</v>
      </c>
      <c r="E116" s="65">
        <v>3.2000000000000001E-2</v>
      </c>
      <c r="F116" s="64">
        <f t="shared" si="2"/>
        <v>2.1499999999999998E-2</v>
      </c>
      <c r="G116" s="22">
        <f>(C116/C231)*G11</f>
        <v>0.17671963626681114</v>
      </c>
      <c r="H116" s="23">
        <f t="shared" si="3"/>
        <v>0.19821963626681113</v>
      </c>
      <c r="I116" s="83"/>
      <c r="J116" s="24"/>
      <c r="K116" s="27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</row>
    <row r="117" spans="1:22" x14ac:dyDescent="0.25">
      <c r="A117" s="19">
        <v>307</v>
      </c>
      <c r="B117" s="20">
        <v>81500539</v>
      </c>
      <c r="C117" s="21">
        <v>48.3</v>
      </c>
      <c r="D117" s="65">
        <v>1.3424</v>
      </c>
      <c r="E117" s="65">
        <v>2.4180000000000001</v>
      </c>
      <c r="F117" s="64">
        <f t="shared" si="2"/>
        <v>1.0756000000000001</v>
      </c>
      <c r="G117" s="22">
        <f>(C117/C231)*G11</f>
        <v>0.16383029619360798</v>
      </c>
      <c r="H117" s="23">
        <f t="shared" si="3"/>
        <v>1.2394302961936081</v>
      </c>
      <c r="I117" s="83"/>
      <c r="J117" s="24"/>
      <c r="K117" s="27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</row>
    <row r="118" spans="1:22" x14ac:dyDescent="0.25">
      <c r="A118" s="26">
        <v>308</v>
      </c>
      <c r="B118" s="20">
        <v>81500530</v>
      </c>
      <c r="C118" s="21">
        <v>44.8</v>
      </c>
      <c r="D118" s="65">
        <v>0</v>
      </c>
      <c r="E118" s="65">
        <v>0</v>
      </c>
      <c r="F118" s="64">
        <f t="shared" si="2"/>
        <v>0</v>
      </c>
      <c r="G118" s="22">
        <f>(C118/C231)*G11</f>
        <v>0.15195853559986827</v>
      </c>
      <c r="H118" s="23">
        <f t="shared" si="3"/>
        <v>0.15195853559986827</v>
      </c>
      <c r="I118" s="83"/>
      <c r="J118" s="24"/>
      <c r="K118" s="27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</row>
    <row r="119" spans="1:22" x14ac:dyDescent="0.25">
      <c r="A119" s="19">
        <v>309</v>
      </c>
      <c r="B119" s="20">
        <v>81500288</v>
      </c>
      <c r="C119" s="21">
        <v>64</v>
      </c>
      <c r="D119" s="65">
        <v>1.2948</v>
      </c>
      <c r="E119" s="65">
        <v>2.4910000000000001</v>
      </c>
      <c r="F119" s="64">
        <f t="shared" si="2"/>
        <v>1.1962000000000002</v>
      </c>
      <c r="G119" s="22">
        <f>(C119/C231)*G11</f>
        <v>0.21708362228552613</v>
      </c>
      <c r="H119" s="23">
        <f t="shared" si="3"/>
        <v>1.4132836222855263</v>
      </c>
      <c r="I119" s="83"/>
      <c r="J119" s="24"/>
      <c r="K119" s="27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</row>
    <row r="120" spans="1:22" x14ac:dyDescent="0.25">
      <c r="A120" s="26">
        <v>310</v>
      </c>
      <c r="B120" s="20">
        <v>81500537</v>
      </c>
      <c r="C120" s="21">
        <v>36.299999999999997</v>
      </c>
      <c r="D120" s="65">
        <v>0</v>
      </c>
      <c r="E120" s="65">
        <v>0</v>
      </c>
      <c r="F120" s="64">
        <f t="shared" si="2"/>
        <v>0</v>
      </c>
      <c r="G120" s="22">
        <f>(C120/C231)*G11</f>
        <v>0.12312711701507183</v>
      </c>
      <c r="H120" s="23">
        <f t="shared" si="3"/>
        <v>0.12312711701507183</v>
      </c>
      <c r="I120" s="83"/>
      <c r="J120" s="24"/>
      <c r="K120" s="27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</row>
    <row r="121" spans="1:22" x14ac:dyDescent="0.25">
      <c r="A121" s="19">
        <v>311</v>
      </c>
      <c r="B121" s="20">
        <v>81500538</v>
      </c>
      <c r="C121" s="21">
        <v>64.099999999999994</v>
      </c>
      <c r="D121" s="65">
        <v>3.508</v>
      </c>
      <c r="E121" s="65">
        <v>4.9969999999999999</v>
      </c>
      <c r="F121" s="64">
        <f t="shared" si="2"/>
        <v>1.4889999999999999</v>
      </c>
      <c r="G121" s="22">
        <f>(C121/C231)*G11</f>
        <v>0.21742281544534722</v>
      </c>
      <c r="H121" s="23">
        <f t="shared" si="3"/>
        <v>1.7064228154453471</v>
      </c>
      <c r="I121" s="83"/>
      <c r="J121" s="24"/>
      <c r="K121" s="27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</row>
    <row r="122" spans="1:22" x14ac:dyDescent="0.25">
      <c r="A122" s="26">
        <v>312</v>
      </c>
      <c r="B122" s="20">
        <v>81500540</v>
      </c>
      <c r="C122" s="21">
        <v>45.7</v>
      </c>
      <c r="D122" s="65">
        <v>1.3434999999999999</v>
      </c>
      <c r="E122" s="65">
        <v>2.226</v>
      </c>
      <c r="F122" s="64">
        <f t="shared" si="2"/>
        <v>0.88250000000000006</v>
      </c>
      <c r="G122" s="22">
        <f>(C122/C231)*G11</f>
        <v>0.15501127403825851</v>
      </c>
      <c r="H122" s="23">
        <f t="shared" si="3"/>
        <v>1.0375112740382586</v>
      </c>
      <c r="I122" s="83"/>
      <c r="J122" s="24"/>
      <c r="K122" s="27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</row>
    <row r="123" spans="1:22" x14ac:dyDescent="0.25">
      <c r="A123" s="19">
        <v>313</v>
      </c>
      <c r="B123" s="20">
        <v>81500285</v>
      </c>
      <c r="C123" s="21">
        <v>53.3</v>
      </c>
      <c r="D123" s="65">
        <v>1.8096000000000001</v>
      </c>
      <c r="E123" s="65">
        <v>3.0339999999999998</v>
      </c>
      <c r="F123" s="64">
        <f t="shared" si="2"/>
        <v>1.2243999999999997</v>
      </c>
      <c r="G123" s="22">
        <f>(C123/C231)*G11</f>
        <v>0.18078995418466473</v>
      </c>
      <c r="H123" s="23">
        <f t="shared" si="3"/>
        <v>1.4051899541846644</v>
      </c>
      <c r="I123" s="83"/>
      <c r="J123" s="24"/>
      <c r="K123" s="27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</row>
    <row r="124" spans="1:22" x14ac:dyDescent="0.25">
      <c r="A124" s="26">
        <v>314</v>
      </c>
      <c r="B124" s="20">
        <v>81500527</v>
      </c>
      <c r="C124" s="21">
        <v>42.8</v>
      </c>
      <c r="D124" s="65">
        <v>1.8671</v>
      </c>
      <c r="E124" s="65">
        <v>2.61</v>
      </c>
      <c r="F124" s="64">
        <f t="shared" si="2"/>
        <v>0.74289999999999989</v>
      </c>
      <c r="G124" s="22">
        <f>(C124/C231)*G11</f>
        <v>0.14517467240344559</v>
      </c>
      <c r="H124" s="23">
        <f t="shared" si="3"/>
        <v>0.88807467240344551</v>
      </c>
      <c r="I124" s="83"/>
      <c r="J124" s="24"/>
      <c r="K124" s="27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</row>
    <row r="125" spans="1:22" x14ac:dyDescent="0.25">
      <c r="A125" s="19">
        <v>315</v>
      </c>
      <c r="B125" s="20">
        <v>81500522</v>
      </c>
      <c r="C125" s="21">
        <v>76.8</v>
      </c>
      <c r="D125" s="65">
        <v>2.4845999999999999</v>
      </c>
      <c r="E125" s="65">
        <v>4.1849999999999996</v>
      </c>
      <c r="F125" s="64">
        <f t="shared" si="2"/>
        <v>1.7003999999999997</v>
      </c>
      <c r="G125" s="22">
        <f>(C125/C231)*G11</f>
        <v>0.26050034674263134</v>
      </c>
      <c r="H125" s="23">
        <f t="shared" si="3"/>
        <v>1.9609003467426311</v>
      </c>
      <c r="I125" s="83"/>
      <c r="J125" s="24"/>
      <c r="K125" s="27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</row>
    <row r="126" spans="1:22" x14ac:dyDescent="0.25">
      <c r="A126" s="26">
        <v>316</v>
      </c>
      <c r="B126" s="20">
        <v>81500521</v>
      </c>
      <c r="C126" s="21">
        <v>77.5</v>
      </c>
      <c r="D126" s="65">
        <v>3.5583</v>
      </c>
      <c r="E126" s="65">
        <v>5.9960000000000004</v>
      </c>
      <c r="F126" s="64">
        <f t="shared" si="2"/>
        <v>2.4377000000000004</v>
      </c>
      <c r="G126" s="22">
        <f>(C126/C231)*G11</f>
        <v>0.26287469886137926</v>
      </c>
      <c r="H126" s="23">
        <f t="shared" si="3"/>
        <v>2.7005746988613799</v>
      </c>
      <c r="I126" s="83"/>
      <c r="J126" s="24"/>
      <c r="K126" s="27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</row>
    <row r="127" spans="1:22" x14ac:dyDescent="0.25">
      <c r="A127" s="19">
        <v>317</v>
      </c>
      <c r="B127" s="20">
        <v>81500526</v>
      </c>
      <c r="C127" s="21">
        <v>47.1</v>
      </c>
      <c r="D127" s="65">
        <v>1.5969</v>
      </c>
      <c r="E127" s="65">
        <v>2.0640000000000001</v>
      </c>
      <c r="F127" s="64">
        <f t="shared" si="2"/>
        <v>0.46710000000000007</v>
      </c>
      <c r="G127" s="22">
        <f>(C127/C231)*G11</f>
        <v>0.15975997827575439</v>
      </c>
      <c r="H127" s="23">
        <f t="shared" si="3"/>
        <v>0.62685997827575446</v>
      </c>
      <c r="I127" s="83"/>
      <c r="J127" s="24"/>
      <c r="K127" s="27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</row>
    <row r="128" spans="1:22" x14ac:dyDescent="0.25">
      <c r="A128" s="26">
        <v>318</v>
      </c>
      <c r="B128" s="20">
        <v>81500286</v>
      </c>
      <c r="C128" s="21">
        <v>52.1</v>
      </c>
      <c r="D128" s="65">
        <v>2.0543</v>
      </c>
      <c r="E128" s="65">
        <v>2.782</v>
      </c>
      <c r="F128" s="64">
        <f t="shared" si="2"/>
        <v>0.72770000000000001</v>
      </c>
      <c r="G128" s="22">
        <f>(C128/C231)*G11</f>
        <v>0.17671963626681114</v>
      </c>
      <c r="H128" s="23">
        <f t="shared" si="3"/>
        <v>0.9044196362668111</v>
      </c>
      <c r="I128" s="83"/>
      <c r="J128" s="24"/>
      <c r="K128" s="27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</row>
    <row r="129" spans="1:22" x14ac:dyDescent="0.25">
      <c r="A129" s="19">
        <v>319</v>
      </c>
      <c r="B129" s="20">
        <v>81500536</v>
      </c>
      <c r="C129" s="21">
        <v>48.2</v>
      </c>
      <c r="D129" s="65">
        <v>1.2358</v>
      </c>
      <c r="E129" s="65">
        <v>1.7509999999999999</v>
      </c>
      <c r="F129" s="64">
        <f t="shared" si="2"/>
        <v>0.51519999999999988</v>
      </c>
      <c r="G129" s="22">
        <f>(C129/C231)*G11</f>
        <v>0.16349110303378686</v>
      </c>
      <c r="H129" s="23">
        <f t="shared" si="3"/>
        <v>0.67869110303378677</v>
      </c>
      <c r="I129" s="83"/>
      <c r="J129" s="24"/>
      <c r="K129" s="27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</row>
    <row r="130" spans="1:22" x14ac:dyDescent="0.25">
      <c r="A130" s="26">
        <v>320</v>
      </c>
      <c r="B130" s="20">
        <v>81500287</v>
      </c>
      <c r="C130" s="21">
        <v>44.8</v>
      </c>
      <c r="D130" s="65">
        <v>0.71830000000000005</v>
      </c>
      <c r="E130" s="65">
        <v>1.5289999999999999</v>
      </c>
      <c r="F130" s="64">
        <f t="shared" si="2"/>
        <v>0.81069999999999987</v>
      </c>
      <c r="G130" s="22">
        <f>(C130/C231)*G11</f>
        <v>0.15195853559986827</v>
      </c>
      <c r="H130" s="23">
        <f t="shared" si="3"/>
        <v>0.96265853559986814</v>
      </c>
      <c r="I130" s="83"/>
      <c r="J130" s="24"/>
      <c r="K130" s="27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</row>
    <row r="131" spans="1:22" x14ac:dyDescent="0.25">
      <c r="A131" s="19">
        <v>321</v>
      </c>
      <c r="B131" s="20">
        <v>81500531</v>
      </c>
      <c r="C131" s="21">
        <v>63.7</v>
      </c>
      <c r="D131" s="65">
        <v>2.7376999999999998</v>
      </c>
      <c r="E131" s="65">
        <v>4.34</v>
      </c>
      <c r="F131" s="64">
        <f t="shared" si="2"/>
        <v>1.6023000000000001</v>
      </c>
      <c r="G131" s="22">
        <f>(C131/C231)*G11</f>
        <v>0.21606604280606273</v>
      </c>
      <c r="H131" s="23">
        <f t="shared" si="3"/>
        <v>1.8183660428060628</v>
      </c>
      <c r="I131" s="83"/>
      <c r="J131" s="24"/>
      <c r="K131" s="27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</row>
    <row r="132" spans="1:22" x14ac:dyDescent="0.25">
      <c r="A132" s="26">
        <v>322</v>
      </c>
      <c r="B132" s="20">
        <v>81500523</v>
      </c>
      <c r="C132" s="21">
        <v>36.5</v>
      </c>
      <c r="D132" s="65">
        <v>1.3638999999999999</v>
      </c>
      <c r="E132" s="65">
        <v>2.2000000000000002</v>
      </c>
      <c r="F132" s="64">
        <f t="shared" si="2"/>
        <v>0.83610000000000029</v>
      </c>
      <c r="G132" s="22">
        <f>(C132/C231)*G11</f>
        <v>0.12380550333471413</v>
      </c>
      <c r="H132" s="23">
        <f t="shared" si="3"/>
        <v>0.95990550333471436</v>
      </c>
      <c r="I132" s="83"/>
      <c r="J132" s="24"/>
      <c r="K132" s="27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</row>
    <row r="133" spans="1:22" x14ac:dyDescent="0.25">
      <c r="A133" s="19">
        <v>323</v>
      </c>
      <c r="B133" s="20">
        <v>81500523</v>
      </c>
      <c r="C133" s="21">
        <v>64.5</v>
      </c>
      <c r="D133" s="65">
        <v>9.4700000000000006E-2</v>
      </c>
      <c r="E133" s="65">
        <v>6.7110000000000003</v>
      </c>
      <c r="F133" s="64">
        <f t="shared" si="2"/>
        <v>6.6163000000000007</v>
      </c>
      <c r="G133" s="22">
        <f>(C133/C231)*G11</f>
        <v>0.2187795880846318</v>
      </c>
      <c r="H133" s="23">
        <f t="shared" si="3"/>
        <v>6.8350795880846329</v>
      </c>
      <c r="I133" s="83"/>
      <c r="J133" s="24"/>
      <c r="K133" s="27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</row>
    <row r="134" spans="1:22" x14ac:dyDescent="0.25">
      <c r="A134" s="26">
        <v>324</v>
      </c>
      <c r="B134" s="20">
        <v>81500520</v>
      </c>
      <c r="C134" s="21">
        <v>45.5</v>
      </c>
      <c r="D134" s="65">
        <v>3.3300000000000003E-2</v>
      </c>
      <c r="E134" s="65">
        <v>0.36099999999999999</v>
      </c>
      <c r="F134" s="64">
        <f t="shared" si="2"/>
        <v>0.32769999999999999</v>
      </c>
      <c r="G134" s="22">
        <f>(C134/C231)*G11</f>
        <v>0.15433288771861622</v>
      </c>
      <c r="H134" s="23">
        <f t="shared" si="3"/>
        <v>0.48203288771861619</v>
      </c>
      <c r="I134" s="83"/>
      <c r="J134" s="24"/>
      <c r="K134" s="27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</row>
    <row r="135" spans="1:22" x14ac:dyDescent="0.25">
      <c r="A135" s="19">
        <v>325</v>
      </c>
      <c r="B135" s="20">
        <v>81500446</v>
      </c>
      <c r="C135" s="21">
        <v>52.9</v>
      </c>
      <c r="D135" s="65">
        <v>1.4400999999999999</v>
      </c>
      <c r="E135" s="65">
        <v>1.81</v>
      </c>
      <c r="F135" s="64">
        <f t="shared" si="2"/>
        <v>0.36990000000000012</v>
      </c>
      <c r="G135" s="22">
        <f>(C135/C231)*G11</f>
        <v>0.17943318154538018</v>
      </c>
      <c r="H135" s="23">
        <f t="shared" si="3"/>
        <v>0.54933318154538036</v>
      </c>
      <c r="I135" s="83"/>
      <c r="J135" s="24"/>
      <c r="K135" s="27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</row>
    <row r="136" spans="1:22" x14ac:dyDescent="0.25">
      <c r="A136" s="26">
        <v>326</v>
      </c>
      <c r="B136" s="20">
        <v>81500454</v>
      </c>
      <c r="C136" s="21">
        <v>42.8</v>
      </c>
      <c r="D136" s="65">
        <v>2.5167999999999999</v>
      </c>
      <c r="E136" s="65">
        <v>4.4370000000000003</v>
      </c>
      <c r="F136" s="64">
        <f t="shared" si="2"/>
        <v>1.9202000000000004</v>
      </c>
      <c r="G136" s="22">
        <f>(C136/C231)*G11</f>
        <v>0.14517467240344559</v>
      </c>
      <c r="H136" s="23">
        <f t="shared" si="3"/>
        <v>2.0653746724034461</v>
      </c>
      <c r="I136" s="83"/>
      <c r="J136" s="24"/>
      <c r="K136" s="27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</row>
    <row r="137" spans="1:22" x14ac:dyDescent="0.25">
      <c r="A137" s="19">
        <v>327</v>
      </c>
      <c r="B137" s="20">
        <v>81500447</v>
      </c>
      <c r="C137" s="21">
        <v>77.2</v>
      </c>
      <c r="D137" s="65">
        <v>3.4339</v>
      </c>
      <c r="E137" s="65">
        <v>5.157</v>
      </c>
      <c r="F137" s="64">
        <f t="shared" si="2"/>
        <v>1.7231000000000001</v>
      </c>
      <c r="G137" s="22">
        <f>(C137/C231)*G11</f>
        <v>0.26185711938191591</v>
      </c>
      <c r="H137" s="23">
        <f t="shared" si="3"/>
        <v>1.984957119381916</v>
      </c>
      <c r="I137" s="83"/>
      <c r="J137" s="24"/>
      <c r="K137" s="27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</row>
    <row r="138" spans="1:22" x14ac:dyDescent="0.25">
      <c r="A138" s="26">
        <v>328</v>
      </c>
      <c r="B138" s="20">
        <v>81500455</v>
      </c>
      <c r="C138" s="21">
        <v>77.8</v>
      </c>
      <c r="D138" s="65">
        <v>1.6838</v>
      </c>
      <c r="E138" s="65">
        <v>2.6040000000000001</v>
      </c>
      <c r="F138" s="64">
        <f t="shared" si="2"/>
        <v>0.92020000000000013</v>
      </c>
      <c r="G138" s="22">
        <f>(C138/C231)*G11</f>
        <v>0.26389227834084272</v>
      </c>
      <c r="H138" s="23">
        <f t="shared" si="3"/>
        <v>1.184092278340843</v>
      </c>
      <c r="I138" s="83"/>
      <c r="J138" s="24"/>
      <c r="K138" s="74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1:22" x14ac:dyDescent="0.25">
      <c r="A139" s="19">
        <v>329</v>
      </c>
      <c r="B139" s="20">
        <v>81500453</v>
      </c>
      <c r="C139" s="21">
        <v>47</v>
      </c>
      <c r="D139" s="65">
        <v>1.7472000000000001</v>
      </c>
      <c r="E139" s="65">
        <v>2.7029999999999998</v>
      </c>
      <c r="F139" s="64">
        <f t="shared" si="2"/>
        <v>0.95579999999999976</v>
      </c>
      <c r="G139" s="22">
        <f>(C139/C231)*G11</f>
        <v>0.15942078511593327</v>
      </c>
      <c r="H139" s="23">
        <f t="shared" si="3"/>
        <v>1.115220785115933</v>
      </c>
      <c r="I139" s="83"/>
      <c r="J139" s="24"/>
      <c r="K139" s="27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1:22" x14ac:dyDescent="0.25">
      <c r="A140" s="26">
        <v>330</v>
      </c>
      <c r="B140" s="20">
        <v>81500445</v>
      </c>
      <c r="C140" s="21">
        <v>52.1</v>
      </c>
      <c r="D140" s="65">
        <v>0.60270000000000001</v>
      </c>
      <c r="E140" s="65">
        <v>1.222</v>
      </c>
      <c r="F140" s="64">
        <f t="shared" si="2"/>
        <v>0.61929999999999996</v>
      </c>
      <c r="G140" s="22">
        <f>(C140/C231)*G11</f>
        <v>0.17671963626681114</v>
      </c>
      <c r="H140" s="23">
        <f t="shared" si="3"/>
        <v>0.79601963626681105</v>
      </c>
      <c r="I140" s="83"/>
      <c r="J140" s="24"/>
      <c r="K140" s="27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</row>
    <row r="141" spans="1:22" x14ac:dyDescent="0.25">
      <c r="A141" s="19">
        <v>331</v>
      </c>
      <c r="B141" s="20">
        <v>81500440</v>
      </c>
      <c r="C141" s="21">
        <v>48.3</v>
      </c>
      <c r="D141" s="65">
        <v>1.9936</v>
      </c>
      <c r="E141" s="65">
        <v>2.5960000000000001</v>
      </c>
      <c r="F141" s="64">
        <f t="shared" si="2"/>
        <v>0.60240000000000005</v>
      </c>
      <c r="G141" s="22">
        <f>(C141/C231)*G11</f>
        <v>0.16383029619360798</v>
      </c>
      <c r="H141" s="23">
        <f t="shared" si="3"/>
        <v>0.76623029619360805</v>
      </c>
      <c r="I141" s="83"/>
      <c r="J141" s="24"/>
      <c r="K141" s="27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</row>
    <row r="142" spans="1:22" x14ac:dyDescent="0.25">
      <c r="A142" s="26">
        <v>332</v>
      </c>
      <c r="B142" s="20">
        <v>81500442</v>
      </c>
      <c r="C142" s="21">
        <v>45</v>
      </c>
      <c r="D142" s="65">
        <v>1.8599000000000001</v>
      </c>
      <c r="E142" s="65">
        <v>3.0739999999999998</v>
      </c>
      <c r="F142" s="64">
        <f t="shared" si="2"/>
        <v>1.2140999999999997</v>
      </c>
      <c r="G142" s="22">
        <f>(C142/C231)*G11</f>
        <v>0.15263692191951056</v>
      </c>
      <c r="H142" s="23">
        <f t="shared" si="3"/>
        <v>1.3667369219195102</v>
      </c>
      <c r="I142" s="83"/>
      <c r="J142" s="24"/>
      <c r="K142" s="27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</row>
    <row r="143" spans="1:22" x14ac:dyDescent="0.25">
      <c r="A143" s="19">
        <v>333</v>
      </c>
      <c r="B143" s="20">
        <v>81500441</v>
      </c>
      <c r="C143" s="21">
        <v>64.400000000000006</v>
      </c>
      <c r="D143" s="65">
        <v>2.5903999999999998</v>
      </c>
      <c r="E143" s="65">
        <v>4.8129999999999997</v>
      </c>
      <c r="F143" s="64">
        <f t="shared" si="2"/>
        <v>2.2225999999999999</v>
      </c>
      <c r="G143" s="22">
        <f>(C143/C231)*G11</f>
        <v>0.21844039492481068</v>
      </c>
      <c r="H143" s="23">
        <f t="shared" si="3"/>
        <v>2.4410403949248107</v>
      </c>
      <c r="I143" s="83"/>
      <c r="J143" s="24"/>
      <c r="K143" s="27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</row>
    <row r="144" spans="1:22" x14ac:dyDescent="0.25">
      <c r="A144" s="26">
        <v>334</v>
      </c>
      <c r="B144" s="20">
        <v>81500443</v>
      </c>
      <c r="C144" s="21">
        <v>35.9</v>
      </c>
      <c r="D144" s="65">
        <v>0.40529999999999999</v>
      </c>
      <c r="E144" s="65">
        <v>0.68</v>
      </c>
      <c r="F144" s="64">
        <f t="shared" ref="F144:F207" si="4">E144-D144</f>
        <v>0.27470000000000006</v>
      </c>
      <c r="G144" s="22">
        <f>(C144/C231)*G11</f>
        <v>0.12177034437578731</v>
      </c>
      <c r="H144" s="23">
        <f t="shared" ref="H144:H207" si="5">G144+F144</f>
        <v>0.39647034437578738</v>
      </c>
      <c r="I144" s="83"/>
      <c r="J144" s="24"/>
      <c r="K144" s="27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</row>
    <row r="145" spans="1:22" x14ac:dyDescent="0.25">
      <c r="A145" s="19">
        <v>335</v>
      </c>
      <c r="B145" s="20">
        <v>81500444</v>
      </c>
      <c r="C145" s="21">
        <v>64.5</v>
      </c>
      <c r="D145" s="65">
        <v>1.1254999999999999</v>
      </c>
      <c r="E145" s="65">
        <v>1.419</v>
      </c>
      <c r="F145" s="64">
        <f t="shared" si="4"/>
        <v>0.29350000000000009</v>
      </c>
      <c r="G145" s="22">
        <f>(C145/C231)*G11</f>
        <v>0.2187795880846318</v>
      </c>
      <c r="H145" s="23">
        <f t="shared" si="5"/>
        <v>0.51227958808463192</v>
      </c>
      <c r="I145" s="83"/>
      <c r="J145" s="24"/>
      <c r="K145" s="27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</row>
    <row r="146" spans="1:22" x14ac:dyDescent="0.25">
      <c r="A146" s="26">
        <v>336</v>
      </c>
      <c r="B146" s="20">
        <v>81500450</v>
      </c>
      <c r="C146" s="21">
        <v>45.6</v>
      </c>
      <c r="D146" s="65">
        <v>2.5112999999999999</v>
      </c>
      <c r="E146" s="65">
        <v>3.778</v>
      </c>
      <c r="F146" s="64">
        <f t="shared" si="4"/>
        <v>1.2667000000000002</v>
      </c>
      <c r="G146" s="22">
        <f>(C146/C231)*G11</f>
        <v>0.15467208087843737</v>
      </c>
      <c r="H146" s="23">
        <f t="shared" si="5"/>
        <v>1.4213720808784376</v>
      </c>
      <c r="I146" s="83"/>
      <c r="J146" s="24"/>
      <c r="K146" s="27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1:22" x14ac:dyDescent="0.25">
      <c r="A147" s="19">
        <v>337</v>
      </c>
      <c r="B147" s="20">
        <v>81500430</v>
      </c>
      <c r="C147" s="21">
        <v>53</v>
      </c>
      <c r="D147" s="65">
        <v>1.903</v>
      </c>
      <c r="E147" s="65">
        <v>2.72</v>
      </c>
      <c r="F147" s="64">
        <f t="shared" si="4"/>
        <v>0.81700000000000017</v>
      </c>
      <c r="G147" s="22">
        <f>(C147/C231)*G11</f>
        <v>0.1797723747052013</v>
      </c>
      <c r="H147" s="23">
        <f t="shared" si="5"/>
        <v>0.99677237470520152</v>
      </c>
      <c r="I147" s="83"/>
      <c r="J147" s="24"/>
      <c r="K147" s="27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1:22" x14ac:dyDescent="0.25">
      <c r="A148" s="26">
        <v>338</v>
      </c>
      <c r="B148" s="20">
        <v>81500498</v>
      </c>
      <c r="C148" s="21">
        <v>43</v>
      </c>
      <c r="D148" s="65">
        <v>0</v>
      </c>
      <c r="E148" s="65">
        <v>0</v>
      </c>
      <c r="F148" s="64">
        <f t="shared" si="4"/>
        <v>0</v>
      </c>
      <c r="G148" s="22">
        <f>(C148/C231)*G11</f>
        <v>0.14585305872308785</v>
      </c>
      <c r="H148" s="23">
        <f t="shared" si="5"/>
        <v>0.14585305872308785</v>
      </c>
      <c r="I148" s="83"/>
      <c r="J148" s="24"/>
      <c r="K148" s="27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</row>
    <row r="149" spans="1:22" x14ac:dyDescent="0.25">
      <c r="A149" s="19">
        <v>339</v>
      </c>
      <c r="B149" s="20">
        <v>81500492</v>
      </c>
      <c r="C149" s="21">
        <v>77.599999999999994</v>
      </c>
      <c r="D149" s="65">
        <v>3.0558999999999998</v>
      </c>
      <c r="E149" s="65">
        <v>4.7670000000000003</v>
      </c>
      <c r="F149" s="64">
        <f t="shared" si="4"/>
        <v>1.7111000000000005</v>
      </c>
      <c r="G149" s="22">
        <f>(C149/C231)*G11</f>
        <v>0.26321389202120044</v>
      </c>
      <c r="H149" s="23">
        <f t="shared" si="5"/>
        <v>1.9743138920212009</v>
      </c>
      <c r="I149" s="83"/>
      <c r="J149" s="24"/>
      <c r="K149" s="27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</row>
    <row r="150" spans="1:22" x14ac:dyDescent="0.25">
      <c r="A150" s="26">
        <v>340</v>
      </c>
      <c r="B150" s="20">
        <v>81500502</v>
      </c>
      <c r="C150" s="21">
        <v>77.599999999999994</v>
      </c>
      <c r="D150" s="65">
        <v>4.3643000000000001</v>
      </c>
      <c r="E150" s="65">
        <v>6.7969999999999997</v>
      </c>
      <c r="F150" s="64">
        <f t="shared" si="4"/>
        <v>2.4326999999999996</v>
      </c>
      <c r="G150" s="22">
        <f>(C150/C231)*G11</f>
        <v>0.26321389202120044</v>
      </c>
      <c r="H150" s="23">
        <f t="shared" si="5"/>
        <v>2.6959138920212</v>
      </c>
      <c r="I150" s="83"/>
      <c r="J150" s="24"/>
      <c r="K150" s="27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</row>
    <row r="151" spans="1:22" x14ac:dyDescent="0.25">
      <c r="A151" s="19">
        <v>341</v>
      </c>
      <c r="B151" s="20">
        <v>81500503</v>
      </c>
      <c r="C151" s="21">
        <v>47.3</v>
      </c>
      <c r="D151" s="65">
        <v>0</v>
      </c>
      <c r="E151" s="65">
        <v>0</v>
      </c>
      <c r="F151" s="64">
        <f t="shared" si="4"/>
        <v>0</v>
      </c>
      <c r="G151" s="22">
        <f>(C151/C231)*G11</f>
        <v>0.16043836459539665</v>
      </c>
      <c r="H151" s="23">
        <f t="shared" si="5"/>
        <v>0.16043836459539665</v>
      </c>
      <c r="I151" s="83"/>
      <c r="J151" s="24"/>
      <c r="K151" s="27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</row>
    <row r="152" spans="1:22" x14ac:dyDescent="0.25">
      <c r="A152" s="26">
        <v>342</v>
      </c>
      <c r="B152" s="20">
        <v>81500437</v>
      </c>
      <c r="C152" s="21">
        <v>51.9</v>
      </c>
      <c r="D152" s="65">
        <v>0.34079999999999999</v>
      </c>
      <c r="E152" s="65">
        <v>0.34079999999999999</v>
      </c>
      <c r="F152" s="64">
        <f t="shared" si="4"/>
        <v>0</v>
      </c>
      <c r="G152" s="22">
        <f>(C152/C231)*G11</f>
        <v>0.17604124994716885</v>
      </c>
      <c r="H152" s="23">
        <f t="shared" si="5"/>
        <v>0.17604124994716885</v>
      </c>
      <c r="I152" s="83"/>
      <c r="J152" s="24"/>
      <c r="K152" s="27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</row>
    <row r="153" spans="1:22" x14ac:dyDescent="0.25">
      <c r="A153" s="19">
        <v>343</v>
      </c>
      <c r="B153" s="20">
        <v>81500429</v>
      </c>
      <c r="C153" s="21">
        <v>48</v>
      </c>
      <c r="D153" s="65">
        <v>0.56830000000000003</v>
      </c>
      <c r="E153" s="65">
        <v>1.0660000000000001</v>
      </c>
      <c r="F153" s="64">
        <f t="shared" si="4"/>
        <v>0.49770000000000003</v>
      </c>
      <c r="G153" s="22">
        <f>(C153/C231)*G11</f>
        <v>0.1628127167141446</v>
      </c>
      <c r="H153" s="23">
        <f t="shared" si="5"/>
        <v>0.66051271671414469</v>
      </c>
      <c r="I153" s="83"/>
      <c r="J153" s="24"/>
      <c r="K153" s="27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</row>
    <row r="154" spans="1:22" x14ac:dyDescent="0.25">
      <c r="A154" s="26">
        <v>344</v>
      </c>
      <c r="B154" s="20">
        <v>81500439</v>
      </c>
      <c r="C154" s="21">
        <v>45</v>
      </c>
      <c r="D154" s="65">
        <v>1.0652999999999999</v>
      </c>
      <c r="E154" s="65">
        <v>1.669</v>
      </c>
      <c r="F154" s="64">
        <f t="shared" si="4"/>
        <v>0.60370000000000013</v>
      </c>
      <c r="G154" s="22">
        <f>(C154/C231)*G11</f>
        <v>0.15263692191951056</v>
      </c>
      <c r="H154" s="23">
        <f t="shared" si="5"/>
        <v>0.75633692191951063</v>
      </c>
      <c r="I154" s="83"/>
      <c r="J154" s="24"/>
      <c r="K154" s="27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1:22" x14ac:dyDescent="0.25">
      <c r="A155" s="19">
        <v>345</v>
      </c>
      <c r="B155" s="20">
        <v>81500496</v>
      </c>
      <c r="C155" s="21">
        <v>64.099999999999994</v>
      </c>
      <c r="D155" s="65">
        <v>1.7870999999999999</v>
      </c>
      <c r="E155" s="65">
        <v>2.7210000000000001</v>
      </c>
      <c r="F155" s="64">
        <f t="shared" si="4"/>
        <v>0.93390000000000017</v>
      </c>
      <c r="G155" s="22">
        <f>(C155/C231)*G11</f>
        <v>0.21742281544534722</v>
      </c>
      <c r="H155" s="23">
        <f t="shared" si="5"/>
        <v>1.1513228154453474</v>
      </c>
      <c r="I155" s="83"/>
      <c r="J155" s="24"/>
      <c r="K155" s="27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1:22" x14ac:dyDescent="0.25">
      <c r="A156" s="26">
        <v>346</v>
      </c>
      <c r="B156" s="29">
        <v>81500500</v>
      </c>
      <c r="C156" s="21">
        <v>36.1</v>
      </c>
      <c r="D156" s="65">
        <v>1.7608999999999999</v>
      </c>
      <c r="E156" s="65">
        <v>2.37</v>
      </c>
      <c r="F156" s="64">
        <f t="shared" si="4"/>
        <v>0.6091000000000002</v>
      </c>
      <c r="G156" s="22">
        <f>(C156/C231)*G11</f>
        <v>0.12244873069542958</v>
      </c>
      <c r="H156" s="23">
        <f t="shared" si="5"/>
        <v>0.73154873069542981</v>
      </c>
      <c r="I156" s="83"/>
      <c r="J156" s="24"/>
      <c r="K156" s="27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</row>
    <row r="157" spans="1:22" x14ac:dyDescent="0.25">
      <c r="A157" s="19">
        <v>347</v>
      </c>
      <c r="B157" s="29">
        <v>81500501</v>
      </c>
      <c r="C157" s="21">
        <v>64.8</v>
      </c>
      <c r="D157" s="65">
        <v>0</v>
      </c>
      <c r="E157" s="65">
        <v>0</v>
      </c>
      <c r="F157" s="64">
        <f t="shared" si="4"/>
        <v>0</v>
      </c>
      <c r="G157" s="22">
        <f>(C157/C231)*G11</f>
        <v>0.21979716756409517</v>
      </c>
      <c r="H157" s="23">
        <f t="shared" si="5"/>
        <v>0.21979716756409517</v>
      </c>
      <c r="I157" s="83"/>
      <c r="J157" s="24"/>
      <c r="K157" s="27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</row>
    <row r="158" spans="1:22" x14ac:dyDescent="0.25">
      <c r="A158" s="26">
        <v>348</v>
      </c>
      <c r="B158" s="29">
        <v>81500497</v>
      </c>
      <c r="C158" s="21">
        <v>45.6</v>
      </c>
      <c r="D158" s="65">
        <v>2.996</v>
      </c>
      <c r="E158" s="65">
        <v>4.5570000000000004</v>
      </c>
      <c r="F158" s="64">
        <f t="shared" si="4"/>
        <v>1.5610000000000004</v>
      </c>
      <c r="G158" s="22">
        <f>(C158/C231)*G11</f>
        <v>0.15467208087843737</v>
      </c>
      <c r="H158" s="23">
        <f t="shared" si="5"/>
        <v>1.7156720808784378</v>
      </c>
      <c r="I158" s="83"/>
      <c r="J158" s="24"/>
      <c r="K158" s="27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</row>
    <row r="159" spans="1:22" x14ac:dyDescent="0.25">
      <c r="A159" s="19">
        <v>349</v>
      </c>
      <c r="B159" s="29">
        <v>81500490</v>
      </c>
      <c r="C159" s="21">
        <v>53.1</v>
      </c>
      <c r="D159" s="65">
        <v>1.1592</v>
      </c>
      <c r="E159" s="65">
        <v>2.3780000000000001</v>
      </c>
      <c r="F159" s="64">
        <f t="shared" si="4"/>
        <v>1.2188000000000001</v>
      </c>
      <c r="G159" s="22">
        <f>(C159/C231)*G11</f>
        <v>0.18011156786502247</v>
      </c>
      <c r="H159" s="23">
        <f t="shared" si="5"/>
        <v>1.3989115678650226</v>
      </c>
      <c r="I159" s="83"/>
      <c r="J159" s="24"/>
      <c r="K159" s="27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</row>
    <row r="160" spans="1:22" x14ac:dyDescent="0.25">
      <c r="A160" s="26">
        <v>350</v>
      </c>
      <c r="B160" s="29">
        <v>81500495</v>
      </c>
      <c r="C160" s="21">
        <v>42.9</v>
      </c>
      <c r="D160" s="65">
        <v>2.2189999999999999</v>
      </c>
      <c r="E160" s="65">
        <v>3.3620000000000001</v>
      </c>
      <c r="F160" s="64">
        <f t="shared" si="4"/>
        <v>1.1430000000000002</v>
      </c>
      <c r="G160" s="22">
        <f>(C160/C231)*G11</f>
        <v>0.1455138655632667</v>
      </c>
      <c r="H160" s="23">
        <f t="shared" si="5"/>
        <v>1.2885138655632669</v>
      </c>
      <c r="I160" s="83"/>
      <c r="J160" s="24"/>
      <c r="K160" s="27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</row>
    <row r="161" spans="1:22" x14ac:dyDescent="0.25">
      <c r="A161" s="19">
        <v>351</v>
      </c>
      <c r="B161" s="29">
        <v>81500494</v>
      </c>
      <c r="C161" s="21">
        <v>77.5</v>
      </c>
      <c r="D161" s="65">
        <v>3.5916999999999999</v>
      </c>
      <c r="E161" s="65">
        <v>5.6470000000000002</v>
      </c>
      <c r="F161" s="64">
        <f t="shared" si="4"/>
        <v>2.0553000000000003</v>
      </c>
      <c r="G161" s="22">
        <f>(C161/C231)*G11</f>
        <v>0.26287469886137926</v>
      </c>
      <c r="H161" s="23">
        <f t="shared" si="5"/>
        <v>2.3181746988613794</v>
      </c>
      <c r="I161" s="83"/>
      <c r="J161" s="24"/>
      <c r="K161" s="27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</row>
    <row r="162" spans="1:22" x14ac:dyDescent="0.25">
      <c r="A162" s="26">
        <v>352</v>
      </c>
      <c r="B162" s="20">
        <v>81500491</v>
      </c>
      <c r="C162" s="21">
        <v>77.8</v>
      </c>
      <c r="D162" s="65">
        <v>0.31180000000000002</v>
      </c>
      <c r="E162" s="65">
        <v>0.64</v>
      </c>
      <c r="F162" s="64">
        <f t="shared" si="4"/>
        <v>0.32819999999999999</v>
      </c>
      <c r="G162" s="22">
        <f>(C162/C231)*G11</f>
        <v>0.26389227834084272</v>
      </c>
      <c r="H162" s="23">
        <f t="shared" si="5"/>
        <v>0.59209227834084266</v>
      </c>
      <c r="I162" s="83"/>
      <c r="J162" s="24"/>
      <c r="K162" s="74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</row>
    <row r="163" spans="1:22" x14ac:dyDescent="0.25">
      <c r="A163" s="19">
        <v>353</v>
      </c>
      <c r="B163" s="20">
        <v>81500489</v>
      </c>
      <c r="C163" s="21">
        <v>46.7</v>
      </c>
      <c r="D163" s="65">
        <v>1.3765000000000001</v>
      </c>
      <c r="E163" s="65">
        <v>2.7490000000000001</v>
      </c>
      <c r="F163" s="64">
        <f t="shared" si="4"/>
        <v>1.3725000000000001</v>
      </c>
      <c r="G163" s="22">
        <f>(C163/C231)*G11</f>
        <v>0.15840320563646984</v>
      </c>
      <c r="H163" s="23">
        <f t="shared" si="5"/>
        <v>1.53090320563647</v>
      </c>
      <c r="I163" s="83"/>
      <c r="J163" s="24"/>
      <c r="K163" s="27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</row>
    <row r="164" spans="1:22" x14ac:dyDescent="0.25">
      <c r="A164" s="26">
        <v>354</v>
      </c>
      <c r="B164" s="20">
        <v>81500488</v>
      </c>
      <c r="C164" s="21">
        <v>51.9</v>
      </c>
      <c r="D164" s="65">
        <v>0.52439999999999998</v>
      </c>
      <c r="E164" s="65">
        <v>1.25</v>
      </c>
      <c r="F164" s="64">
        <f t="shared" si="4"/>
        <v>0.72560000000000002</v>
      </c>
      <c r="G164" s="22">
        <f>(C164/C231)*G11</f>
        <v>0.17604124994716885</v>
      </c>
      <c r="H164" s="23">
        <f t="shared" si="5"/>
        <v>0.90164124994716888</v>
      </c>
      <c r="I164" s="83"/>
      <c r="J164" s="24"/>
      <c r="K164" s="27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</row>
    <row r="165" spans="1:22" x14ac:dyDescent="0.25">
      <c r="A165" s="19">
        <v>355</v>
      </c>
      <c r="B165" s="20">
        <v>81500499</v>
      </c>
      <c r="C165" s="21">
        <v>48</v>
      </c>
      <c r="D165" s="65">
        <v>1.6778</v>
      </c>
      <c r="E165" s="65">
        <v>1.952</v>
      </c>
      <c r="F165" s="64">
        <f t="shared" si="4"/>
        <v>0.2742</v>
      </c>
      <c r="G165" s="22">
        <f>(C165/C231)*G11</f>
        <v>0.1628127167141446</v>
      </c>
      <c r="H165" s="23">
        <f t="shared" si="5"/>
        <v>0.4370127167141446</v>
      </c>
      <c r="I165" s="83"/>
      <c r="J165" s="24"/>
      <c r="K165" s="27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</row>
    <row r="166" spans="1:22" x14ac:dyDescent="0.25">
      <c r="A166" s="26">
        <v>356</v>
      </c>
      <c r="B166" s="20">
        <v>81500493</v>
      </c>
      <c r="C166" s="21">
        <v>44.8</v>
      </c>
      <c r="D166" s="65">
        <v>0.41839999999999999</v>
      </c>
      <c r="E166" s="65">
        <v>0.753</v>
      </c>
      <c r="F166" s="64">
        <f t="shared" si="4"/>
        <v>0.33460000000000001</v>
      </c>
      <c r="G166" s="22">
        <f>(C166/C231)*G11</f>
        <v>0.15195853559986827</v>
      </c>
      <c r="H166" s="23">
        <f t="shared" si="5"/>
        <v>0.48655853559986828</v>
      </c>
      <c r="I166" s="83"/>
      <c r="J166" s="24"/>
      <c r="K166" s="27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</row>
    <row r="167" spans="1:22" x14ac:dyDescent="0.25">
      <c r="A167" s="19">
        <v>357</v>
      </c>
      <c r="B167" s="20">
        <v>81500434</v>
      </c>
      <c r="C167" s="21">
        <v>64.2</v>
      </c>
      <c r="D167" s="65">
        <v>1.2884</v>
      </c>
      <c r="E167" s="65">
        <v>2.2749999999999999</v>
      </c>
      <c r="F167" s="64">
        <f t="shared" si="4"/>
        <v>0.98659999999999992</v>
      </c>
      <c r="G167" s="22">
        <f>(C167/C231)*G11</f>
        <v>0.21776200860516839</v>
      </c>
      <c r="H167" s="23">
        <f t="shared" si="5"/>
        <v>1.2043620086051683</v>
      </c>
      <c r="I167" s="83"/>
      <c r="J167" s="24"/>
      <c r="K167" s="27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</row>
    <row r="168" spans="1:22" x14ac:dyDescent="0.25">
      <c r="A168" s="26">
        <v>358</v>
      </c>
      <c r="B168" s="20">
        <v>81500436</v>
      </c>
      <c r="C168" s="21">
        <v>36.1</v>
      </c>
      <c r="D168" s="65">
        <v>1.2822</v>
      </c>
      <c r="E168" s="65">
        <v>1.6459999999999999</v>
      </c>
      <c r="F168" s="64">
        <f t="shared" si="4"/>
        <v>0.3637999999999999</v>
      </c>
      <c r="G168" s="22">
        <f>(C168/C231)*G11</f>
        <v>0.12244873069542958</v>
      </c>
      <c r="H168" s="23">
        <f t="shared" si="5"/>
        <v>0.48624873069542951</v>
      </c>
      <c r="I168" s="83"/>
      <c r="J168" s="24"/>
      <c r="K168" s="27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</row>
    <row r="169" spans="1:22" x14ac:dyDescent="0.25">
      <c r="A169" s="19">
        <v>359</v>
      </c>
      <c r="B169" s="20">
        <v>81500431</v>
      </c>
      <c r="C169" s="21">
        <v>64.7</v>
      </c>
      <c r="D169" s="65">
        <v>0.17649999999999999</v>
      </c>
      <c r="E169" s="65">
        <v>1.6930000000000001</v>
      </c>
      <c r="F169" s="64">
        <f t="shared" si="4"/>
        <v>1.5165000000000002</v>
      </c>
      <c r="G169" s="22">
        <f>(C169/C231)*G11</f>
        <v>0.21945797440427406</v>
      </c>
      <c r="H169" s="23">
        <f t="shared" si="5"/>
        <v>1.7359579744042741</v>
      </c>
      <c r="I169" s="83"/>
      <c r="J169" s="24"/>
      <c r="K169" s="27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</row>
    <row r="170" spans="1:22" x14ac:dyDescent="0.25">
      <c r="A170" s="26">
        <v>360</v>
      </c>
      <c r="B170" s="20">
        <v>81500425</v>
      </c>
      <c r="C170" s="21">
        <v>45.5</v>
      </c>
      <c r="D170" s="65">
        <v>0</v>
      </c>
      <c r="E170" s="65">
        <v>0</v>
      </c>
      <c r="F170" s="64">
        <f t="shared" si="4"/>
        <v>0</v>
      </c>
      <c r="G170" s="22">
        <f>(C170/C231)*G11</f>
        <v>0.15433288771861622</v>
      </c>
      <c r="H170" s="23">
        <f t="shared" si="5"/>
        <v>0.15433288771861622</v>
      </c>
      <c r="I170" s="83"/>
      <c r="J170" s="24"/>
      <c r="K170" s="27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1:22" x14ac:dyDescent="0.25">
      <c r="A171" s="19">
        <v>361</v>
      </c>
      <c r="B171" s="20">
        <v>81500470</v>
      </c>
      <c r="C171" s="21">
        <v>53.2</v>
      </c>
      <c r="D171" s="65">
        <v>0</v>
      </c>
      <c r="E171" s="65">
        <v>0</v>
      </c>
      <c r="F171" s="64">
        <f t="shared" si="4"/>
        <v>0</v>
      </c>
      <c r="G171" s="22">
        <f>(C171/C231)*G11</f>
        <v>0.18045076102484359</v>
      </c>
      <c r="H171" s="23">
        <f t="shared" si="5"/>
        <v>0.18045076102484359</v>
      </c>
      <c r="I171" s="83"/>
      <c r="J171" s="24"/>
      <c r="K171" s="27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1:22" x14ac:dyDescent="0.25">
      <c r="A172" s="26">
        <v>362</v>
      </c>
      <c r="B172" s="20">
        <v>81500461</v>
      </c>
      <c r="C172" s="21">
        <v>42.9</v>
      </c>
      <c r="D172" s="65">
        <v>2.2433000000000001</v>
      </c>
      <c r="E172" s="65">
        <v>3.3069999999999999</v>
      </c>
      <c r="F172" s="64">
        <f t="shared" si="4"/>
        <v>1.0636999999999999</v>
      </c>
      <c r="G172" s="22">
        <f>(C172/C231)*G11</f>
        <v>0.1455138655632667</v>
      </c>
      <c r="H172" s="23">
        <f t="shared" si="5"/>
        <v>1.2092138655632665</v>
      </c>
      <c r="I172" s="83"/>
      <c r="J172" s="24"/>
      <c r="K172" s="27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</row>
    <row r="173" spans="1:22" x14ac:dyDescent="0.25">
      <c r="A173" s="19">
        <v>363</v>
      </c>
      <c r="B173" s="20">
        <v>81500469</v>
      </c>
      <c r="C173" s="21">
        <v>78.2</v>
      </c>
      <c r="D173" s="65">
        <v>0</v>
      </c>
      <c r="E173" s="65">
        <v>0</v>
      </c>
      <c r="F173" s="64">
        <f t="shared" si="4"/>
        <v>0</v>
      </c>
      <c r="G173" s="22">
        <f>(C173/C231)*G11</f>
        <v>0.26524905098012724</v>
      </c>
      <c r="H173" s="23">
        <f t="shared" si="5"/>
        <v>0.26524905098012724</v>
      </c>
      <c r="I173" s="83"/>
      <c r="J173" s="24"/>
      <c r="K173" s="27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</row>
    <row r="174" spans="1:22" x14ac:dyDescent="0.25">
      <c r="A174" s="26">
        <v>364</v>
      </c>
      <c r="B174" s="20">
        <v>81500464</v>
      </c>
      <c r="C174" s="21">
        <v>77.7</v>
      </c>
      <c r="D174" s="65">
        <v>2.2509000000000001</v>
      </c>
      <c r="E174" s="65">
        <v>2.2509999999999999</v>
      </c>
      <c r="F174" s="64">
        <f t="shared" si="4"/>
        <v>9.9999999999766942E-5</v>
      </c>
      <c r="G174" s="22">
        <f>(C174/C231)*G11</f>
        <v>0.26355308518102155</v>
      </c>
      <c r="H174" s="23">
        <f t="shared" si="5"/>
        <v>0.26365308518102132</v>
      </c>
      <c r="I174" s="83"/>
      <c r="J174" s="24"/>
      <c r="K174" s="27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</row>
    <row r="175" spans="1:22" x14ac:dyDescent="0.25">
      <c r="A175" s="19">
        <v>365</v>
      </c>
      <c r="B175" s="20">
        <v>81500468</v>
      </c>
      <c r="C175" s="21">
        <v>47</v>
      </c>
      <c r="D175" s="65">
        <v>1.7270000000000001</v>
      </c>
      <c r="E175" s="65">
        <v>2.605</v>
      </c>
      <c r="F175" s="64">
        <f t="shared" si="4"/>
        <v>0.87799999999999989</v>
      </c>
      <c r="G175" s="22">
        <f>(C175/C231)*G11</f>
        <v>0.15942078511593327</v>
      </c>
      <c r="H175" s="23">
        <f t="shared" si="5"/>
        <v>1.0374207851159332</v>
      </c>
      <c r="I175" s="83"/>
      <c r="J175" s="24"/>
      <c r="K175" s="27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</row>
    <row r="176" spans="1:22" x14ac:dyDescent="0.25">
      <c r="A176" s="26">
        <v>366</v>
      </c>
      <c r="B176" s="20">
        <v>81500466</v>
      </c>
      <c r="C176" s="21">
        <v>52</v>
      </c>
      <c r="D176" s="65">
        <v>1.2903</v>
      </c>
      <c r="E176" s="65">
        <v>1.29</v>
      </c>
      <c r="F176" s="64">
        <f t="shared" si="4"/>
        <v>-2.9999999999996696E-4</v>
      </c>
      <c r="G176" s="22">
        <f>(C176/C231)*G11</f>
        <v>0.17638044310698997</v>
      </c>
      <c r="H176" s="23">
        <f t="shared" si="5"/>
        <v>0.17608044310699</v>
      </c>
      <c r="I176" s="83"/>
      <c r="J176" s="24"/>
      <c r="K176" s="27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</row>
    <row r="177" spans="1:22" x14ac:dyDescent="0.25">
      <c r="A177" s="19">
        <v>367</v>
      </c>
      <c r="B177" s="20">
        <v>81500463</v>
      </c>
      <c r="C177" s="21">
        <v>48</v>
      </c>
      <c r="D177" s="65">
        <v>0.97319999999999995</v>
      </c>
      <c r="E177" s="65">
        <v>2.194</v>
      </c>
      <c r="F177" s="64">
        <f t="shared" si="4"/>
        <v>1.2208000000000001</v>
      </c>
      <c r="G177" s="22">
        <f>(C177/C231)*G11</f>
        <v>0.1628127167141446</v>
      </c>
      <c r="H177" s="23">
        <f t="shared" si="5"/>
        <v>1.3836127167141448</v>
      </c>
      <c r="I177" s="83"/>
      <c r="J177" s="24"/>
      <c r="K177" s="27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</row>
    <row r="178" spans="1:22" x14ac:dyDescent="0.25">
      <c r="A178" s="26">
        <v>368</v>
      </c>
      <c r="B178" s="20">
        <v>81500458</v>
      </c>
      <c r="C178" s="21">
        <v>44.8</v>
      </c>
      <c r="D178" s="65">
        <v>1.0508</v>
      </c>
      <c r="E178" s="65">
        <v>2.5339999999999998</v>
      </c>
      <c r="F178" s="64">
        <f t="shared" si="4"/>
        <v>1.4831999999999999</v>
      </c>
      <c r="G178" s="22">
        <f>(C178/C231)*G11</f>
        <v>0.15195853559986827</v>
      </c>
      <c r="H178" s="23">
        <f t="shared" si="5"/>
        <v>1.6351585355998681</v>
      </c>
      <c r="I178" s="83"/>
      <c r="J178" s="24"/>
      <c r="K178" s="27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</row>
    <row r="179" spans="1:22" x14ac:dyDescent="0.25">
      <c r="A179" s="19">
        <v>369</v>
      </c>
      <c r="B179" s="20">
        <v>81500471</v>
      </c>
      <c r="C179" s="21">
        <v>64.400000000000006</v>
      </c>
      <c r="D179" s="65">
        <v>2.0943999999999998</v>
      </c>
      <c r="E179" s="65">
        <v>3.5680000000000001</v>
      </c>
      <c r="F179" s="64">
        <f t="shared" si="4"/>
        <v>1.4736000000000002</v>
      </c>
      <c r="G179" s="22">
        <f>(C179/C231)*G11</f>
        <v>0.21844039492481068</v>
      </c>
      <c r="H179" s="23">
        <f t="shared" si="5"/>
        <v>1.6920403949248108</v>
      </c>
      <c r="I179" s="83"/>
      <c r="J179" s="24"/>
      <c r="K179" s="27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</row>
    <row r="180" spans="1:22" x14ac:dyDescent="0.25">
      <c r="A180" s="26">
        <v>370</v>
      </c>
      <c r="B180" s="20">
        <v>81500459</v>
      </c>
      <c r="C180" s="21">
        <v>36.200000000000003</v>
      </c>
      <c r="D180" s="65">
        <v>1.278</v>
      </c>
      <c r="E180" s="65">
        <v>2.13</v>
      </c>
      <c r="F180" s="64">
        <f t="shared" si="4"/>
        <v>0.85199999999999987</v>
      </c>
      <c r="G180" s="22">
        <f>(C180/C231)*G11</f>
        <v>0.12278792385525072</v>
      </c>
      <c r="H180" s="23">
        <f t="shared" si="5"/>
        <v>0.97478792385525059</v>
      </c>
      <c r="I180" s="83"/>
      <c r="J180" s="24"/>
      <c r="K180" s="27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</row>
    <row r="181" spans="1:22" x14ac:dyDescent="0.25">
      <c r="A181" s="19">
        <v>371</v>
      </c>
      <c r="B181" s="20">
        <v>81500467</v>
      </c>
      <c r="C181" s="21">
        <v>64.599999999999994</v>
      </c>
      <c r="D181" s="65">
        <v>3.3656000000000001</v>
      </c>
      <c r="E181" s="65">
        <v>5.2679999999999998</v>
      </c>
      <c r="F181" s="64">
        <f t="shared" si="4"/>
        <v>1.9023999999999996</v>
      </c>
      <c r="G181" s="22">
        <f>(C181/C231)*G11</f>
        <v>0.21911878124445289</v>
      </c>
      <c r="H181" s="23">
        <f t="shared" si="5"/>
        <v>2.1215187812444527</v>
      </c>
      <c r="I181" s="83"/>
      <c r="J181" s="24"/>
      <c r="K181" s="27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</row>
    <row r="182" spans="1:22" x14ac:dyDescent="0.25">
      <c r="A182" s="26">
        <v>372</v>
      </c>
      <c r="B182" s="20">
        <v>81500462</v>
      </c>
      <c r="C182" s="21">
        <v>45.8</v>
      </c>
      <c r="D182" s="65">
        <v>1.8606</v>
      </c>
      <c r="E182" s="65">
        <v>3.294</v>
      </c>
      <c r="F182" s="64">
        <f t="shared" si="4"/>
        <v>1.4334</v>
      </c>
      <c r="G182" s="22">
        <f>(C182/C231)*G11</f>
        <v>0.15535046719807963</v>
      </c>
      <c r="H182" s="23">
        <f t="shared" si="5"/>
        <v>1.5887504671980797</v>
      </c>
      <c r="I182" s="83"/>
      <c r="J182" s="24"/>
      <c r="K182" s="27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</row>
    <row r="183" spans="1:22" x14ac:dyDescent="0.25">
      <c r="A183" s="19">
        <v>373</v>
      </c>
      <c r="B183" s="20">
        <v>81500396</v>
      </c>
      <c r="C183" s="21">
        <v>53.1</v>
      </c>
      <c r="D183" s="65">
        <v>2.8555000000000001</v>
      </c>
      <c r="E183" s="65">
        <v>4.1980000000000004</v>
      </c>
      <c r="F183" s="64">
        <f t="shared" si="4"/>
        <v>1.3425000000000002</v>
      </c>
      <c r="G183" s="22">
        <f>(C183/C231)*G11</f>
        <v>0.18011156786502247</v>
      </c>
      <c r="H183" s="23">
        <f t="shared" si="5"/>
        <v>1.5226115678650227</v>
      </c>
      <c r="I183" s="83"/>
      <c r="J183" s="24"/>
      <c r="K183" s="27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</row>
    <row r="184" spans="1:22" x14ac:dyDescent="0.25">
      <c r="A184" s="26">
        <v>374</v>
      </c>
      <c r="B184" s="20">
        <v>81500404</v>
      </c>
      <c r="C184" s="21">
        <v>43</v>
      </c>
      <c r="D184" s="65">
        <v>0.9929</v>
      </c>
      <c r="E184" s="65">
        <v>0.99299999999999999</v>
      </c>
      <c r="F184" s="64">
        <f t="shared" si="4"/>
        <v>9.9999999999988987E-5</v>
      </c>
      <c r="G184" s="22">
        <f>(C184/C231)*G11</f>
        <v>0.14585305872308785</v>
      </c>
      <c r="H184" s="23">
        <f t="shared" si="5"/>
        <v>0.14595305872308784</v>
      </c>
      <c r="I184" s="83"/>
      <c r="J184" s="24"/>
      <c r="K184" s="27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</row>
    <row r="185" spans="1:22" x14ac:dyDescent="0.25">
      <c r="A185" s="19">
        <v>375</v>
      </c>
      <c r="B185" s="20">
        <v>81500400</v>
      </c>
      <c r="C185" s="21">
        <v>77.400000000000006</v>
      </c>
      <c r="D185" s="65">
        <v>0.89610000000000001</v>
      </c>
      <c r="E185" s="65">
        <v>2.327</v>
      </c>
      <c r="F185" s="64">
        <f t="shared" si="4"/>
        <v>1.4308999999999998</v>
      </c>
      <c r="G185" s="22">
        <f>(C185/C231)*G11</f>
        <v>0.2625355057015582</v>
      </c>
      <c r="H185" s="23">
        <f t="shared" si="5"/>
        <v>1.693435505701558</v>
      </c>
      <c r="I185" s="83"/>
      <c r="J185" s="24"/>
      <c r="K185" s="27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</row>
    <row r="186" spans="1:22" x14ac:dyDescent="0.25">
      <c r="A186" s="26">
        <v>376</v>
      </c>
      <c r="B186" s="20">
        <v>81500401</v>
      </c>
      <c r="C186" s="21">
        <v>78.2</v>
      </c>
      <c r="D186" s="65">
        <v>1.9571000000000001</v>
      </c>
      <c r="E186" s="65">
        <v>3.3679999999999999</v>
      </c>
      <c r="F186" s="64">
        <f t="shared" si="4"/>
        <v>1.4108999999999998</v>
      </c>
      <c r="G186" s="22">
        <f>(C186/C231)*G11</f>
        <v>0.26524905098012724</v>
      </c>
      <c r="H186" s="23">
        <f t="shared" si="5"/>
        <v>1.6761490509801271</v>
      </c>
      <c r="I186" s="83"/>
      <c r="J186" s="24"/>
      <c r="K186" s="27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1:22" x14ac:dyDescent="0.25">
      <c r="A187" s="19">
        <v>377</v>
      </c>
      <c r="B187" s="20">
        <v>81500405</v>
      </c>
      <c r="C187" s="21">
        <v>46.8</v>
      </c>
      <c r="D187" s="65">
        <v>1.5697000000000001</v>
      </c>
      <c r="E187" s="65">
        <v>2.431</v>
      </c>
      <c r="F187" s="64">
        <f t="shared" si="4"/>
        <v>0.86129999999999995</v>
      </c>
      <c r="G187" s="22">
        <f>(C187/C231)*G11</f>
        <v>0.15874239879629098</v>
      </c>
      <c r="H187" s="23">
        <f t="shared" si="5"/>
        <v>1.020042398796291</v>
      </c>
      <c r="I187" s="83"/>
      <c r="J187" s="24"/>
      <c r="K187" s="27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</row>
    <row r="188" spans="1:22" x14ac:dyDescent="0.25">
      <c r="A188" s="26">
        <v>378</v>
      </c>
      <c r="B188" s="20">
        <v>81500406</v>
      </c>
      <c r="C188" s="21">
        <v>52</v>
      </c>
      <c r="D188" s="65">
        <v>0</v>
      </c>
      <c r="E188" s="65">
        <v>0</v>
      </c>
      <c r="F188" s="64">
        <f t="shared" si="4"/>
        <v>0</v>
      </c>
      <c r="G188" s="22">
        <f>(C188/C231)*G11</f>
        <v>0.17638044310698997</v>
      </c>
      <c r="H188" s="23">
        <f t="shared" si="5"/>
        <v>0.17638044310698997</v>
      </c>
      <c r="I188" s="83"/>
      <c r="J188" s="24"/>
      <c r="K188" s="27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</row>
    <row r="189" spans="1:22" x14ac:dyDescent="0.25">
      <c r="A189" s="19">
        <v>379</v>
      </c>
      <c r="B189" s="20">
        <v>81500392</v>
      </c>
      <c r="C189" s="21">
        <v>48.3</v>
      </c>
      <c r="D189" s="65">
        <v>0</v>
      </c>
      <c r="E189" s="65">
        <v>3.0000000000000001E-3</v>
      </c>
      <c r="F189" s="64">
        <f t="shared" si="4"/>
        <v>3.0000000000000001E-3</v>
      </c>
      <c r="G189" s="22">
        <f>(C189/C231)*G11</f>
        <v>0.16383029619360798</v>
      </c>
      <c r="H189" s="23">
        <f t="shared" si="5"/>
        <v>0.16683029619360798</v>
      </c>
      <c r="I189" s="83"/>
      <c r="J189" s="24"/>
      <c r="K189" s="27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</row>
    <row r="190" spans="1:22" x14ac:dyDescent="0.25">
      <c r="A190" s="26">
        <v>380</v>
      </c>
      <c r="B190" s="20">
        <v>81500407</v>
      </c>
      <c r="C190" s="21">
        <v>44.7</v>
      </c>
      <c r="D190" s="65">
        <v>1E-3</v>
      </c>
      <c r="E190" s="65">
        <v>0.42799999999999999</v>
      </c>
      <c r="F190" s="64">
        <f t="shared" si="4"/>
        <v>0.42699999999999999</v>
      </c>
      <c r="G190" s="22">
        <f>(C190/C231)*G11</f>
        <v>0.15161934244004716</v>
      </c>
      <c r="H190" s="23">
        <f t="shared" si="5"/>
        <v>0.5786193424400472</v>
      </c>
      <c r="I190" s="83"/>
      <c r="J190" s="24"/>
      <c r="K190" s="27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</row>
    <row r="191" spans="1:22" x14ac:dyDescent="0.25">
      <c r="A191" s="19">
        <v>381</v>
      </c>
      <c r="B191" s="20">
        <v>81500456</v>
      </c>
      <c r="C191" s="21">
        <v>64.400000000000006</v>
      </c>
      <c r="D191" s="65">
        <v>1.2704</v>
      </c>
      <c r="E191" s="65">
        <v>1.3340000000000001</v>
      </c>
      <c r="F191" s="64">
        <f t="shared" si="4"/>
        <v>6.3600000000000101E-2</v>
      </c>
      <c r="G191" s="22">
        <f>(C191/C231)*G11</f>
        <v>0.21844039492481068</v>
      </c>
      <c r="H191" s="23">
        <f t="shared" si="5"/>
        <v>0.28204039492481081</v>
      </c>
      <c r="I191" s="83"/>
      <c r="J191" s="24"/>
      <c r="K191" s="27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</row>
    <row r="192" spans="1:22" x14ac:dyDescent="0.25">
      <c r="A192" s="26">
        <v>382</v>
      </c>
      <c r="B192" s="20">
        <v>81500460</v>
      </c>
      <c r="C192" s="21">
        <v>36</v>
      </c>
      <c r="D192" s="65">
        <v>2.63E-2</v>
      </c>
      <c r="E192" s="65">
        <v>3.3000000000000002E-2</v>
      </c>
      <c r="F192" s="64">
        <f t="shared" si="4"/>
        <v>6.7000000000000011E-3</v>
      </c>
      <c r="G192" s="22">
        <f>(C192/C231)*G11</f>
        <v>0.12210953753560845</v>
      </c>
      <c r="H192" s="23">
        <f t="shared" si="5"/>
        <v>0.12880953753560845</v>
      </c>
      <c r="I192" s="83"/>
      <c r="J192" s="24"/>
      <c r="K192" s="27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</row>
    <row r="193" spans="1:22" x14ac:dyDescent="0.25">
      <c r="A193" s="19">
        <v>383</v>
      </c>
      <c r="B193" s="20">
        <v>81500465</v>
      </c>
      <c r="C193" s="21">
        <v>65</v>
      </c>
      <c r="D193" s="65">
        <v>0</v>
      </c>
      <c r="E193" s="65">
        <v>0</v>
      </c>
      <c r="F193" s="64">
        <f t="shared" si="4"/>
        <v>0</v>
      </c>
      <c r="G193" s="22">
        <f>(C193/C231)*G11</f>
        <v>0.22047555388373749</v>
      </c>
      <c r="H193" s="23">
        <f t="shared" si="5"/>
        <v>0.22047555388373749</v>
      </c>
      <c r="I193" s="83"/>
      <c r="J193" s="24"/>
      <c r="K193" s="27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</row>
    <row r="194" spans="1:22" x14ac:dyDescent="0.25">
      <c r="A194" s="26">
        <v>384</v>
      </c>
      <c r="B194" s="20">
        <v>81500457</v>
      </c>
      <c r="C194" s="21">
        <v>45.9</v>
      </c>
      <c r="D194" s="65">
        <v>0</v>
      </c>
      <c r="E194" s="65">
        <v>0</v>
      </c>
      <c r="F194" s="64">
        <f t="shared" si="4"/>
        <v>0</v>
      </c>
      <c r="G194" s="22">
        <f>(C194/C231)*G11</f>
        <v>0.15568966035790074</v>
      </c>
      <c r="H194" s="23">
        <f t="shared" si="5"/>
        <v>0.15568966035790074</v>
      </c>
      <c r="I194" s="83"/>
      <c r="J194" s="24"/>
      <c r="K194" s="27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</row>
    <row r="195" spans="1:22" x14ac:dyDescent="0.25">
      <c r="A195" s="19">
        <v>385</v>
      </c>
      <c r="B195" s="20">
        <v>81500395</v>
      </c>
      <c r="C195" s="21">
        <v>53.2</v>
      </c>
      <c r="D195" s="65">
        <v>2.5573999999999999</v>
      </c>
      <c r="E195" s="65">
        <v>3.6850000000000001</v>
      </c>
      <c r="F195" s="64">
        <f t="shared" si="4"/>
        <v>1.1276000000000002</v>
      </c>
      <c r="G195" s="22">
        <f>(C195/C231)*G11</f>
        <v>0.18045076102484359</v>
      </c>
      <c r="H195" s="23">
        <f t="shared" si="5"/>
        <v>1.3080507610248437</v>
      </c>
      <c r="I195" s="83"/>
      <c r="J195" s="24"/>
      <c r="K195" s="27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</row>
    <row r="196" spans="1:22" x14ac:dyDescent="0.25">
      <c r="A196" s="26">
        <v>386</v>
      </c>
      <c r="B196" s="20">
        <v>81500475</v>
      </c>
      <c r="C196" s="21">
        <v>43</v>
      </c>
      <c r="D196" s="65">
        <v>3.7477</v>
      </c>
      <c r="E196" s="65">
        <v>5.0030000000000001</v>
      </c>
      <c r="F196" s="64">
        <f t="shared" si="4"/>
        <v>1.2553000000000001</v>
      </c>
      <c r="G196" s="22">
        <f>(C196/C231)*G11</f>
        <v>0.14585305872308785</v>
      </c>
      <c r="H196" s="23">
        <f t="shared" si="5"/>
        <v>1.401153058723088</v>
      </c>
      <c r="I196" s="83"/>
      <c r="J196" s="24"/>
      <c r="K196" s="27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</row>
    <row r="197" spans="1:22" x14ac:dyDescent="0.25">
      <c r="A197" s="19">
        <v>387</v>
      </c>
      <c r="B197" s="20">
        <v>81500482</v>
      </c>
      <c r="C197" s="21">
        <v>77.5</v>
      </c>
      <c r="D197" s="65">
        <v>3.1574</v>
      </c>
      <c r="E197" s="65">
        <v>4.0510000000000002</v>
      </c>
      <c r="F197" s="64">
        <f t="shared" si="4"/>
        <v>0.89360000000000017</v>
      </c>
      <c r="G197" s="22">
        <f>(C197/C231)*G11</f>
        <v>0.26287469886137926</v>
      </c>
      <c r="H197" s="23">
        <f t="shared" si="5"/>
        <v>1.1564746988613794</v>
      </c>
      <c r="I197" s="83"/>
      <c r="J197" s="24"/>
      <c r="K197" s="27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</row>
    <row r="198" spans="1:22" x14ac:dyDescent="0.25">
      <c r="A198" s="26">
        <v>388</v>
      </c>
      <c r="B198" s="20">
        <v>81500474</v>
      </c>
      <c r="C198" s="21">
        <v>78.7</v>
      </c>
      <c r="D198" s="65">
        <v>4.9661</v>
      </c>
      <c r="E198" s="65">
        <v>7.0540000000000003</v>
      </c>
      <c r="F198" s="64">
        <f t="shared" si="4"/>
        <v>2.0879000000000003</v>
      </c>
      <c r="G198" s="22">
        <f>(C198/C231)*G11</f>
        <v>0.26694501677923294</v>
      </c>
      <c r="H198" s="23">
        <f t="shared" si="5"/>
        <v>2.3548450167792332</v>
      </c>
      <c r="I198" s="83"/>
      <c r="J198" s="24"/>
      <c r="K198" s="27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</row>
    <row r="199" spans="1:22" x14ac:dyDescent="0.25">
      <c r="A199" s="19">
        <v>389</v>
      </c>
      <c r="B199" s="20">
        <v>81500472</v>
      </c>
      <c r="C199" s="21">
        <v>47</v>
      </c>
      <c r="D199" s="65">
        <v>0.51359999999999995</v>
      </c>
      <c r="E199" s="65">
        <v>0.51400000000000001</v>
      </c>
      <c r="F199" s="64">
        <f t="shared" si="4"/>
        <v>4.0000000000006697E-4</v>
      </c>
      <c r="G199" s="22">
        <f>(C199/C231)*G11</f>
        <v>0.15942078511593327</v>
      </c>
      <c r="H199" s="23">
        <f t="shared" si="5"/>
        <v>0.15982078511593334</v>
      </c>
      <c r="I199" s="83"/>
      <c r="J199" s="24"/>
      <c r="K199" s="27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</row>
    <row r="200" spans="1:22" x14ac:dyDescent="0.25">
      <c r="A200" s="26">
        <v>390</v>
      </c>
      <c r="B200" s="20">
        <v>81500399</v>
      </c>
      <c r="C200" s="21">
        <v>51.9</v>
      </c>
      <c r="D200" s="65">
        <v>0.39360000000000001</v>
      </c>
      <c r="E200" s="65">
        <v>0.39400000000000002</v>
      </c>
      <c r="F200" s="64">
        <f t="shared" si="4"/>
        <v>4.0000000000001146E-4</v>
      </c>
      <c r="G200" s="22">
        <f>(C200/C231)*G11</f>
        <v>0.17604124994716885</v>
      </c>
      <c r="H200" s="23">
        <f t="shared" si="5"/>
        <v>0.17644124994716887</v>
      </c>
      <c r="I200" s="83"/>
      <c r="J200" s="24"/>
      <c r="K200" s="27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</row>
    <row r="201" spans="1:22" x14ac:dyDescent="0.25">
      <c r="A201" s="19">
        <v>391</v>
      </c>
      <c r="B201" s="20">
        <v>81500394</v>
      </c>
      <c r="C201" s="21">
        <v>47.8</v>
      </c>
      <c r="D201" s="65">
        <v>3.2212000000000001</v>
      </c>
      <c r="E201" s="65">
        <v>4.7160000000000002</v>
      </c>
      <c r="F201" s="64">
        <f>E201-D201</f>
        <v>1.4948000000000001</v>
      </c>
      <c r="G201" s="22">
        <f>(C201/C231)*G11</f>
        <v>0.16213433039450231</v>
      </c>
      <c r="H201" s="23">
        <f t="shared" si="5"/>
        <v>1.6569343303945026</v>
      </c>
      <c r="I201" s="83"/>
      <c r="J201" s="24"/>
      <c r="K201" s="35"/>
      <c r="L201" s="72"/>
      <c r="M201" s="59"/>
      <c r="N201" s="59"/>
      <c r="O201" s="59"/>
      <c r="P201" s="59"/>
      <c r="Q201" s="59"/>
      <c r="R201" s="59"/>
      <c r="S201" s="59"/>
      <c r="T201" s="59"/>
      <c r="U201" s="59"/>
      <c r="V201" s="59"/>
    </row>
    <row r="202" spans="1:22" x14ac:dyDescent="0.25">
      <c r="A202" s="26">
        <v>392</v>
      </c>
      <c r="B202" s="20">
        <v>81500402</v>
      </c>
      <c r="C202" s="21">
        <v>44.6</v>
      </c>
      <c r="D202" s="65">
        <v>0</v>
      </c>
      <c r="E202" s="65">
        <v>0</v>
      </c>
      <c r="F202" s="64">
        <f t="shared" si="4"/>
        <v>0</v>
      </c>
      <c r="G202" s="22">
        <f>(C202/C231)*G11</f>
        <v>0.15128014928022601</v>
      </c>
      <c r="H202" s="23">
        <f t="shared" si="5"/>
        <v>0.15128014928022601</v>
      </c>
      <c r="I202" s="83"/>
      <c r="J202" s="24"/>
      <c r="K202" s="27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1:22" x14ac:dyDescent="0.25">
      <c r="A203" s="19">
        <v>393</v>
      </c>
      <c r="B203" s="20">
        <v>81500397</v>
      </c>
      <c r="C203" s="21">
        <v>64.7</v>
      </c>
      <c r="D203" s="65">
        <v>0.92520000000000002</v>
      </c>
      <c r="E203" s="65">
        <v>0.92520000000000002</v>
      </c>
      <c r="F203" s="64">
        <f t="shared" si="4"/>
        <v>0</v>
      </c>
      <c r="G203" s="22">
        <f>(C203/C231)*G11</f>
        <v>0.21945797440427406</v>
      </c>
      <c r="H203" s="23">
        <f t="shared" si="5"/>
        <v>0.21945797440427406</v>
      </c>
      <c r="I203" s="83"/>
      <c r="J203" s="24"/>
      <c r="K203" s="27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</row>
    <row r="204" spans="1:22" x14ac:dyDescent="0.25">
      <c r="A204" s="26">
        <v>394</v>
      </c>
      <c r="B204" s="20">
        <v>81500398</v>
      </c>
      <c r="C204" s="21">
        <v>35.9</v>
      </c>
      <c r="D204" s="65">
        <v>1.3328</v>
      </c>
      <c r="E204" s="65">
        <v>1.9470000000000001</v>
      </c>
      <c r="F204" s="64">
        <f t="shared" si="4"/>
        <v>0.61420000000000008</v>
      </c>
      <c r="G204" s="22">
        <f>(C204/C231)*G11</f>
        <v>0.12177034437578731</v>
      </c>
      <c r="H204" s="23">
        <f t="shared" si="5"/>
        <v>0.73597034437578734</v>
      </c>
      <c r="I204" s="83"/>
      <c r="J204" s="24"/>
      <c r="K204" s="27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</row>
    <row r="205" spans="1:22" x14ac:dyDescent="0.25">
      <c r="A205" s="19">
        <v>395</v>
      </c>
      <c r="B205" s="20">
        <v>81500393</v>
      </c>
      <c r="C205" s="21">
        <v>64.900000000000006</v>
      </c>
      <c r="D205" s="66">
        <v>1.3190999999999999</v>
      </c>
      <c r="E205" s="66">
        <v>1.319</v>
      </c>
      <c r="F205" s="64">
        <f t="shared" si="4"/>
        <v>-9.9999999999988987E-5</v>
      </c>
      <c r="G205" s="22">
        <f>(C205/C231)*G11</f>
        <v>0.22013636072391635</v>
      </c>
      <c r="H205" s="23">
        <f t="shared" si="5"/>
        <v>0.22003636072391636</v>
      </c>
      <c r="I205" s="83"/>
      <c r="J205" s="24"/>
      <c r="K205" s="27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</row>
    <row r="206" spans="1:22" x14ac:dyDescent="0.25">
      <c r="A206" s="26">
        <v>396</v>
      </c>
      <c r="B206" s="20">
        <v>81500403</v>
      </c>
      <c r="C206" s="21">
        <v>45.5</v>
      </c>
      <c r="D206" s="66">
        <v>2.9999999999999997E-4</v>
      </c>
      <c r="E206" s="66">
        <v>2.9999999999999997E-4</v>
      </c>
      <c r="F206" s="64">
        <f t="shared" si="4"/>
        <v>0</v>
      </c>
      <c r="G206" s="22">
        <f>(C206/C231)*G11</f>
        <v>0.15433288771861622</v>
      </c>
      <c r="H206" s="23">
        <f t="shared" si="5"/>
        <v>0.15433288771861622</v>
      </c>
      <c r="I206" s="83"/>
      <c r="J206" s="24"/>
      <c r="K206" s="31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</row>
    <row r="207" spans="1:22" x14ac:dyDescent="0.25">
      <c r="A207" s="19">
        <v>397</v>
      </c>
      <c r="B207" s="20">
        <v>81500481</v>
      </c>
      <c r="C207" s="21">
        <v>53.1</v>
      </c>
      <c r="D207" s="66">
        <v>1.6102000000000001</v>
      </c>
      <c r="E207" s="66">
        <v>2.1629999999999998</v>
      </c>
      <c r="F207" s="64">
        <f t="shared" si="4"/>
        <v>0.55279999999999974</v>
      </c>
      <c r="G207" s="22">
        <f>(C207/C231)*G11</f>
        <v>0.18011156786502247</v>
      </c>
      <c r="H207" s="23">
        <f t="shared" si="5"/>
        <v>0.73291156786502221</v>
      </c>
      <c r="I207" s="83"/>
      <c r="J207" s="24"/>
      <c r="K207" s="74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</row>
    <row r="208" spans="1:22" x14ac:dyDescent="0.25">
      <c r="A208" s="26">
        <v>398</v>
      </c>
      <c r="B208" s="20">
        <v>81500476</v>
      </c>
      <c r="C208" s="21">
        <v>43</v>
      </c>
      <c r="D208" s="66">
        <v>2.9422000000000001</v>
      </c>
      <c r="E208" s="66">
        <v>4.3159999999999998</v>
      </c>
      <c r="F208" s="64">
        <f t="shared" ref="F208:F218" si="6">E208-D208</f>
        <v>1.3737999999999997</v>
      </c>
      <c r="G208" s="22">
        <f>(C208/C231)*G11</f>
        <v>0.14585305872308785</v>
      </c>
      <c r="H208" s="23">
        <f t="shared" ref="H208:H218" si="7">G208+F208</f>
        <v>1.5196530587230876</v>
      </c>
      <c r="I208" s="83"/>
      <c r="J208" s="24"/>
      <c r="K208" s="27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</row>
    <row r="209" spans="1:22" x14ac:dyDescent="0.25">
      <c r="A209" s="19">
        <v>399</v>
      </c>
      <c r="B209" s="20">
        <v>81500484</v>
      </c>
      <c r="C209" s="21">
        <v>77.5</v>
      </c>
      <c r="D209" s="66">
        <v>0.33629999999999999</v>
      </c>
      <c r="E209" s="66">
        <v>0.33629999999999999</v>
      </c>
      <c r="F209" s="64">
        <f t="shared" si="6"/>
        <v>0</v>
      </c>
      <c r="G209" s="22">
        <f>(C209/C231)*G11</f>
        <v>0.26287469886137926</v>
      </c>
      <c r="H209" s="23">
        <f t="shared" si="7"/>
        <v>0.26287469886137926</v>
      </c>
      <c r="I209" s="83"/>
      <c r="J209" s="24"/>
      <c r="K209" s="31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</row>
    <row r="210" spans="1:22" x14ac:dyDescent="0.25">
      <c r="A210" s="26">
        <v>400</v>
      </c>
      <c r="B210" s="20">
        <v>81500485</v>
      </c>
      <c r="C210" s="21">
        <v>77.099999999999994</v>
      </c>
      <c r="D210" s="66">
        <v>2.0167999999999999</v>
      </c>
      <c r="E210" s="66">
        <v>3.8039999999999998</v>
      </c>
      <c r="F210" s="64">
        <f t="shared" si="6"/>
        <v>1.7871999999999999</v>
      </c>
      <c r="G210" s="22">
        <f>(C210/C231)*G11</f>
        <v>0.26151792622209474</v>
      </c>
      <c r="H210" s="23">
        <f t="shared" si="7"/>
        <v>2.0487179262220945</v>
      </c>
      <c r="I210" s="83"/>
      <c r="J210" s="24"/>
      <c r="K210" s="31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</row>
    <row r="211" spans="1:22" x14ac:dyDescent="0.25">
      <c r="A211" s="26">
        <v>401</v>
      </c>
      <c r="B211" s="20">
        <v>81500480</v>
      </c>
      <c r="C211" s="21">
        <v>47.4</v>
      </c>
      <c r="D211" s="66">
        <v>0.29199999999999998</v>
      </c>
      <c r="E211" s="66">
        <v>0.67200000000000004</v>
      </c>
      <c r="F211" s="64">
        <f t="shared" si="6"/>
        <v>0.38000000000000006</v>
      </c>
      <c r="G211" s="22">
        <f>(C211/C231)*G11</f>
        <v>0.16077755775521776</v>
      </c>
      <c r="H211" s="23">
        <f t="shared" si="7"/>
        <v>0.54077755775521785</v>
      </c>
      <c r="I211" s="83"/>
      <c r="J211" s="24"/>
      <c r="K211" s="31"/>
      <c r="L211" s="92"/>
      <c r="M211" s="60"/>
      <c r="N211" s="59"/>
      <c r="O211" s="59"/>
      <c r="P211" s="59"/>
      <c r="Q211" s="59"/>
      <c r="R211" s="59"/>
      <c r="S211" s="59"/>
      <c r="T211" s="59"/>
      <c r="U211" s="59"/>
      <c r="V211" s="59"/>
    </row>
    <row r="212" spans="1:22" x14ac:dyDescent="0.25">
      <c r="A212" s="19">
        <v>402</v>
      </c>
      <c r="B212" s="20">
        <v>81500487</v>
      </c>
      <c r="C212" s="21">
        <v>52.3</v>
      </c>
      <c r="D212" s="66">
        <v>0.18</v>
      </c>
      <c r="E212" s="66">
        <v>0.18</v>
      </c>
      <c r="F212" s="64">
        <f t="shared" si="6"/>
        <v>0</v>
      </c>
      <c r="G212" s="22">
        <f>(C212/C231)*G11</f>
        <v>0.17739802258645337</v>
      </c>
      <c r="H212" s="23">
        <f t="shared" si="7"/>
        <v>0.17739802258645337</v>
      </c>
      <c r="I212" s="83"/>
      <c r="J212" s="24"/>
      <c r="K212" s="31"/>
      <c r="L212" s="92"/>
      <c r="M212" s="61"/>
      <c r="N212" s="59"/>
      <c r="O212" s="59"/>
      <c r="P212" s="59"/>
      <c r="Q212" s="59"/>
      <c r="R212" s="59"/>
      <c r="S212" s="59"/>
      <c r="T212" s="59"/>
      <c r="U212" s="59"/>
      <c r="V212" s="59"/>
    </row>
    <row r="213" spans="1:22" x14ac:dyDescent="0.25">
      <c r="A213" s="26">
        <v>403</v>
      </c>
      <c r="B213" s="20">
        <v>81500486</v>
      </c>
      <c r="C213" s="21">
        <v>48.2</v>
      </c>
      <c r="D213" s="65">
        <v>0.97309999999999997</v>
      </c>
      <c r="E213" s="65">
        <v>1.0589999999999999</v>
      </c>
      <c r="F213" s="64">
        <f t="shared" si="6"/>
        <v>8.5899999999999976E-2</v>
      </c>
      <c r="G213" s="22">
        <f>(C213/C231)*G11</f>
        <v>0.16349110303378686</v>
      </c>
      <c r="H213" s="23">
        <f t="shared" si="7"/>
        <v>0.24939110303378684</v>
      </c>
      <c r="I213" s="83"/>
      <c r="J213" s="24"/>
      <c r="K213" s="27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</row>
    <row r="214" spans="1:22" x14ac:dyDescent="0.25">
      <c r="A214" s="19">
        <v>404</v>
      </c>
      <c r="B214" s="20">
        <v>81500477</v>
      </c>
      <c r="C214" s="21">
        <v>44.9</v>
      </c>
      <c r="D214" s="65">
        <v>0</v>
      </c>
      <c r="E214" s="65">
        <v>1.069</v>
      </c>
      <c r="F214" s="64">
        <f t="shared" si="6"/>
        <v>1.069</v>
      </c>
      <c r="G214" s="22">
        <f>(C214/C231)*G11</f>
        <v>0.15229772875968942</v>
      </c>
      <c r="H214" s="23">
        <f t="shared" si="7"/>
        <v>1.2212977287596893</v>
      </c>
      <c r="I214" s="83"/>
      <c r="J214" s="24"/>
      <c r="K214" s="27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</row>
    <row r="215" spans="1:22" x14ac:dyDescent="0.25">
      <c r="A215" s="26">
        <v>405</v>
      </c>
      <c r="B215" s="20">
        <v>81500479</v>
      </c>
      <c r="C215" s="21">
        <v>64.400000000000006</v>
      </c>
      <c r="D215" s="65">
        <v>5.226</v>
      </c>
      <c r="E215" s="65">
        <v>10.484999999999999</v>
      </c>
      <c r="F215" s="64">
        <f>E215-D215</f>
        <v>5.2589999999999995</v>
      </c>
      <c r="G215" s="22">
        <f>(C215/C231)*G11</f>
        <v>0.21844039492481068</v>
      </c>
      <c r="H215" s="23">
        <f t="shared" si="7"/>
        <v>5.4774403949248098</v>
      </c>
      <c r="I215" s="83"/>
      <c r="K215" s="73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</row>
    <row r="216" spans="1:22" x14ac:dyDescent="0.25">
      <c r="A216" s="19">
        <v>406</v>
      </c>
      <c r="B216" s="20">
        <v>81500478</v>
      </c>
      <c r="C216" s="21">
        <v>35.700000000000003</v>
      </c>
      <c r="D216" s="65">
        <v>4.7960000000000003</v>
      </c>
      <c r="E216" s="65">
        <v>4.7960000000000003</v>
      </c>
      <c r="F216" s="64">
        <f t="shared" si="6"/>
        <v>0</v>
      </c>
      <c r="G216" s="22">
        <f>(C216/C231)*G11</f>
        <v>0.12109195805614505</v>
      </c>
      <c r="H216" s="23">
        <f t="shared" si="7"/>
        <v>0.12109195805614505</v>
      </c>
      <c r="I216" s="83"/>
      <c r="J216" s="24"/>
      <c r="K216" s="25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</row>
    <row r="217" spans="1:22" x14ac:dyDescent="0.25">
      <c r="A217" s="26">
        <v>407</v>
      </c>
      <c r="B217" s="20">
        <v>81500483</v>
      </c>
      <c r="C217" s="21">
        <v>65</v>
      </c>
      <c r="D217" s="65">
        <v>2.9045000000000001</v>
      </c>
      <c r="E217" s="65">
        <v>7.2640000000000002</v>
      </c>
      <c r="F217" s="64">
        <f t="shared" si="6"/>
        <v>4.3595000000000006</v>
      </c>
      <c r="G217" s="22">
        <f>(C217/C231)*G11</f>
        <v>0.22047555388373749</v>
      </c>
      <c r="H217" s="23">
        <f t="shared" si="7"/>
        <v>4.5799755538837381</v>
      </c>
      <c r="I217" s="83"/>
      <c r="J217" s="24"/>
      <c r="K217" s="27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</row>
    <row r="218" spans="1:22" x14ac:dyDescent="0.25">
      <c r="A218" s="19">
        <v>408</v>
      </c>
      <c r="B218" s="20">
        <v>51800473</v>
      </c>
      <c r="C218" s="21">
        <v>45.6</v>
      </c>
      <c r="D218" s="65">
        <v>2.06</v>
      </c>
      <c r="E218" s="65">
        <v>6.6310000000000002</v>
      </c>
      <c r="F218" s="64">
        <f t="shared" si="6"/>
        <v>4.5709999999999997</v>
      </c>
      <c r="G218" s="22">
        <f>(C218/C231)*G11</f>
        <v>0.15467208087843737</v>
      </c>
      <c r="H218" s="23">
        <f t="shared" si="7"/>
        <v>4.7256720808784367</v>
      </c>
      <c r="I218" s="83"/>
      <c r="J218" s="24"/>
      <c r="K218" s="31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</row>
    <row r="219" spans="1:22" x14ac:dyDescent="0.25">
      <c r="A219" s="67" t="s">
        <v>14</v>
      </c>
      <c r="B219" s="68"/>
      <c r="C219" s="69">
        <f>SUM(C15:C218)</f>
        <v>11101.400000000005</v>
      </c>
      <c r="D219" s="69">
        <f t="shared" ref="D219:H219" si="8">SUM(D15:D218)</f>
        <v>318.82088999999991</v>
      </c>
      <c r="E219" s="70">
        <f t="shared" si="8"/>
        <v>499.86720000000003</v>
      </c>
      <c r="F219" s="70">
        <f t="shared" si="8"/>
        <v>181.04630999999995</v>
      </c>
      <c r="G219" s="70">
        <f t="shared" si="8"/>
        <v>37.655189444383446</v>
      </c>
      <c r="H219" s="70">
        <f t="shared" si="8"/>
        <v>218.70149944438327</v>
      </c>
      <c r="I219" s="104"/>
      <c r="J219" s="24"/>
      <c r="K219" s="31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</row>
    <row r="220" spans="1:22" x14ac:dyDescent="0.25">
      <c r="A220" s="268" t="s">
        <v>19</v>
      </c>
      <c r="B220" s="269"/>
      <c r="C220" s="269"/>
      <c r="D220" s="269"/>
      <c r="E220" s="269"/>
      <c r="F220" s="269"/>
      <c r="G220" s="269"/>
      <c r="H220" s="269"/>
      <c r="I220" s="83"/>
      <c r="J220" s="24"/>
      <c r="K220" s="27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</row>
    <row r="221" spans="1:22" x14ac:dyDescent="0.25">
      <c r="A221" s="32">
        <v>13</v>
      </c>
      <c r="B221" s="20">
        <v>81500444</v>
      </c>
      <c r="C221" s="21">
        <v>184.3</v>
      </c>
      <c r="D221" s="64">
        <v>0</v>
      </c>
      <c r="E221" s="64">
        <v>0</v>
      </c>
      <c r="F221" s="65">
        <f>E221-D221</f>
        <v>0</v>
      </c>
      <c r="G221" s="22">
        <f>(C221/C231)*G11</f>
        <v>0.62513299355035101</v>
      </c>
      <c r="H221" s="23">
        <f>G221+F221</f>
        <v>0.62513299355035101</v>
      </c>
      <c r="I221" s="83"/>
      <c r="J221" s="24"/>
      <c r="K221" s="31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</row>
    <row r="222" spans="1:22" x14ac:dyDescent="0.25">
      <c r="A222" s="32">
        <v>14</v>
      </c>
      <c r="B222" s="33">
        <v>81500426</v>
      </c>
      <c r="C222" s="21">
        <v>93.9</v>
      </c>
      <c r="D222" s="64">
        <v>5.5999999999999999E-3</v>
      </c>
      <c r="E222" s="64">
        <v>5.8999999999999999E-3</v>
      </c>
      <c r="F222" s="65">
        <f t="shared" ref="F222:F229" si="9">E222-D222</f>
        <v>2.9999999999999992E-4</v>
      </c>
      <c r="G222" s="22">
        <f>(C222/C231)*G11</f>
        <v>0.31850237707204537</v>
      </c>
      <c r="H222" s="23">
        <f t="shared" ref="H222:H229" si="10">G222+F222</f>
        <v>0.3188023770720454</v>
      </c>
      <c r="I222" s="83"/>
      <c r="J222" s="24"/>
      <c r="K222" s="27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</row>
    <row r="223" spans="1:22" x14ac:dyDescent="0.25">
      <c r="A223" s="32">
        <v>15</v>
      </c>
      <c r="B223" s="20">
        <v>81500421</v>
      </c>
      <c r="C223" s="21">
        <v>87.8</v>
      </c>
      <c r="D223" s="64">
        <v>0</v>
      </c>
      <c r="E223" s="64">
        <v>0</v>
      </c>
      <c r="F223" s="65">
        <f t="shared" si="9"/>
        <v>0</v>
      </c>
      <c r="G223" s="22">
        <f>(C223/C231)*G11</f>
        <v>0.29781159432295617</v>
      </c>
      <c r="H223" s="23">
        <f t="shared" si="10"/>
        <v>0.29781159432295617</v>
      </c>
      <c r="I223" s="83"/>
      <c r="J223" s="24"/>
      <c r="K223" s="62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</row>
    <row r="224" spans="1:22" x14ac:dyDescent="0.25">
      <c r="A224" s="32">
        <v>16</v>
      </c>
      <c r="B224" s="20">
        <v>81500433</v>
      </c>
      <c r="C224" s="21">
        <v>55.9</v>
      </c>
      <c r="D224" s="64">
        <v>0.77329999999999999</v>
      </c>
      <c r="E224" s="64">
        <v>1.3517999999999999</v>
      </c>
      <c r="F224" s="65">
        <f t="shared" si="9"/>
        <v>0.5784999999999999</v>
      </c>
      <c r="G224" s="22">
        <f>(C224/C231)*G11</f>
        <v>0.1896089763400142</v>
      </c>
      <c r="H224" s="23">
        <f t="shared" si="10"/>
        <v>0.76810897634001407</v>
      </c>
      <c r="I224" s="83"/>
      <c r="J224" s="24"/>
      <c r="K224" s="27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</row>
    <row r="225" spans="1:22" x14ac:dyDescent="0.25">
      <c r="A225" s="32">
        <v>17</v>
      </c>
      <c r="B225" s="20">
        <v>81500425</v>
      </c>
      <c r="C225" s="21">
        <v>35.799999999999997</v>
      </c>
      <c r="D225" s="64">
        <v>0</v>
      </c>
      <c r="E225" s="64">
        <v>0</v>
      </c>
      <c r="F225" s="65">
        <f t="shared" si="9"/>
        <v>0</v>
      </c>
      <c r="G225" s="22">
        <f>(C225/C231)*G11</f>
        <v>0.12143115121596616</v>
      </c>
      <c r="H225" s="23">
        <f t="shared" si="10"/>
        <v>0.12143115121596616</v>
      </c>
      <c r="I225" s="83"/>
      <c r="J225" s="24"/>
      <c r="K225" s="27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</row>
    <row r="226" spans="1:22" x14ac:dyDescent="0.25">
      <c r="A226" s="32">
        <v>18</v>
      </c>
      <c r="B226" s="20">
        <v>81500428</v>
      </c>
      <c r="C226" s="21">
        <v>53</v>
      </c>
      <c r="D226" s="64">
        <v>0</v>
      </c>
      <c r="E226" s="64">
        <v>0</v>
      </c>
      <c r="F226" s="65">
        <f t="shared" si="9"/>
        <v>0</v>
      </c>
      <c r="G226" s="22">
        <f>(C226/C231)*G11</f>
        <v>0.1797723747052013</v>
      </c>
      <c r="H226" s="23">
        <f t="shared" si="10"/>
        <v>0.1797723747052013</v>
      </c>
      <c r="I226" s="83"/>
      <c r="J226" s="24"/>
      <c r="K226" s="27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</row>
    <row r="227" spans="1:22" x14ac:dyDescent="0.25">
      <c r="A227" s="32">
        <v>19</v>
      </c>
      <c r="B227" s="20">
        <v>81500423</v>
      </c>
      <c r="C227" s="21">
        <v>40.299999999999997</v>
      </c>
      <c r="D227" s="64">
        <v>1.4800000000000001E-2</v>
      </c>
      <c r="E227" s="64">
        <v>1.4800000000000001E-2</v>
      </c>
      <c r="F227" s="65">
        <f t="shared" si="9"/>
        <v>0</v>
      </c>
      <c r="G227" s="22">
        <f>(C227/C231)*G11</f>
        <v>0.13669484340791721</v>
      </c>
      <c r="H227" s="23">
        <f t="shared" si="10"/>
        <v>0.13669484340791721</v>
      </c>
      <c r="I227" s="83"/>
      <c r="J227" s="24"/>
      <c r="K227" s="27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</row>
    <row r="228" spans="1:22" x14ac:dyDescent="0.25">
      <c r="A228" s="32">
        <v>20</v>
      </c>
      <c r="B228" s="20">
        <v>81500524</v>
      </c>
      <c r="C228" s="21">
        <v>55.6</v>
      </c>
      <c r="D228" s="64">
        <v>8.6999999999999994E-3</v>
      </c>
      <c r="E228" s="64">
        <v>8.6999999999999994E-3</v>
      </c>
      <c r="F228" s="65">
        <f t="shared" si="9"/>
        <v>0</v>
      </c>
      <c r="G228" s="22">
        <f>(C228/C231)*G11</f>
        <v>0.18859139686055082</v>
      </c>
      <c r="H228" s="23">
        <f t="shared" si="10"/>
        <v>0.18859139686055082</v>
      </c>
      <c r="I228" s="83"/>
      <c r="J228" s="24"/>
      <c r="K228" s="31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</row>
    <row r="229" spans="1:22" x14ac:dyDescent="0.25">
      <c r="A229" s="32">
        <v>21</v>
      </c>
      <c r="B229" s="20">
        <v>81500438</v>
      </c>
      <c r="C229" s="21">
        <v>122.1</v>
      </c>
      <c r="D229" s="64">
        <v>0</v>
      </c>
      <c r="E229" s="64">
        <v>0</v>
      </c>
      <c r="F229" s="65">
        <f t="shared" si="9"/>
        <v>0</v>
      </c>
      <c r="G229" s="22">
        <f>(C229/C231)*G11</f>
        <v>0.4141548481416053</v>
      </c>
      <c r="H229" s="23">
        <f t="shared" si="10"/>
        <v>0.4141548481416053</v>
      </c>
      <c r="I229" s="83"/>
      <c r="J229" s="24"/>
      <c r="K229" s="31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</row>
    <row r="230" spans="1:22" x14ac:dyDescent="0.25">
      <c r="A230" s="100" t="s">
        <v>16</v>
      </c>
      <c r="B230" s="101"/>
      <c r="C230" s="69">
        <f>SUM(C221:C229)</f>
        <v>728.7</v>
      </c>
      <c r="D230" s="71">
        <v>0</v>
      </c>
      <c r="E230" s="70">
        <f t="shared" ref="E230:H230" si="11">SUM(E221:E229)</f>
        <v>1.3811999999999998</v>
      </c>
      <c r="F230" s="70">
        <f t="shared" si="11"/>
        <v>0.57879999999999987</v>
      </c>
      <c r="G230" s="70">
        <f t="shared" si="11"/>
        <v>2.4717005556166076</v>
      </c>
      <c r="H230" s="70">
        <f t="shared" si="11"/>
        <v>3.0505005556166074</v>
      </c>
      <c r="I230" s="104"/>
      <c r="J230" s="24"/>
      <c r="K230" s="31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</row>
    <row r="231" spans="1:22" x14ac:dyDescent="0.25">
      <c r="A231" s="100" t="s">
        <v>17</v>
      </c>
      <c r="B231" s="101"/>
      <c r="C231" s="69">
        <f>C230+C219</f>
        <v>11830.100000000006</v>
      </c>
      <c r="D231" s="69">
        <f t="shared" ref="D231:H231" si="12">D230+D219</f>
        <v>318.82088999999991</v>
      </c>
      <c r="E231" s="70">
        <f t="shared" si="12"/>
        <v>501.2484</v>
      </c>
      <c r="F231" s="70">
        <f t="shared" si="12"/>
        <v>181.62510999999995</v>
      </c>
      <c r="G231" s="70">
        <f t="shared" si="12"/>
        <v>40.126890000000053</v>
      </c>
      <c r="H231" s="70">
        <f t="shared" si="12"/>
        <v>221.75199999999987</v>
      </c>
      <c r="I231" s="104"/>
      <c r="J231" s="34"/>
      <c r="K231" s="27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</row>
    <row r="232" spans="1:22" x14ac:dyDescent="0.25">
      <c r="A232" s="75"/>
      <c r="B232" s="45"/>
      <c r="C232" s="46"/>
      <c r="D232" s="92"/>
      <c r="E232" s="49"/>
      <c r="F232" s="92"/>
      <c r="G232" s="47"/>
      <c r="H232" s="48"/>
      <c r="I232" s="82"/>
      <c r="J232" s="24"/>
      <c r="K232" s="27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</row>
    <row r="233" spans="1:22" ht="33.75" customHeight="1" x14ac:dyDescent="0.25">
      <c r="A233" s="260"/>
      <c r="B233" s="261"/>
      <c r="C233" s="46"/>
      <c r="D233" s="262"/>
      <c r="E233" s="263"/>
      <c r="F233" s="263"/>
      <c r="G233" s="263"/>
      <c r="H233" s="263"/>
      <c r="I233" s="82"/>
      <c r="J233" s="24"/>
      <c r="K233" s="27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</row>
    <row r="234" spans="1:22" ht="33.75" customHeight="1" x14ac:dyDescent="0.25">
      <c r="A234" s="264"/>
      <c r="B234" s="222"/>
      <c r="C234" s="46"/>
      <c r="D234" s="262"/>
      <c r="E234" s="263"/>
      <c r="F234" s="263"/>
      <c r="G234" s="263"/>
      <c r="H234" s="263"/>
      <c r="I234" s="82"/>
      <c r="J234" s="24"/>
      <c r="K234" s="27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1:22" ht="46.5" customHeight="1" x14ac:dyDescent="0.25">
      <c r="A235" s="264"/>
      <c r="B235" s="222"/>
      <c r="C235" s="46"/>
      <c r="D235" s="262"/>
      <c r="E235" s="263"/>
      <c r="F235" s="263"/>
      <c r="G235" s="263"/>
      <c r="H235" s="263"/>
      <c r="I235" s="82"/>
      <c r="J235" s="24"/>
      <c r="K235" s="27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1:22" ht="21" customHeight="1" x14ac:dyDescent="0.25">
      <c r="A236" s="94"/>
      <c r="B236" s="95"/>
      <c r="C236" s="46"/>
      <c r="D236" s="96"/>
      <c r="E236" s="97"/>
      <c r="F236" s="97"/>
      <c r="G236" s="97"/>
      <c r="H236" s="97"/>
      <c r="I236" s="82"/>
      <c r="J236" s="24"/>
      <c r="K236" s="27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</row>
    <row r="237" spans="1:22" ht="20.25" customHeight="1" x14ac:dyDescent="0.25">
      <c r="A237" s="259"/>
      <c r="B237" s="265"/>
      <c r="C237" s="46"/>
      <c r="D237" s="266"/>
      <c r="E237" s="265"/>
      <c r="F237" s="265"/>
      <c r="G237" s="265"/>
      <c r="H237" s="265"/>
      <c r="I237" s="82"/>
      <c r="J237" s="24"/>
      <c r="K237" s="27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</row>
    <row r="238" spans="1:22" ht="17.25" customHeight="1" x14ac:dyDescent="0.25">
      <c r="A238" s="264"/>
      <c r="B238" s="222"/>
      <c r="C238" s="46"/>
      <c r="D238" s="262"/>
      <c r="E238" s="263"/>
      <c r="F238" s="263"/>
      <c r="G238" s="263"/>
      <c r="H238" s="263"/>
      <c r="I238" s="82"/>
      <c r="J238" s="35"/>
      <c r="K238" s="27"/>
      <c r="L238" s="45"/>
      <c r="M238" s="46"/>
      <c r="N238" s="92"/>
      <c r="O238" s="49"/>
      <c r="P238" s="92"/>
      <c r="Q238" s="63"/>
      <c r="R238" s="47"/>
      <c r="S238" s="48"/>
      <c r="T238" s="59"/>
      <c r="U238" s="59"/>
      <c r="V238" s="59"/>
    </row>
    <row r="239" spans="1:22" x14ac:dyDescent="0.25">
      <c r="A239" s="91"/>
      <c r="B239" s="45"/>
      <c r="C239" s="46"/>
      <c r="D239" s="92"/>
      <c r="E239" s="92"/>
      <c r="F239" s="92"/>
      <c r="G239" s="47"/>
      <c r="H239" s="48"/>
      <c r="I239" s="82"/>
      <c r="J239" s="24"/>
      <c r="K239" s="27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</row>
    <row r="240" spans="1:22" x14ac:dyDescent="0.25">
      <c r="A240" s="91"/>
      <c r="B240" s="45"/>
      <c r="C240" s="46"/>
      <c r="D240" s="92"/>
      <c r="E240" s="92"/>
      <c r="F240" s="92"/>
      <c r="G240" s="47"/>
      <c r="H240" s="48"/>
      <c r="I240" s="82"/>
      <c r="J240" s="24"/>
      <c r="K240" s="27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</row>
    <row r="241" spans="1:22" x14ac:dyDescent="0.25">
      <c r="A241" s="91"/>
      <c r="B241" s="45"/>
      <c r="C241" s="46"/>
      <c r="D241" s="92"/>
      <c r="E241" s="92"/>
      <c r="F241" s="92"/>
      <c r="G241" s="47"/>
      <c r="H241" s="48"/>
      <c r="I241" s="82"/>
      <c r="J241" s="24"/>
      <c r="K241" s="27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</row>
    <row r="242" spans="1:22" x14ac:dyDescent="0.25">
      <c r="A242" s="91"/>
      <c r="B242" s="45"/>
      <c r="C242" s="46"/>
      <c r="D242" s="92"/>
      <c r="E242" s="92"/>
      <c r="F242" s="92"/>
      <c r="G242" s="47"/>
      <c r="H242" s="48"/>
      <c r="I242" s="82"/>
      <c r="J242" s="24"/>
      <c r="K242" s="27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</row>
    <row r="243" spans="1:22" x14ac:dyDescent="0.25">
      <c r="A243" s="91"/>
      <c r="B243" s="45"/>
      <c r="C243" s="46"/>
      <c r="D243" s="92"/>
      <c r="E243" s="92"/>
      <c r="F243" s="92"/>
      <c r="G243" s="47"/>
      <c r="H243" s="48"/>
      <c r="I243" s="82"/>
      <c r="J243" s="24"/>
      <c r="K243" s="27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</row>
    <row r="244" spans="1:22" x14ac:dyDescent="0.25">
      <c r="A244" s="91"/>
      <c r="B244" s="45"/>
      <c r="C244" s="46"/>
      <c r="D244" s="92"/>
      <c r="E244" s="92"/>
      <c r="F244" s="92"/>
      <c r="G244" s="47"/>
      <c r="H244" s="48"/>
      <c r="I244" s="82"/>
      <c r="J244" s="34"/>
      <c r="K244" s="27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</row>
    <row r="245" spans="1:22" x14ac:dyDescent="0.25">
      <c r="A245" s="91"/>
      <c r="B245" s="45"/>
      <c r="C245" s="46"/>
      <c r="D245" s="92"/>
      <c r="E245" s="92"/>
      <c r="F245" s="92"/>
      <c r="G245" s="47"/>
      <c r="H245" s="48"/>
      <c r="I245" s="82"/>
      <c r="J245" s="24"/>
      <c r="K245" s="27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</row>
    <row r="246" spans="1:22" x14ac:dyDescent="0.25">
      <c r="A246" s="91"/>
      <c r="B246" s="45"/>
      <c r="C246" s="46"/>
      <c r="D246" s="92"/>
      <c r="E246" s="92"/>
      <c r="F246" s="92"/>
      <c r="G246" s="47"/>
      <c r="H246" s="48"/>
      <c r="I246" s="82"/>
      <c r="J246" s="35"/>
      <c r="K246" s="27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</row>
    <row r="247" spans="1:22" x14ac:dyDescent="0.25">
      <c r="A247" s="91"/>
      <c r="B247" s="45"/>
      <c r="C247" s="46"/>
      <c r="D247" s="92"/>
      <c r="E247" s="92"/>
      <c r="F247" s="92"/>
      <c r="G247" s="47"/>
      <c r="H247" s="48"/>
      <c r="I247" s="82"/>
      <c r="J247" s="24"/>
      <c r="K247" s="31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</row>
    <row r="248" spans="1:22" x14ac:dyDescent="0.25">
      <c r="A248" s="91"/>
      <c r="B248" s="45"/>
      <c r="C248" s="46"/>
      <c r="D248" s="92"/>
      <c r="E248" s="92"/>
      <c r="F248" s="92"/>
      <c r="G248" s="47"/>
      <c r="H248" s="48"/>
      <c r="I248" s="82"/>
      <c r="J248" s="24"/>
      <c r="K248" s="27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</row>
    <row r="249" spans="1:22" x14ac:dyDescent="0.25">
      <c r="A249" s="91"/>
      <c r="B249" s="45"/>
      <c r="C249" s="46"/>
      <c r="D249" s="92"/>
      <c r="E249" s="92"/>
      <c r="F249" s="92"/>
      <c r="G249" s="47"/>
      <c r="H249" s="48"/>
      <c r="I249" s="82"/>
      <c r="J249" s="24"/>
      <c r="K249" s="27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</row>
    <row r="250" spans="1:22" x14ac:dyDescent="0.25">
      <c r="A250" s="91"/>
      <c r="B250" s="45"/>
      <c r="C250" s="46"/>
      <c r="D250" s="92"/>
      <c r="E250" s="92"/>
      <c r="F250" s="92"/>
      <c r="G250" s="47"/>
      <c r="H250" s="48"/>
      <c r="I250" s="82"/>
      <c r="J250" s="24"/>
      <c r="K250" s="27"/>
    </row>
    <row r="251" spans="1:22" x14ac:dyDescent="0.25">
      <c r="A251" s="91"/>
      <c r="B251" s="45"/>
      <c r="C251" s="46"/>
      <c r="D251" s="92"/>
      <c r="E251" s="92"/>
      <c r="F251" s="92"/>
      <c r="G251" s="47"/>
      <c r="H251" s="48"/>
      <c r="I251" s="82"/>
      <c r="J251" s="24"/>
      <c r="K251" s="27"/>
    </row>
    <row r="252" spans="1:22" x14ac:dyDescent="0.25">
      <c r="A252" s="91"/>
      <c r="B252" s="45"/>
      <c r="C252" s="46"/>
      <c r="D252" s="92"/>
      <c r="E252" s="92"/>
      <c r="F252" s="92"/>
      <c r="G252" s="47"/>
      <c r="H252" s="48"/>
      <c r="I252" s="82"/>
      <c r="J252" s="24"/>
      <c r="K252" s="25"/>
    </row>
    <row r="253" spans="1:22" x14ac:dyDescent="0.25">
      <c r="A253" s="91"/>
      <c r="B253" s="45"/>
      <c r="C253" s="46"/>
      <c r="D253" s="92"/>
      <c r="E253" s="92"/>
      <c r="F253" s="92"/>
      <c r="G253" s="47"/>
      <c r="H253" s="48"/>
      <c r="I253" s="82"/>
      <c r="J253" s="34"/>
      <c r="K253" s="25"/>
      <c r="M253" s="36"/>
      <c r="P253" s="36"/>
    </row>
    <row r="254" spans="1:22" x14ac:dyDescent="0.25">
      <c r="A254" s="91"/>
      <c r="B254" s="45"/>
      <c r="C254" s="46"/>
      <c r="D254" s="92"/>
      <c r="E254" s="92"/>
      <c r="F254" s="92"/>
      <c r="G254" s="47"/>
      <c r="H254" s="48"/>
      <c r="I254" s="82"/>
      <c r="J254" s="24"/>
      <c r="K254" s="25"/>
    </row>
    <row r="255" spans="1:22" x14ac:dyDescent="0.25">
      <c r="A255" s="91"/>
      <c r="B255" s="45"/>
      <c r="C255" s="46"/>
      <c r="D255" s="92"/>
      <c r="E255" s="92"/>
      <c r="F255" s="92"/>
      <c r="G255" s="47"/>
      <c r="H255" s="48"/>
      <c r="I255" s="82"/>
      <c r="J255" s="24"/>
      <c r="K255" s="25"/>
    </row>
    <row r="256" spans="1:22" x14ac:dyDescent="0.25">
      <c r="A256" s="91"/>
      <c r="B256" s="45"/>
      <c r="C256" s="46"/>
      <c r="D256" s="92"/>
      <c r="E256" s="92"/>
      <c r="F256" s="92"/>
      <c r="G256" s="47"/>
      <c r="H256" s="48"/>
      <c r="I256" s="82"/>
      <c r="J256" s="24"/>
      <c r="K256" s="25"/>
    </row>
    <row r="257" spans="1:11" x14ac:dyDescent="0.25">
      <c r="A257" s="91"/>
      <c r="B257" s="45"/>
      <c r="C257" s="46"/>
      <c r="D257" s="92"/>
      <c r="E257" s="92"/>
      <c r="F257" s="92"/>
      <c r="G257" s="47"/>
      <c r="H257" s="48"/>
      <c r="I257" s="82"/>
      <c r="J257" s="35"/>
      <c r="K257" s="25"/>
    </row>
    <row r="258" spans="1:11" x14ac:dyDescent="0.25">
      <c r="A258" s="91"/>
      <c r="B258" s="45"/>
      <c r="C258" s="46"/>
      <c r="D258" s="92"/>
      <c r="E258" s="92"/>
      <c r="F258" s="92"/>
      <c r="G258" s="47"/>
      <c r="H258" s="48"/>
      <c r="I258" s="82"/>
      <c r="J258" s="24"/>
      <c r="K258" s="25"/>
    </row>
    <row r="259" spans="1:11" x14ac:dyDescent="0.25">
      <c r="A259" s="91"/>
      <c r="B259" s="45"/>
      <c r="C259" s="46"/>
      <c r="D259" s="92"/>
      <c r="E259" s="92"/>
      <c r="F259" s="92"/>
      <c r="G259" s="47"/>
      <c r="H259" s="48"/>
      <c r="I259" s="82"/>
      <c r="J259" s="24"/>
      <c r="K259" s="25"/>
    </row>
    <row r="260" spans="1:11" x14ac:dyDescent="0.25">
      <c r="A260" s="91"/>
      <c r="B260" s="45"/>
      <c r="C260" s="46"/>
      <c r="D260" s="92"/>
      <c r="E260" s="92"/>
      <c r="F260" s="92"/>
      <c r="G260" s="47"/>
      <c r="H260" s="48"/>
      <c r="I260" s="82"/>
      <c r="J260" s="24"/>
      <c r="K260" s="25"/>
    </row>
    <row r="261" spans="1:11" x14ac:dyDescent="0.25">
      <c r="A261" s="91"/>
      <c r="B261" s="45"/>
      <c r="C261" s="46"/>
      <c r="D261" s="92"/>
      <c r="E261" s="92"/>
      <c r="F261" s="92"/>
      <c r="G261" s="47"/>
      <c r="H261" s="48"/>
      <c r="I261" s="82"/>
      <c r="J261" s="24"/>
      <c r="K261" s="25"/>
    </row>
    <row r="262" spans="1:11" x14ac:dyDescent="0.25">
      <c r="A262" s="91"/>
      <c r="B262" s="45"/>
      <c r="C262" s="46"/>
      <c r="D262" s="92"/>
      <c r="E262" s="92"/>
      <c r="F262" s="92"/>
      <c r="G262" s="47"/>
      <c r="H262" s="48"/>
      <c r="I262" s="82"/>
      <c r="J262" s="24"/>
      <c r="K262" s="25"/>
    </row>
    <row r="263" spans="1:11" x14ac:dyDescent="0.25">
      <c r="A263" s="91"/>
      <c r="B263" s="45"/>
      <c r="C263" s="46"/>
      <c r="D263" s="92"/>
      <c r="E263" s="92"/>
      <c r="F263" s="92"/>
      <c r="G263" s="47"/>
      <c r="H263" s="48"/>
      <c r="I263" s="82"/>
      <c r="J263" s="24"/>
      <c r="K263" s="25"/>
    </row>
    <row r="264" spans="1:11" x14ac:dyDescent="0.25">
      <c r="A264" s="91"/>
      <c r="B264" s="45"/>
      <c r="C264" s="46"/>
      <c r="D264" s="92"/>
      <c r="E264" s="92"/>
      <c r="F264" s="92"/>
      <c r="G264" s="47"/>
      <c r="H264" s="48"/>
      <c r="I264" s="82"/>
      <c r="J264" s="24"/>
      <c r="K264" s="25"/>
    </row>
    <row r="265" spans="1:11" x14ac:dyDescent="0.25">
      <c r="A265" s="91"/>
      <c r="B265" s="45"/>
      <c r="C265" s="46"/>
      <c r="D265" s="92"/>
      <c r="E265" s="92"/>
      <c r="F265" s="92"/>
      <c r="G265" s="47"/>
      <c r="H265" s="48"/>
      <c r="I265" s="82"/>
      <c r="J265" s="24"/>
      <c r="K265" s="25"/>
    </row>
    <row r="266" spans="1:11" x14ac:dyDescent="0.25">
      <c r="A266" s="91"/>
      <c r="B266" s="45"/>
      <c r="C266" s="46"/>
      <c r="D266" s="92"/>
      <c r="E266" s="92"/>
      <c r="F266" s="92"/>
      <c r="G266" s="47"/>
      <c r="H266" s="48"/>
      <c r="I266" s="82"/>
      <c r="J266" s="24"/>
      <c r="K266" s="25"/>
    </row>
    <row r="267" spans="1:11" x14ac:dyDescent="0.25">
      <c r="A267" s="91"/>
      <c r="B267" s="45"/>
      <c r="C267" s="46"/>
      <c r="D267" s="92"/>
      <c r="E267" s="92"/>
      <c r="F267" s="92"/>
      <c r="G267" s="47"/>
      <c r="H267" s="48"/>
      <c r="I267" s="82"/>
      <c r="J267" s="24"/>
      <c r="K267" s="25"/>
    </row>
    <row r="268" spans="1:11" x14ac:dyDescent="0.25">
      <c r="A268" s="91"/>
      <c r="B268" s="45"/>
      <c r="C268" s="46"/>
      <c r="D268" s="92"/>
      <c r="E268" s="92"/>
      <c r="F268" s="92"/>
      <c r="G268" s="47"/>
      <c r="H268" s="48"/>
      <c r="I268" s="82"/>
      <c r="J268" s="24"/>
      <c r="K268" s="25"/>
    </row>
    <row r="269" spans="1:11" x14ac:dyDescent="0.25">
      <c r="A269" s="91"/>
      <c r="B269" s="45"/>
      <c r="C269" s="46"/>
      <c r="D269" s="92"/>
      <c r="E269" s="92"/>
      <c r="F269" s="92"/>
      <c r="G269" s="47"/>
      <c r="H269" s="48"/>
      <c r="I269" s="82"/>
      <c r="J269" s="24"/>
      <c r="K269" s="25"/>
    </row>
    <row r="270" spans="1:11" x14ac:dyDescent="0.25">
      <c r="A270" s="91"/>
      <c r="B270" s="45"/>
      <c r="C270" s="46"/>
      <c r="D270" s="92"/>
      <c r="E270" s="92"/>
      <c r="F270" s="92"/>
      <c r="G270" s="47"/>
      <c r="H270" s="48"/>
      <c r="I270" s="82"/>
      <c r="J270" s="24"/>
      <c r="K270" s="25"/>
    </row>
    <row r="271" spans="1:11" x14ac:dyDescent="0.25">
      <c r="A271" s="91"/>
      <c r="B271" s="45"/>
      <c r="C271" s="46"/>
      <c r="D271" s="92"/>
      <c r="E271" s="92"/>
      <c r="F271" s="92"/>
      <c r="G271" s="47"/>
      <c r="H271" s="48"/>
      <c r="I271" s="82"/>
      <c r="J271" s="24"/>
      <c r="K271" s="25"/>
    </row>
    <row r="272" spans="1:11" x14ac:dyDescent="0.25">
      <c r="A272" s="91"/>
      <c r="B272" s="45"/>
      <c r="C272" s="46"/>
      <c r="D272" s="92"/>
      <c r="E272" s="92"/>
      <c r="F272" s="92"/>
      <c r="G272" s="47"/>
      <c r="H272" s="48"/>
      <c r="I272" s="82"/>
      <c r="J272" s="24"/>
      <c r="K272" s="25"/>
    </row>
    <row r="273" spans="1:11" x14ac:dyDescent="0.25">
      <c r="A273" s="91"/>
      <c r="B273" s="45"/>
      <c r="C273" s="46"/>
      <c r="D273" s="92"/>
      <c r="E273" s="92"/>
      <c r="F273" s="92"/>
      <c r="G273" s="47"/>
      <c r="H273" s="48"/>
      <c r="I273" s="82"/>
      <c r="J273" s="24"/>
      <c r="K273" s="25"/>
    </row>
    <row r="274" spans="1:11" x14ac:dyDescent="0.25">
      <c r="A274" s="91"/>
      <c r="B274" s="45"/>
      <c r="C274" s="46"/>
      <c r="D274" s="92"/>
      <c r="E274" s="92"/>
      <c r="F274" s="92"/>
      <c r="G274" s="47"/>
      <c r="H274" s="48"/>
      <c r="I274" s="82"/>
      <c r="J274" s="37"/>
      <c r="K274" s="25"/>
    </row>
    <row r="275" spans="1:11" x14ac:dyDescent="0.25">
      <c r="A275" s="267"/>
      <c r="B275" s="267"/>
      <c r="C275" s="50"/>
      <c r="D275" s="51"/>
      <c r="E275" s="51"/>
      <c r="F275" s="51"/>
      <c r="G275" s="52"/>
      <c r="H275" s="53"/>
      <c r="I275" s="87"/>
      <c r="J275" s="37"/>
      <c r="K275" s="25"/>
    </row>
    <row r="276" spans="1:11" x14ac:dyDescent="0.25">
      <c r="A276" s="258"/>
      <c r="B276" s="259"/>
      <c r="C276" s="52"/>
      <c r="D276" s="51"/>
      <c r="E276" s="51"/>
      <c r="F276" s="51"/>
      <c r="G276" s="52"/>
      <c r="H276" s="53"/>
      <c r="I276" s="88"/>
      <c r="J276" s="37"/>
      <c r="K276" s="38"/>
    </row>
    <row r="277" spans="1:11" x14ac:dyDescent="0.25">
      <c r="A277" s="39"/>
      <c r="B277" s="40"/>
      <c r="C277" s="39"/>
      <c r="D277" s="41"/>
      <c r="E277" s="42"/>
      <c r="F277" s="42"/>
      <c r="G277" s="41"/>
      <c r="H277" s="41"/>
      <c r="I277" s="89"/>
      <c r="J277" s="24"/>
      <c r="K277" s="43"/>
    </row>
    <row r="278" spans="1:11" x14ac:dyDescent="0.25">
      <c r="A278" s="54"/>
      <c r="B278" s="55"/>
      <c r="C278" s="54"/>
      <c r="D278" s="56"/>
      <c r="E278" s="56"/>
      <c r="F278" s="56"/>
      <c r="G278" s="41"/>
      <c r="H278" s="41"/>
      <c r="I278" s="82"/>
      <c r="J278" s="43"/>
      <c r="K278" s="43"/>
    </row>
    <row r="279" spans="1:11" x14ac:dyDescent="0.25">
      <c r="A279" s="54"/>
      <c r="B279" s="57"/>
      <c r="C279" s="54"/>
      <c r="D279" s="58"/>
      <c r="E279" s="58"/>
      <c r="F279" s="58"/>
      <c r="G279" s="41"/>
      <c r="H279" s="41"/>
      <c r="I279" s="82"/>
      <c r="J279" s="43"/>
      <c r="K279" s="43"/>
    </row>
    <row r="280" spans="1:11" x14ac:dyDescent="0.25">
      <c r="A280" s="59"/>
      <c r="B280" s="57"/>
      <c r="C280" s="59"/>
      <c r="D280" s="59"/>
      <c r="E280" s="59"/>
      <c r="F280" s="59"/>
      <c r="G280" s="59"/>
      <c r="H280" s="59"/>
      <c r="I280" s="82"/>
      <c r="J280" s="43"/>
      <c r="K280" s="43"/>
    </row>
    <row r="281" spans="1:11" x14ac:dyDescent="0.25">
      <c r="A281" s="59"/>
      <c r="B281" s="57"/>
      <c r="C281" s="59"/>
      <c r="D281" s="59"/>
      <c r="E281" s="59"/>
      <c r="F281" s="59"/>
      <c r="G281" s="59"/>
      <c r="H281" s="59"/>
    </row>
    <row r="282" spans="1:11" x14ac:dyDescent="0.25">
      <c r="A282" s="59"/>
      <c r="B282" s="57"/>
      <c r="C282" s="59"/>
      <c r="D282" s="59"/>
      <c r="E282" s="59"/>
      <c r="F282" s="59"/>
      <c r="G282" s="59"/>
      <c r="H282" s="59"/>
    </row>
  </sheetData>
  <mergeCells count="28">
    <mergeCell ref="J13:M13"/>
    <mergeCell ref="J6:K11"/>
    <mergeCell ref="A276:B276"/>
    <mergeCell ref="A233:B233"/>
    <mergeCell ref="D233:H233"/>
    <mergeCell ref="A234:B234"/>
    <mergeCell ref="D234:H234"/>
    <mergeCell ref="A235:B235"/>
    <mergeCell ref="D235:H235"/>
    <mergeCell ref="A237:B237"/>
    <mergeCell ref="D237:H237"/>
    <mergeCell ref="A238:B238"/>
    <mergeCell ref="D238:H238"/>
    <mergeCell ref="A275:B275"/>
    <mergeCell ref="A220:H220"/>
    <mergeCell ref="A1:I2"/>
    <mergeCell ref="A3:I3"/>
    <mergeCell ref="A4:I4"/>
    <mergeCell ref="A6:G6"/>
    <mergeCell ref="H6:I11"/>
    <mergeCell ref="A7:D7"/>
    <mergeCell ref="E7:F7"/>
    <mergeCell ref="A8:D8"/>
    <mergeCell ref="E8:F8"/>
    <mergeCell ref="A9:D11"/>
    <mergeCell ref="E9:F9"/>
    <mergeCell ref="E10:F10"/>
    <mergeCell ref="E11:F1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декабрь 2019</vt:lpstr>
      <vt:lpstr>ноябрь 2019</vt:lpstr>
      <vt:lpstr>октябрь 2019</vt:lpstr>
      <vt:lpstr>Апрель 2019</vt:lpstr>
      <vt:lpstr>Март 2019</vt:lpstr>
      <vt:lpstr>Февраль 2019</vt:lpstr>
      <vt:lpstr>Январь 2019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Сириус</dc:creator>
  <cp:lastModifiedBy>Сириус</cp:lastModifiedBy>
  <cp:lastPrinted>2019-01-29T08:45:59Z</cp:lastPrinted>
  <dcterms:created xsi:type="dcterms:W3CDTF">2017-12-26T06:32:17Z</dcterms:created>
  <dcterms:modified xsi:type="dcterms:W3CDTF">2020-01-09T07:17:06Z</dcterms:modified>
</cp:coreProperties>
</file>